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3740" windowHeight="8895" activeTab="0"/>
  </bookViews>
  <sheets>
    <sheet name="Canton" sheetId="1" r:id="rId1"/>
    <sheet name="Ville" sheetId="2" r:id="rId2"/>
  </sheets>
  <externalReferences>
    <externalReference r:id="rId5"/>
  </externalReferences>
  <definedNames>
    <definedName name="_xlnm.Print_Titles" localSheetId="0">'Canton'!$A:$F</definedName>
    <definedName name="_xlnm.Print_Area" localSheetId="0">'Canton'!$A$1:$CP$90</definedName>
    <definedName name="_xlnm.Print_Area" localSheetId="1">'Ville'!$A$1:$K$34</definedName>
  </definedNames>
  <calcPr fullCalcOnLoad="1"/>
</workbook>
</file>

<file path=xl/sharedStrings.xml><?xml version="1.0" encoding="utf-8"?>
<sst xmlns="http://schemas.openxmlformats.org/spreadsheetml/2006/main" count="681" uniqueCount="278">
  <si>
    <t/>
  </si>
  <si>
    <t xml:space="preserve">   </t>
  </si>
  <si>
    <t>Heure</t>
  </si>
  <si>
    <t>Electeurs</t>
  </si>
  <si>
    <t>Votes</t>
  </si>
  <si>
    <t>Partici-</t>
  </si>
  <si>
    <t xml:space="preserve">  </t>
  </si>
  <si>
    <t>inscrits</t>
  </si>
  <si>
    <t>rentrés</t>
  </si>
  <si>
    <t>nuls</t>
  </si>
  <si>
    <t>OUI</t>
  </si>
  <si>
    <t>NON</t>
  </si>
  <si>
    <t>BLANCS</t>
  </si>
  <si>
    <t>Total</t>
  </si>
  <si>
    <t>Part</t>
  </si>
  <si>
    <t>pation</t>
  </si>
  <si>
    <t>Inscrits</t>
  </si>
  <si>
    <t>Participation</t>
  </si>
  <si>
    <t>NumBur1</t>
  </si>
  <si>
    <t>NumBur2</t>
  </si>
  <si>
    <t>NomBureau</t>
  </si>
  <si>
    <t>Recues</t>
  </si>
  <si>
    <t>sujet1oui</t>
  </si>
  <si>
    <t>sujet1pcoui</t>
  </si>
  <si>
    <t>Sujet1Non</t>
  </si>
  <si>
    <t>Sujet1pcnon</t>
  </si>
  <si>
    <t>sujet1blanc</t>
  </si>
  <si>
    <t>sujet1pcblanc</t>
  </si>
  <si>
    <t>sujet1tot</t>
  </si>
  <si>
    <t>sujet1part</t>
  </si>
  <si>
    <t>sujet2oui</t>
  </si>
  <si>
    <t>sujet2pcoui</t>
  </si>
  <si>
    <t>Sujet2Non</t>
  </si>
  <si>
    <t>Sujet2pcnon</t>
  </si>
  <si>
    <t>sujet2blanc</t>
  </si>
  <si>
    <t>sujet2pcblanc</t>
  </si>
  <si>
    <t>sujet2tot</t>
  </si>
  <si>
    <t>sujet2part</t>
  </si>
  <si>
    <t>Part2</t>
  </si>
  <si>
    <t>sujet3oui</t>
  </si>
  <si>
    <t>sujet3pcoui</t>
  </si>
  <si>
    <t>Sujet3Non</t>
  </si>
  <si>
    <t>Sujet3pcnon</t>
  </si>
  <si>
    <t>sujet3blanc</t>
  </si>
  <si>
    <t>sujet3pcblanc</t>
  </si>
  <si>
    <t>sujet3tot</t>
  </si>
  <si>
    <t>sujet3part</t>
  </si>
  <si>
    <t>Part3</t>
  </si>
  <si>
    <t>sujet4oui</t>
  </si>
  <si>
    <t>sujet4pcoui</t>
  </si>
  <si>
    <t>Sujet4Non</t>
  </si>
  <si>
    <t>Sujet4pcnon</t>
  </si>
  <si>
    <t>sujet4blanc</t>
  </si>
  <si>
    <t>sujet4pcblanc</t>
  </si>
  <si>
    <t>sujet4tot</t>
  </si>
  <si>
    <t>sujet4part</t>
  </si>
  <si>
    <t>Part4</t>
  </si>
  <si>
    <t>sujet5oui</t>
  </si>
  <si>
    <t>sujet5pcoui</t>
  </si>
  <si>
    <t>Sujet5Non</t>
  </si>
  <si>
    <t>Sujet5pcnon</t>
  </si>
  <si>
    <t>sujet5blanc</t>
  </si>
  <si>
    <t>sujet5pcblanc</t>
  </si>
  <si>
    <t>sujet5tot</t>
  </si>
  <si>
    <t>sujet5part</t>
  </si>
  <si>
    <t>Part5</t>
  </si>
  <si>
    <t>TOTAL A  : CANTON</t>
  </si>
  <si>
    <t>Pourcents par rapport aux totaux A</t>
  </si>
  <si>
    <t>TOTAL B : OUI + NON (100%)</t>
  </si>
  <si>
    <t>Pourcentage OUI/NON par rap. au total B</t>
  </si>
  <si>
    <t>*Votes rentrés  =  bulletins rentrés</t>
  </si>
  <si>
    <t>% oui/non : pourcentage entre oui et non seuls</t>
  </si>
  <si>
    <t>** électeurs inscrits compris dans le total des locaux</t>
  </si>
  <si>
    <t>% blanc : pourcentage entre oui, non et blanc</t>
  </si>
  <si>
    <t>locaux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</si>
  <si>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</si>
  <si>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</si>
  <si>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</si>
  <si>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</si>
  <si>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</si>
  <si>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</si>
  <si>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</si>
  <si>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</si>
  <si>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</si>
  <si>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</si>
  <si>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</si>
  <si>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</si>
  <si>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</si>
  <si>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</si>
  <si>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</si>
  <si>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</si>
  <si>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</si>
  <si>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</si>
  <si>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</si>
  <si>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</si>
  <si>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</t>
  </si>
  <si>
    <t>Cité Rive</t>
  </si>
  <si>
    <t>Pâquis</t>
  </si>
  <si>
    <t>Saint-Gervais</t>
  </si>
  <si>
    <t>Prairie-Délices</t>
  </si>
  <si>
    <t>Eaux-Vives-Lac</t>
  </si>
  <si>
    <t>Eaux-Vives-Frontenex</t>
  </si>
  <si>
    <t>Florissant-Malagnou</t>
  </si>
  <si>
    <t>Cluse-Roseraie</t>
  </si>
  <si>
    <t>Acacias</t>
  </si>
  <si>
    <t>Mail-Jonction</t>
  </si>
  <si>
    <t>Servette-Grand-Pré</t>
  </si>
  <si>
    <t>Prieuré-Sécheron</t>
  </si>
  <si>
    <t>Saint-Jean</t>
  </si>
  <si>
    <t>Les Crêts</t>
  </si>
  <si>
    <t>Cropettes-Vidollet</t>
  </si>
  <si>
    <t>Vieusseux</t>
  </si>
  <si>
    <t>Champel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</si>
  <si>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</si>
  <si>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</si>
  <si>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</si>
  <si>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</si>
  <si>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</si>
  <si>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</si>
  <si>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</si>
  <si>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</si>
  <si>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</si>
  <si>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</si>
  <si>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</si>
  <si>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</si>
  <si>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</si>
  <si>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</si>
  <si>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</si>
  <si>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</si>
  <si>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</si>
  <si>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</si>
  <si>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</si>
  <si>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</si>
  <si>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</si>
  <si>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</si>
  <si>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</si>
  <si>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</si>
  <si>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Suisses de l'étranger *</t>
  </si>
  <si>
    <t>Votations du 24 avril 2005</t>
  </si>
  <si>
    <t>Impôt sur la fortune</t>
  </si>
  <si>
    <t>sujet6oui</t>
  </si>
  <si>
    <t>sujet6pcoui</t>
  </si>
  <si>
    <t>Sujet6Non</t>
  </si>
  <si>
    <t>Sujet6pcnon</t>
  </si>
  <si>
    <t>sujet6blanc</t>
  </si>
  <si>
    <t>sujet6pcblanc</t>
  </si>
  <si>
    <t>sujet6tot</t>
  </si>
  <si>
    <t>sujet6part</t>
  </si>
  <si>
    <t>Part6</t>
  </si>
  <si>
    <t>sujet7oui</t>
  </si>
  <si>
    <t>sujet7pcoui</t>
  </si>
  <si>
    <t>Sujet7Non</t>
  </si>
  <si>
    <t>Sujet7pcnon</t>
  </si>
  <si>
    <t>sujet7blanc</t>
  </si>
  <si>
    <t>sujet7pcblanc</t>
  </si>
  <si>
    <t>sujet7tot</t>
  </si>
  <si>
    <t>sujet7part</t>
  </si>
  <si>
    <t>Part7</t>
  </si>
  <si>
    <t>sujet8oui</t>
  </si>
  <si>
    <t>sujet8pcoui</t>
  </si>
  <si>
    <t>Sujet8Non</t>
  </si>
  <si>
    <t>Sujet8pcnon</t>
  </si>
  <si>
    <t>sujet8blanc</t>
  </si>
  <si>
    <t>sujet8pcblanc</t>
  </si>
  <si>
    <t>sujet8tot</t>
  </si>
  <si>
    <t>sujet8part</t>
  </si>
  <si>
    <t>Part8</t>
  </si>
  <si>
    <t xml:space="preserve"> </t>
  </si>
  <si>
    <t>SS REP</t>
  </si>
  <si>
    <t>sujet1ssrep</t>
  </si>
  <si>
    <t>sujet1pcssrep</t>
  </si>
  <si>
    <t>sujet2ssrep</t>
  </si>
  <si>
    <t>sujet2pcssrep</t>
  </si>
  <si>
    <t>sujet3ssrep</t>
  </si>
  <si>
    <t>sujet3pcssrep</t>
  </si>
  <si>
    <t>sujet4ssrep</t>
  </si>
  <si>
    <t>sujet4pcssrep</t>
  </si>
  <si>
    <t>sujet5ssrep</t>
  </si>
  <si>
    <t>sujet5pcssrep</t>
  </si>
  <si>
    <t>sujet6ssrep</t>
  </si>
  <si>
    <t>sujet6pcssrep</t>
  </si>
  <si>
    <t>sujet7ssrep</t>
  </si>
  <si>
    <t>sujet7pcssrep</t>
  </si>
  <si>
    <t>sujet8ssrep</t>
  </si>
  <si>
    <t>sujet8pcssrep</t>
  </si>
  <si>
    <t>sujet9oui</t>
  </si>
  <si>
    <t>sujet9pcoui</t>
  </si>
  <si>
    <t>Sujet9Non</t>
  </si>
  <si>
    <t>Sujet9pcnon</t>
  </si>
  <si>
    <t>sujet9blanc</t>
  </si>
  <si>
    <t>sujet9pcblanc</t>
  </si>
  <si>
    <t>sujet9tot</t>
  </si>
  <si>
    <t>sujet9part</t>
  </si>
  <si>
    <t>Part9</t>
  </si>
  <si>
    <t>sujet10oui</t>
  </si>
  <si>
    <t>sujet10pcoui</t>
  </si>
  <si>
    <t>Sujet10Non</t>
  </si>
  <si>
    <t>Sujet10pcnon</t>
  </si>
  <si>
    <t>sujet10blanc</t>
  </si>
  <si>
    <t>sujet10pcblanc</t>
  </si>
  <si>
    <t>sujet10tot</t>
  </si>
  <si>
    <t>sujet10part</t>
  </si>
  <si>
    <t>Part10</t>
  </si>
  <si>
    <t>sujet11oui</t>
  </si>
  <si>
    <t>sujet11pcoui</t>
  </si>
  <si>
    <t>Sujet11Non</t>
  </si>
  <si>
    <t>Sujet11pcnon</t>
  </si>
  <si>
    <t>sujet11blanc</t>
  </si>
  <si>
    <t>sujet11pcblanc</t>
  </si>
  <si>
    <t>sujet11tot</t>
  </si>
  <si>
    <t>sujet11part</t>
  </si>
  <si>
    <t>Part11</t>
  </si>
  <si>
    <t>sujet12oui</t>
  </si>
  <si>
    <t>sujet12pcoui</t>
  </si>
  <si>
    <t>Sujet12Non</t>
  </si>
  <si>
    <t>Sujet12pcnon</t>
  </si>
  <si>
    <t>sujet12blanc</t>
  </si>
  <si>
    <t>sujet12pcblanc</t>
  </si>
  <si>
    <t>sujet12tot</t>
  </si>
  <si>
    <t>sujet12part</t>
  </si>
  <si>
    <t>Part12</t>
  </si>
  <si>
    <t>sujet13oui</t>
  </si>
  <si>
    <t>sujet13pcoui</t>
  </si>
  <si>
    <t>Sujet13Non</t>
  </si>
  <si>
    <t>Sujet13pcnon</t>
  </si>
  <si>
    <t>sujet13blanc</t>
  </si>
  <si>
    <t>sujet13pcblanc</t>
  </si>
  <si>
    <t>sujet13tot</t>
  </si>
  <si>
    <t>sujet13part</t>
  </si>
  <si>
    <t>Part13</t>
  </si>
  <si>
    <t>sujet14oui</t>
  </si>
  <si>
    <t>sujet14pcoui</t>
  </si>
  <si>
    <t>Sujet14Non</t>
  </si>
  <si>
    <t>Sujet14pcnon</t>
  </si>
  <si>
    <t>sujet14blanc</t>
  </si>
  <si>
    <t>sujet14pcblanc</t>
  </si>
  <si>
    <t>sujet14tot</t>
  </si>
  <si>
    <t>sujet14part</t>
  </si>
  <si>
    <t>Part14</t>
  </si>
  <si>
    <t>sujet15oui</t>
  </si>
  <si>
    <t>sujet15pcoui</t>
  </si>
  <si>
    <t>Sujet15Non</t>
  </si>
  <si>
    <t>Sujet15pcnon</t>
  </si>
  <si>
    <t>sujet15blanc</t>
  </si>
  <si>
    <t>sujet15pcblanc</t>
  </si>
  <si>
    <t>sujet15tot</t>
  </si>
  <si>
    <t>sujet15part</t>
  </si>
  <si>
    <t>Part15</t>
  </si>
  <si>
    <t>nuls_communal</t>
  </si>
  <si>
    <t>LocCouleur</t>
  </si>
  <si>
    <t>Sujet1Couleur</t>
  </si>
  <si>
    <t>Sujet2Couleur</t>
  </si>
  <si>
    <t>Sujet3Couleur</t>
  </si>
  <si>
    <t>Sujet4Couleur</t>
  </si>
  <si>
    <t>Sujet5Couleur</t>
  </si>
  <si>
    <t>Sujet6Couleur</t>
  </si>
  <si>
    <t>Sujet7Couleur</t>
  </si>
  <si>
    <t>Sujet8Couleur</t>
  </si>
  <si>
    <t>Sujet9Couleur</t>
  </si>
  <si>
    <t>Dépouillement partiel</t>
  </si>
  <si>
    <t xml:space="preserve">Part : pourcentage du nombre de oui et de non par rapport au nombre total de bulletins du canton          </t>
  </si>
  <si>
    <t>Conches</t>
  </si>
  <si>
    <t>Vésenaz</t>
  </si>
  <si>
    <t>Grand-Lancy</t>
  </si>
  <si>
    <t>Petit-Lancy</t>
  </si>
  <si>
    <t>Châtelaine</t>
  </si>
  <si>
    <t>Le Lignon</t>
  </si>
  <si>
    <t>Les Avanchets</t>
  </si>
  <si>
    <t>L'initiative est refusée</t>
  </si>
  <si>
    <t>L'initiative est acceptée</t>
  </si>
  <si>
    <t>La loi est refusée</t>
  </si>
  <si>
    <t>Droits de vote et éligibilité des étrangers</t>
  </si>
  <si>
    <t>Droits de vote des étrangers</t>
  </si>
  <si>
    <t>Impôt, revenu net, progression à froid</t>
  </si>
  <si>
    <t>Loi sur les TPG</t>
  </si>
  <si>
    <t>Loi sur le chômage</t>
  </si>
  <si>
    <t>AVS - AI</t>
  </si>
  <si>
    <t>Intégration handicapés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</si>
</sst>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##"/>
    <numFmt numFmtId="166" formatCode="###,###"/>
    <numFmt numFmtId="167" formatCode="0.0%"/>
    <numFmt numFmtId="168" formatCode="#,###,###"/>
    <numFmt numFmtId="169" formatCode="##.#%"/>
    <numFmt numFmtId="170" formatCode="#,##0.0"/>
    <numFmt numFmtId="171" formatCode="0.0"/>
    <numFmt numFmtId="172" formatCode="dd/mm/yy"/>
    <numFmt numFmtId="173" formatCode="#0.00#%"/>
    <numFmt numFmtId="174" formatCode="##.##%"/>
  </numFmts>
  <fonts count="14">
    <font>
      <sz val="10"/>
      <name val="Arial"/>
      <family val="0"/>
    </font>
    <font>
      <sz val="6"/>
      <name val="Helv"/>
      <family val="0"/>
    </font>
    <font>
      <b/>
      <sz val="10"/>
      <name val="Arial"/>
      <family val="2"/>
    </font>
    <font>
      <sz val="8"/>
      <name val="Helv"/>
      <family val="0"/>
    </font>
    <font>
      <b/>
      <sz val="8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8"/>
      <color indexed="8"/>
      <name val="Helv"/>
      <family val="0"/>
    </font>
    <font>
      <b/>
      <sz val="6"/>
      <name val="Helv"/>
      <family val="0"/>
    </font>
    <font>
      <b/>
      <sz val="8"/>
      <color indexed="8"/>
      <name val="Helv"/>
      <family val="0"/>
    </font>
    <font>
      <sz val="10"/>
      <name val="Helv"/>
      <family val="0"/>
    </font>
    <font>
      <b/>
      <sz val="8"/>
      <name val="Arial"/>
      <family val="0"/>
    </font>
    <font>
      <sz val="8"/>
      <name val="Helvetica"/>
      <family val="0"/>
    </font>
    <font>
      <b/>
      <sz val="8"/>
      <color indexed="9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centerContinuous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3" fillId="0" borderId="4" xfId="0" applyFont="1" applyFill="1" applyBorder="1" applyAlignment="1" applyProtection="1">
      <alignment horizontal="centerContinuous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167" fontId="4" fillId="0" borderId="8" xfId="0" applyNumberFormat="1" applyFont="1" applyFill="1" applyBorder="1" applyAlignment="1" applyProtection="1">
      <alignment vertical="center"/>
      <protection/>
    </xf>
    <xf numFmtId="10" fontId="3" fillId="2" borderId="3" xfId="0" applyNumberFormat="1" applyFont="1" applyFill="1" applyBorder="1" applyAlignment="1" applyProtection="1">
      <alignment vertical="center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4" fillId="3" borderId="10" xfId="0" applyFont="1" applyFill="1" applyBorder="1" applyAlignment="1" applyProtection="1">
      <alignment horizontal="centerContinuous" vertical="center"/>
      <protection/>
    </xf>
    <xf numFmtId="2" fontId="4" fillId="3" borderId="11" xfId="0" applyNumberFormat="1" applyFont="1" applyFill="1" applyBorder="1" applyAlignment="1" applyProtection="1">
      <alignment horizontal="centerContinuous" vertical="center"/>
      <protection/>
    </xf>
    <xf numFmtId="2" fontId="4" fillId="3" borderId="12" xfId="0" applyNumberFormat="1" applyFont="1" applyFill="1" applyBorder="1" applyAlignment="1" applyProtection="1">
      <alignment vertical="center"/>
      <protection/>
    </xf>
    <xf numFmtId="0" fontId="1" fillId="0" borderId="0" xfId="19" applyFont="1" applyFill="1" applyBorder="1" applyAlignment="1" applyProtection="1" quotePrefix="1">
      <alignment horizontal="centerContinuous"/>
      <protection/>
    </xf>
    <xf numFmtId="0" fontId="0" fillId="0" borderId="0" xfId="19" applyBorder="1" applyAlignment="1" applyProtection="1">
      <alignment horizontal="centerContinuous"/>
      <protection/>
    </xf>
    <xf numFmtId="0" fontId="2" fillId="0" borderId="0" xfId="19" applyFont="1" applyFill="1" applyBorder="1" applyAlignment="1" applyProtection="1">
      <alignment horizontal="centerContinuous" vertical="center"/>
      <protection/>
    </xf>
    <xf numFmtId="0" fontId="3" fillId="0" borderId="0" xfId="19" applyFont="1" applyFill="1" applyBorder="1" applyAlignment="1" applyProtection="1">
      <alignment horizontal="centerContinuous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0" fillId="0" borderId="0" xfId="19" applyProtection="1">
      <alignment/>
      <protection/>
    </xf>
    <xf numFmtId="0" fontId="3" fillId="0" borderId="0" xfId="19" applyFont="1" applyFill="1" applyBorder="1" applyProtection="1">
      <alignment/>
      <protection/>
    </xf>
    <xf numFmtId="1" fontId="4" fillId="0" borderId="0" xfId="19" applyNumberFormat="1" applyFont="1" applyFill="1" applyBorder="1" applyAlignment="1" applyProtection="1">
      <alignment horizontal="right"/>
      <protection/>
    </xf>
    <xf numFmtId="1" fontId="4" fillId="0" borderId="0" xfId="19" applyNumberFormat="1" applyFont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0" fillId="0" borderId="0" xfId="19" applyFill="1" applyBorder="1" applyAlignment="1" applyProtection="1">
      <alignment horizontal="centerContinuous" vertical="center"/>
      <protection/>
    </xf>
    <xf numFmtId="0" fontId="4" fillId="0" borderId="0" xfId="19" applyFont="1" applyFill="1" applyBorder="1" applyAlignment="1" applyProtection="1">
      <alignment horizontal="right" vertical="center"/>
      <protection/>
    </xf>
    <xf numFmtId="164" fontId="4" fillId="0" borderId="0" xfId="19" applyNumberFormat="1" applyFont="1" applyFill="1" applyBorder="1" applyAlignment="1" applyProtection="1">
      <alignment horizontal="left" vertical="center"/>
      <protection/>
    </xf>
    <xf numFmtId="164" fontId="4" fillId="0" borderId="0" xfId="19" applyNumberFormat="1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centerContinuous"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1" fillId="0" borderId="0" xfId="19" applyFont="1" applyFill="1" applyBorder="1" applyAlignment="1" applyProtection="1">
      <alignment horizontal="center" vertical="center"/>
      <protection/>
    </xf>
    <xf numFmtId="0" fontId="0" fillId="0" borderId="0" xfId="19" applyBorder="1" applyAlignment="1" applyProtection="1">
      <alignment horizontal="center"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19" applyFill="1" applyAlignment="1" applyProtection="1">
      <alignment vertical="center"/>
      <protection/>
    </xf>
    <xf numFmtId="0" fontId="6" fillId="0" borderId="13" xfId="19" applyFont="1" applyFill="1" applyBorder="1" applyAlignment="1" applyProtection="1">
      <alignment horizontal="centerContinuous" vertical="center"/>
      <protection/>
    </xf>
    <xf numFmtId="0" fontId="4" fillId="0" borderId="14" xfId="19" applyFont="1" applyFill="1" applyBorder="1" applyAlignment="1" applyProtection="1">
      <alignment horizontal="centerContinuous" vertical="center"/>
      <protection/>
    </xf>
    <xf numFmtId="0" fontId="4" fillId="0" borderId="15" xfId="19" applyFont="1" applyFill="1" applyBorder="1" applyAlignment="1" applyProtection="1">
      <alignment horizontal="centerContinuous" vertical="center"/>
      <protection/>
    </xf>
    <xf numFmtId="0" fontId="0" fillId="0" borderId="0" xfId="19" applyBorder="1" applyAlignment="1" applyProtection="1">
      <alignment vertical="center"/>
      <protection/>
    </xf>
    <xf numFmtId="0" fontId="3" fillId="0" borderId="16" xfId="19" applyFont="1" applyFill="1" applyBorder="1" applyAlignment="1" applyProtection="1">
      <alignment horizontal="center" vertical="center"/>
      <protection/>
    </xf>
    <xf numFmtId="0" fontId="3" fillId="0" borderId="17" xfId="19" applyFont="1" applyFill="1" applyBorder="1" applyAlignment="1" applyProtection="1">
      <alignment horizontal="center" vertical="center"/>
      <protection/>
    </xf>
    <xf numFmtId="0" fontId="4" fillId="0" borderId="1" xfId="19" applyFont="1" applyFill="1" applyBorder="1" applyAlignment="1" applyProtection="1">
      <alignment horizontal="centerContinuous" vertical="center"/>
      <protection/>
    </xf>
    <xf numFmtId="0" fontId="4" fillId="0" borderId="3" xfId="19" applyFont="1" applyFill="1" applyBorder="1" applyAlignment="1" applyProtection="1">
      <alignment horizontal="centerContinuous" vertical="center"/>
      <protection/>
    </xf>
    <xf numFmtId="0" fontId="1" fillId="0" borderId="3" xfId="19" applyFont="1" applyFill="1" applyBorder="1" applyAlignment="1" applyProtection="1">
      <alignment horizontal="center" vertical="center"/>
      <protection/>
    </xf>
    <xf numFmtId="0" fontId="3" fillId="0" borderId="3" xfId="19" applyFont="1" applyFill="1" applyBorder="1" applyAlignment="1" applyProtection="1">
      <alignment vertical="center"/>
      <protection/>
    </xf>
    <xf numFmtId="0" fontId="3" fillId="0" borderId="18" xfId="19" applyFont="1" applyFill="1" applyBorder="1" applyAlignment="1" applyProtection="1">
      <alignment horizontal="center" vertical="center"/>
      <protection/>
    </xf>
    <xf numFmtId="0" fontId="3" fillId="0" borderId="19" xfId="19" applyFont="1" applyFill="1" applyBorder="1" applyAlignment="1" applyProtection="1">
      <alignment horizontal="center" vertical="center"/>
      <protection/>
    </xf>
    <xf numFmtId="0" fontId="3" fillId="0" borderId="4" xfId="19" applyFont="1" applyFill="1" applyBorder="1" applyAlignment="1" applyProtection="1">
      <alignment horizontal="centerContinuous" vertical="center"/>
      <protection/>
    </xf>
    <xf numFmtId="0" fontId="3" fillId="0" borderId="20" xfId="19" applyFont="1" applyFill="1" applyBorder="1" applyAlignment="1" applyProtection="1">
      <alignment horizontal="centerContinuous" vertical="center"/>
      <protection/>
    </xf>
    <xf numFmtId="0" fontId="3" fillId="0" borderId="21" xfId="19" applyFont="1" applyFill="1" applyBorder="1" applyAlignment="1" applyProtection="1">
      <alignment horizontal="centerContinuous" vertical="center"/>
      <protection/>
    </xf>
    <xf numFmtId="0" fontId="3" fillId="0" borderId="22" xfId="19" applyFont="1" applyFill="1" applyBorder="1" applyAlignment="1" applyProtection="1">
      <alignment horizontal="centerContinuous" vertical="center"/>
      <protection/>
    </xf>
    <xf numFmtId="0" fontId="3" fillId="0" borderId="21" xfId="19" applyFont="1" applyFill="1" applyBorder="1" applyAlignment="1" applyProtection="1">
      <alignment horizontal="center" vertical="center"/>
      <protection/>
    </xf>
    <xf numFmtId="0" fontId="3" fillId="0" borderId="23" xfId="19" applyFont="1" applyFill="1" applyBorder="1" applyAlignment="1" applyProtection="1">
      <alignment horizontal="center" vertical="center"/>
      <protection/>
    </xf>
    <xf numFmtId="0" fontId="3" fillId="0" borderId="8" xfId="19" applyFont="1" applyFill="1" applyBorder="1" applyAlignment="1" applyProtection="1">
      <alignment horizontal="center" vertical="center"/>
      <protection/>
    </xf>
    <xf numFmtId="0" fontId="3" fillId="0" borderId="24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center" vertical="center"/>
      <protection/>
    </xf>
    <xf numFmtId="0" fontId="3" fillId="0" borderId="11" xfId="19" applyFont="1" applyFill="1" applyBorder="1" applyAlignment="1" applyProtection="1">
      <alignment horizontal="center" vertical="center"/>
      <protection/>
    </xf>
    <xf numFmtId="0" fontId="3" fillId="0" borderId="6" xfId="19" applyFont="1" applyFill="1" applyBorder="1" applyAlignment="1" applyProtection="1">
      <alignment horizontal="center" vertical="center"/>
      <protection/>
    </xf>
    <xf numFmtId="0" fontId="3" fillId="0" borderId="25" xfId="19" applyFont="1" applyFill="1" applyBorder="1" applyAlignment="1" applyProtection="1">
      <alignment horizontal="center" vertical="center"/>
      <protection/>
    </xf>
    <xf numFmtId="0" fontId="3" fillId="0" borderId="26" xfId="19" applyFont="1" applyFill="1" applyBorder="1" applyAlignment="1" applyProtection="1">
      <alignment horizontal="center" vertical="center"/>
      <protection/>
    </xf>
    <xf numFmtId="0" fontId="3" fillId="0" borderId="7" xfId="19" applyFont="1" applyFill="1" applyBorder="1" applyAlignment="1" applyProtection="1">
      <alignment horizontal="center" vertical="center"/>
      <protection/>
    </xf>
    <xf numFmtId="0" fontId="12" fillId="0" borderId="0" xfId="19" applyFont="1" applyBorder="1" applyAlignment="1" applyProtection="1">
      <alignment vertical="center"/>
      <protection/>
    </xf>
    <xf numFmtId="0" fontId="12" fillId="0" borderId="0" xfId="19" applyFont="1" applyFill="1" applyBorder="1" applyAlignment="1" applyProtection="1">
      <alignment vertical="center"/>
      <protection/>
    </xf>
    <xf numFmtId="165" fontId="1" fillId="0" borderId="27" xfId="19" applyNumberFormat="1" applyFont="1" applyFill="1" applyBorder="1" applyAlignment="1" applyProtection="1">
      <alignment horizontal="center" vertical="center"/>
      <protection/>
    </xf>
    <xf numFmtId="0" fontId="3" fillId="0" borderId="27" xfId="19" applyFont="1" applyFill="1" applyBorder="1" applyAlignment="1" applyProtection="1">
      <alignment vertical="center"/>
      <protection/>
    </xf>
    <xf numFmtId="3" fontId="3" fillId="0" borderId="28" xfId="19" applyNumberFormat="1" applyFont="1" applyFill="1" applyBorder="1" applyAlignment="1" applyProtection="1">
      <alignment vertical="center"/>
      <protection/>
    </xf>
    <xf numFmtId="3" fontId="3" fillId="0" borderId="29" xfId="19" applyNumberFormat="1" applyFont="1" applyFill="1" applyBorder="1" applyAlignment="1" applyProtection="1">
      <alignment vertical="center"/>
      <protection/>
    </xf>
    <xf numFmtId="3" fontId="3" fillId="0" borderId="30" xfId="19" applyNumberFormat="1" applyFont="1" applyFill="1" applyBorder="1" applyAlignment="1" applyProtection="1">
      <alignment vertical="center"/>
      <protection/>
    </xf>
    <xf numFmtId="167" fontId="3" fillId="0" borderId="31" xfId="19" applyNumberFormat="1" applyFont="1" applyFill="1" applyBorder="1" applyAlignment="1" applyProtection="1">
      <alignment vertical="center"/>
      <protection/>
    </xf>
    <xf numFmtId="167" fontId="3" fillId="0" borderId="29" xfId="19" applyNumberFormat="1" applyFont="1" applyFill="1" applyBorder="1" applyAlignment="1" applyProtection="1">
      <alignment vertical="center"/>
      <protection/>
    </xf>
    <xf numFmtId="167" fontId="3" fillId="0" borderId="8" xfId="19" applyNumberFormat="1" applyFont="1" applyFill="1" applyBorder="1" applyAlignment="1" applyProtection="1">
      <alignment vertical="center"/>
      <protection/>
    </xf>
    <xf numFmtId="3" fontId="7" fillId="0" borderId="8" xfId="19" applyNumberFormat="1" applyFont="1" applyFill="1" applyBorder="1" applyAlignment="1" applyProtection="1">
      <alignment vertical="center"/>
      <protection/>
    </xf>
    <xf numFmtId="167" fontId="7" fillId="0" borderId="32" xfId="19" applyNumberFormat="1" applyFont="1" applyFill="1" applyBorder="1" applyAlignment="1" applyProtection="1">
      <alignment vertical="center"/>
      <protection/>
    </xf>
    <xf numFmtId="167" fontId="3" fillId="0" borderId="33" xfId="0" applyNumberFormat="1" applyFont="1" applyFill="1" applyBorder="1" applyAlignment="1" applyProtection="1">
      <alignment vertical="center"/>
      <protection/>
    </xf>
    <xf numFmtId="165" fontId="8" fillId="0" borderId="27" xfId="19" applyNumberFormat="1" applyFont="1" applyFill="1" applyBorder="1" applyAlignment="1" applyProtection="1">
      <alignment horizontal="center" vertical="center"/>
      <protection/>
    </xf>
    <xf numFmtId="0" fontId="4" fillId="0" borderId="27" xfId="19" applyFont="1" applyFill="1" applyBorder="1" applyAlignment="1" applyProtection="1">
      <alignment vertical="center"/>
      <protection/>
    </xf>
    <xf numFmtId="3" fontId="4" fillId="0" borderId="28" xfId="19" applyNumberFormat="1" applyFont="1" applyFill="1" applyBorder="1" applyAlignment="1" applyProtection="1">
      <alignment vertical="center"/>
      <protection/>
    </xf>
    <xf numFmtId="3" fontId="4" fillId="0" borderId="29" xfId="19" applyNumberFormat="1" applyFont="1" applyFill="1" applyBorder="1" applyAlignment="1" applyProtection="1">
      <alignment vertical="center"/>
      <protection/>
    </xf>
    <xf numFmtId="3" fontId="4" fillId="0" borderId="30" xfId="19" applyNumberFormat="1" applyFont="1" applyFill="1" applyBorder="1" applyAlignment="1" applyProtection="1">
      <alignment vertical="center"/>
      <protection/>
    </xf>
    <xf numFmtId="167" fontId="4" fillId="0" borderId="31" xfId="19" applyNumberFormat="1" applyFont="1" applyFill="1" applyBorder="1" applyAlignment="1" applyProtection="1">
      <alignment vertical="center"/>
      <protection/>
    </xf>
    <xf numFmtId="167" fontId="4" fillId="0" borderId="29" xfId="19" applyNumberFormat="1" applyFont="1" applyFill="1" applyBorder="1" applyAlignment="1" applyProtection="1">
      <alignment vertical="center"/>
      <protection/>
    </xf>
    <xf numFmtId="167" fontId="4" fillId="0" borderId="8" xfId="19" applyNumberFormat="1" applyFont="1" applyFill="1" applyBorder="1" applyAlignment="1" applyProtection="1">
      <alignment vertical="center"/>
      <protection/>
    </xf>
    <xf numFmtId="3" fontId="9" fillId="0" borderId="8" xfId="19" applyNumberFormat="1" applyFont="1" applyFill="1" applyBorder="1" applyAlignment="1" applyProtection="1">
      <alignment vertical="center"/>
      <protection/>
    </xf>
    <xf numFmtId="167" fontId="9" fillId="0" borderId="32" xfId="19" applyNumberFormat="1" applyFont="1" applyFill="1" applyBorder="1" applyAlignment="1" applyProtection="1">
      <alignment vertical="center"/>
      <protection/>
    </xf>
    <xf numFmtId="167" fontId="4" fillId="0" borderId="33" xfId="0" applyNumberFormat="1" applyFont="1" applyFill="1" applyBorder="1" applyAlignment="1" applyProtection="1">
      <alignment vertical="center"/>
      <protection/>
    </xf>
    <xf numFmtId="0" fontId="0" fillId="0" borderId="0" xfId="19" applyFont="1" applyProtection="1">
      <alignment/>
      <protection/>
    </xf>
    <xf numFmtId="3" fontId="3" fillId="0" borderId="34" xfId="19" applyNumberFormat="1" applyFont="1" applyFill="1" applyBorder="1" applyAlignment="1" applyProtection="1">
      <alignment vertical="center"/>
      <protection/>
    </xf>
    <xf numFmtId="167" fontId="3" fillId="0" borderId="35" xfId="19" applyNumberFormat="1" applyFont="1" applyFill="1" applyBorder="1" applyAlignment="1" applyProtection="1">
      <alignment vertical="center"/>
      <protection/>
    </xf>
    <xf numFmtId="3" fontId="3" fillId="0" borderId="36" xfId="19" applyNumberFormat="1" applyFont="1" applyFill="1" applyBorder="1" applyAlignment="1" applyProtection="1">
      <alignment vertical="center"/>
      <protection/>
    </xf>
    <xf numFmtId="167" fontId="3" fillId="0" borderId="37" xfId="19" applyNumberFormat="1" applyFont="1" applyFill="1" applyBorder="1" applyAlignment="1" applyProtection="1">
      <alignment vertical="center"/>
      <protection/>
    </xf>
    <xf numFmtId="167" fontId="3" fillId="0" borderId="36" xfId="19" applyNumberFormat="1" applyFont="1" applyFill="1" applyBorder="1" applyAlignment="1" applyProtection="1">
      <alignment vertical="center"/>
      <protection/>
    </xf>
    <xf numFmtId="167" fontId="7" fillId="0" borderId="38" xfId="19" applyNumberFormat="1" applyFont="1" applyFill="1" applyBorder="1" applyAlignment="1" applyProtection="1">
      <alignment vertical="center"/>
      <protection/>
    </xf>
    <xf numFmtId="167" fontId="3" fillId="0" borderId="39" xfId="0" applyNumberFormat="1" applyFont="1" applyFill="1" applyBorder="1" applyAlignment="1" applyProtection="1">
      <alignment vertical="center"/>
      <protection/>
    </xf>
    <xf numFmtId="0" fontId="3" fillId="2" borderId="0" xfId="19" applyFont="1" applyFill="1" applyBorder="1" applyAlignment="1" applyProtection="1">
      <alignment vertical="center"/>
      <protection/>
    </xf>
    <xf numFmtId="167" fontId="3" fillId="2" borderId="3" xfId="0" applyNumberFormat="1" applyFont="1" applyFill="1" applyBorder="1" applyAlignment="1" applyProtection="1">
      <alignment vertical="center"/>
      <protection/>
    </xf>
    <xf numFmtId="0" fontId="10" fillId="0" borderId="0" xfId="19" applyFont="1" applyFill="1" applyBorder="1" applyAlignment="1" applyProtection="1">
      <alignment horizontal="center" vertical="center"/>
      <protection/>
    </xf>
    <xf numFmtId="0" fontId="10" fillId="0" borderId="0" xfId="19" applyFont="1" applyFill="1" applyBorder="1" applyAlignment="1" applyProtection="1">
      <alignment vertical="center"/>
      <protection/>
    </xf>
    <xf numFmtId="0" fontId="10" fillId="0" borderId="11" xfId="19" applyFont="1" applyFill="1" applyBorder="1" applyAlignment="1" applyProtection="1">
      <alignment horizontal="center" vertical="center"/>
      <protection/>
    </xf>
    <xf numFmtId="0" fontId="10" fillId="0" borderId="9" xfId="19" applyFont="1" applyFill="1" applyBorder="1" applyAlignment="1" applyProtection="1">
      <alignment horizontal="center" vertical="center"/>
      <protection/>
    </xf>
    <xf numFmtId="0" fontId="10" fillId="0" borderId="25" xfId="19" applyFont="1" applyFill="1" applyBorder="1" applyAlignment="1" applyProtection="1">
      <alignment horizontal="center" vertical="center"/>
      <protection/>
    </xf>
    <xf numFmtId="167" fontId="10" fillId="0" borderId="0" xfId="19" applyNumberFormat="1" applyFont="1" applyFill="1" applyBorder="1" applyAlignment="1" applyProtection="1">
      <alignment horizontal="center" vertical="center"/>
      <protection/>
    </xf>
    <xf numFmtId="167" fontId="10" fillId="0" borderId="40" xfId="0" applyNumberFormat="1" applyFont="1" applyFill="1" applyBorder="1" applyAlignment="1" applyProtection="1">
      <alignment horizontal="center" vertical="center"/>
      <protection/>
    </xf>
    <xf numFmtId="0" fontId="10" fillId="0" borderId="41" xfId="19" applyFont="1" applyFill="1" applyBorder="1" applyAlignment="1" applyProtection="1">
      <alignment horizontal="center" vertical="center"/>
      <protection/>
    </xf>
    <xf numFmtId="0" fontId="3" fillId="0" borderId="17" xfId="19" applyFont="1" applyFill="1" applyBorder="1" applyAlignment="1" applyProtection="1">
      <alignment vertical="center"/>
      <protection/>
    </xf>
    <xf numFmtId="0" fontId="4" fillId="0" borderId="10" xfId="19" applyFont="1" applyFill="1" applyBorder="1" applyAlignment="1" applyProtection="1">
      <alignment vertical="center"/>
      <protection/>
    </xf>
    <xf numFmtId="3" fontId="4" fillId="0" borderId="8" xfId="19" applyNumberFormat="1" applyFont="1" applyFill="1" applyBorder="1" applyAlignment="1" applyProtection="1">
      <alignment vertical="center"/>
      <protection/>
    </xf>
    <xf numFmtId="0" fontId="4" fillId="3" borderId="16" xfId="19" applyFont="1" applyFill="1" applyBorder="1" applyAlignment="1" applyProtection="1">
      <alignment horizontal="centerContinuous" vertical="center"/>
      <protection/>
    </xf>
    <xf numFmtId="0" fontId="4" fillId="3" borderId="8" xfId="19" applyFont="1" applyFill="1" applyBorder="1" applyAlignment="1" applyProtection="1">
      <alignment horizontal="centerContinuous" vertical="center"/>
      <protection/>
    </xf>
    <xf numFmtId="10" fontId="3" fillId="0" borderId="26" xfId="19" applyNumberFormat="1" applyFont="1" applyFill="1" applyBorder="1" applyAlignment="1" applyProtection="1">
      <alignment vertical="center"/>
      <protection/>
    </xf>
    <xf numFmtId="10" fontId="4" fillId="0" borderId="0" xfId="19" applyNumberFormat="1" applyFont="1" applyFill="1" applyBorder="1" applyAlignment="1" applyProtection="1">
      <alignment vertical="center"/>
      <protection/>
    </xf>
    <xf numFmtId="10" fontId="4" fillId="0" borderId="10" xfId="19" applyNumberFormat="1" applyFont="1" applyFill="1" applyBorder="1" applyAlignment="1" applyProtection="1">
      <alignment vertical="center"/>
      <protection/>
    </xf>
    <xf numFmtId="171" fontId="4" fillId="0" borderId="18" xfId="15" applyNumberFormat="1" applyFont="1" applyFill="1" applyBorder="1" applyAlignment="1" applyProtection="1">
      <alignment vertical="center"/>
      <protection/>
    </xf>
    <xf numFmtId="2" fontId="4" fillId="3" borderId="19" xfId="19" applyNumberFormat="1" applyFont="1" applyFill="1" applyBorder="1" applyAlignment="1" applyProtection="1">
      <alignment vertical="center"/>
      <protection/>
    </xf>
    <xf numFmtId="2" fontId="4" fillId="3" borderId="26" xfId="19" applyNumberFormat="1" applyFont="1" applyFill="1" applyBorder="1" applyAlignment="1" applyProtection="1">
      <alignment vertical="center"/>
      <protection/>
    </xf>
    <xf numFmtId="2" fontId="4" fillId="3" borderId="0" xfId="19" applyNumberFormat="1" applyFont="1" applyFill="1" applyBorder="1" applyAlignment="1" applyProtection="1">
      <alignment vertical="center"/>
      <protection/>
    </xf>
    <xf numFmtId="0" fontId="4" fillId="3" borderId="10" xfId="19" applyFont="1" applyFill="1" applyBorder="1" applyAlignment="1" applyProtection="1">
      <alignment horizontal="centerContinuous" vertical="center"/>
      <protection/>
    </xf>
    <xf numFmtId="171" fontId="9" fillId="0" borderId="8" xfId="19" applyNumberFormat="1" applyFont="1" applyFill="1" applyBorder="1" applyAlignment="1" applyProtection="1">
      <alignment vertical="center"/>
      <protection/>
    </xf>
    <xf numFmtId="0" fontId="3" fillId="0" borderId="26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11" fillId="0" borderId="0" xfId="19" applyFont="1" applyFill="1" applyBorder="1" applyAlignment="1" applyProtection="1">
      <alignment vertical="center"/>
      <protection/>
    </xf>
    <xf numFmtId="0" fontId="4" fillId="0" borderId="11" xfId="19" applyFont="1" applyFill="1" applyBorder="1" applyAlignment="1" applyProtection="1">
      <alignment vertical="center"/>
      <protection/>
    </xf>
    <xf numFmtId="3" fontId="4" fillId="0" borderId="21" xfId="19" applyNumberFormat="1" applyFont="1" applyFill="1" applyBorder="1" applyAlignment="1" applyProtection="1">
      <alignment horizontal="center" vertical="center"/>
      <protection/>
    </xf>
    <xf numFmtId="3" fontId="4" fillId="0" borderId="23" xfId="19" applyNumberFormat="1" applyFont="1" applyFill="1" applyBorder="1" applyAlignment="1" applyProtection="1">
      <alignment horizontal="center" vertical="center"/>
      <protection/>
    </xf>
    <xf numFmtId="0" fontId="4" fillId="3" borderId="26" xfId="19" applyFont="1" applyFill="1" applyBorder="1" applyAlignment="1" applyProtection="1">
      <alignment horizontal="centerContinuous" vertical="center"/>
      <protection/>
    </xf>
    <xf numFmtId="0" fontId="4" fillId="3" borderId="42" xfId="19" applyFont="1" applyFill="1" applyBorder="1" applyAlignment="1" applyProtection="1">
      <alignment horizontal="centerContinuous" vertical="center"/>
      <protection/>
    </xf>
    <xf numFmtId="0" fontId="4" fillId="3" borderId="0" xfId="19" applyFont="1" applyFill="1" applyBorder="1" applyAlignment="1" applyProtection="1">
      <alignment horizontal="centerContinuous" vertical="center"/>
      <protection/>
    </xf>
    <xf numFmtId="2" fontId="4" fillId="3" borderId="0" xfId="19" applyNumberFormat="1" applyFont="1" applyFill="1" applyBorder="1" applyAlignment="1" applyProtection="1">
      <alignment horizontal="centerContinuous" vertical="center"/>
      <protection/>
    </xf>
    <xf numFmtId="10" fontId="3" fillId="0" borderId="19" xfId="19" applyNumberFormat="1" applyFont="1" applyFill="1" applyBorder="1" applyAlignment="1" applyProtection="1">
      <alignment vertical="center"/>
      <protection/>
    </xf>
    <xf numFmtId="10" fontId="4" fillId="0" borderId="3" xfId="19" applyNumberFormat="1" applyFont="1" applyFill="1" applyBorder="1" applyAlignment="1" applyProtection="1">
      <alignment vertical="center"/>
      <protection/>
    </xf>
    <xf numFmtId="10" fontId="11" fillId="0" borderId="3" xfId="19" applyNumberFormat="1" applyFont="1" applyFill="1" applyBorder="1" applyAlignment="1" applyProtection="1">
      <alignment vertical="center"/>
      <protection/>
    </xf>
    <xf numFmtId="10" fontId="4" fillId="0" borderId="12" xfId="19" applyNumberFormat="1" applyFont="1" applyFill="1" applyBorder="1" applyAlignment="1" applyProtection="1">
      <alignment vertical="center"/>
      <protection/>
    </xf>
    <xf numFmtId="0" fontId="4" fillId="3" borderId="19" xfId="19" applyFont="1" applyFill="1" applyBorder="1" applyAlignment="1" applyProtection="1">
      <alignment horizontal="centerContinuous" vertical="center"/>
      <protection/>
    </xf>
    <xf numFmtId="2" fontId="4" fillId="3" borderId="3" xfId="19" applyNumberFormat="1" applyFont="1" applyFill="1" applyBorder="1" applyAlignment="1" applyProtection="1">
      <alignment vertical="center"/>
      <protection/>
    </xf>
    <xf numFmtId="10" fontId="0" fillId="0" borderId="0" xfId="19" applyNumberFormat="1" applyFill="1" applyBorder="1" applyAlignment="1" applyProtection="1">
      <alignment horizontal="center"/>
      <protection/>
    </xf>
    <xf numFmtId="10" fontId="4" fillId="0" borderId="0" xfId="19" applyNumberFormat="1" applyFont="1" applyFill="1" applyBorder="1" applyAlignment="1" applyProtection="1">
      <alignment horizontal="center"/>
      <protection/>
    </xf>
    <xf numFmtId="10" fontId="12" fillId="0" borderId="0" xfId="19" applyNumberFormat="1" applyFont="1" applyFill="1" applyBorder="1" applyProtection="1">
      <alignment/>
      <protection/>
    </xf>
    <xf numFmtId="10" fontId="0" fillId="0" borderId="0" xfId="19" applyNumberFormat="1" applyFont="1" applyFill="1" applyBorder="1" applyProtection="1">
      <alignment/>
      <protection/>
    </xf>
    <xf numFmtId="10" fontId="3" fillId="0" borderId="0" xfId="19" applyNumberFormat="1" applyFont="1" applyFill="1" applyBorder="1" applyProtection="1">
      <alignment/>
      <protection/>
    </xf>
    <xf numFmtId="0" fontId="1" fillId="0" borderId="0" xfId="19" applyFont="1" applyFill="1" applyBorder="1" applyAlignment="1" applyProtection="1">
      <alignment horizontal="center"/>
      <protection/>
    </xf>
    <xf numFmtId="10" fontId="12" fillId="0" borderId="0" xfId="19" applyNumberFormat="1" applyFont="1" applyFill="1" applyBorder="1" applyAlignment="1" applyProtection="1">
      <alignment horizontal="right"/>
      <protection/>
    </xf>
    <xf numFmtId="8" fontId="0" fillId="0" borderId="0" xfId="19" applyNumberFormat="1" applyProtection="1">
      <alignment/>
      <protection/>
    </xf>
    <xf numFmtId="0" fontId="2" fillId="0" borderId="0" xfId="0" applyFont="1" applyAlignment="1">
      <alignment horizontal="center"/>
    </xf>
    <xf numFmtId="0" fontId="3" fillId="0" borderId="21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4" fillId="0" borderId="2" xfId="19" applyFont="1" applyFill="1" applyBorder="1" applyAlignment="1" applyProtection="1">
      <alignment horizontal="centerContinuous" vertical="center"/>
      <protection/>
    </xf>
    <xf numFmtId="0" fontId="13" fillId="0" borderId="28" xfId="19" applyNumberFormat="1" applyFont="1" applyFill="1" applyBorder="1" applyAlignment="1" applyProtection="1">
      <alignment vertical="center"/>
      <protection/>
    </xf>
    <xf numFmtId="0" fontId="13" fillId="0" borderId="31" xfId="19" applyNumberFormat="1" applyFont="1" applyFill="1" applyBorder="1" applyAlignment="1" applyProtection="1">
      <alignment vertical="center"/>
      <protection/>
    </xf>
    <xf numFmtId="0" fontId="13" fillId="0" borderId="30" xfId="19" applyNumberFormat="1" applyFont="1" applyFill="1" applyBorder="1" applyAlignment="1" applyProtection="1">
      <alignment vertical="center"/>
      <protection/>
    </xf>
    <xf numFmtId="0" fontId="13" fillId="0" borderId="29" xfId="19" applyNumberFormat="1" applyFont="1" applyFill="1" applyBorder="1" applyAlignment="1" applyProtection="1">
      <alignment vertical="center"/>
      <protection/>
    </xf>
    <xf numFmtId="0" fontId="13" fillId="0" borderId="33" xfId="0" applyNumberFormat="1" applyFont="1" applyFill="1" applyBorder="1" applyAlignment="1" applyProtection="1">
      <alignment vertical="center"/>
      <protection/>
    </xf>
    <xf numFmtId="165" fontId="1" fillId="0" borderId="18" xfId="19" applyNumberFormat="1" applyFont="1" applyFill="1" applyBorder="1" applyAlignment="1" applyProtection="1">
      <alignment horizontal="center" vertical="center"/>
      <protection/>
    </xf>
    <xf numFmtId="0" fontId="3" fillId="0" borderId="18" xfId="19" applyFont="1" applyFill="1" applyBorder="1" applyAlignment="1" applyProtection="1">
      <alignment vertical="center"/>
      <protection/>
    </xf>
    <xf numFmtId="3" fontId="3" fillId="0" borderId="8" xfId="19" applyNumberFormat="1" applyFont="1" applyFill="1" applyBorder="1" applyAlignment="1" applyProtection="1">
      <alignment vertical="center"/>
      <protection/>
    </xf>
    <xf numFmtId="3" fontId="3" fillId="0" borderId="24" xfId="19" applyNumberFormat="1" applyFont="1" applyFill="1" applyBorder="1" applyAlignment="1" applyProtection="1">
      <alignment vertical="center"/>
      <protection/>
    </xf>
    <xf numFmtId="0" fontId="3" fillId="0" borderId="14" xfId="19" applyFont="1" applyFill="1" applyBorder="1" applyAlignment="1" applyProtection="1">
      <alignment vertical="center"/>
      <protection/>
    </xf>
    <xf numFmtId="167" fontId="3" fillId="2" borderId="14" xfId="0" applyNumberFormat="1" applyFont="1" applyFill="1" applyBorder="1" applyAlignment="1" applyProtection="1">
      <alignment vertical="center"/>
      <protection/>
    </xf>
    <xf numFmtId="3" fontId="4" fillId="0" borderId="21" xfId="19" applyNumberFormat="1" applyFont="1" applyFill="1" applyBorder="1" applyAlignment="1" applyProtection="1">
      <alignment vertical="center"/>
      <protection/>
    </xf>
    <xf numFmtId="3" fontId="4" fillId="0" borderId="21" xfId="19" applyNumberFormat="1" applyFont="1" applyFill="1" applyBorder="1" applyAlignment="1" applyProtection="1">
      <alignment horizontal="centerContinuous" vertical="center"/>
      <protection/>
    </xf>
    <xf numFmtId="3" fontId="4" fillId="0" borderId="22" xfId="19" applyNumberFormat="1" applyFont="1" applyFill="1" applyBorder="1" applyAlignment="1" applyProtection="1">
      <alignment horizontal="centerContinuous" vertical="center"/>
      <protection/>
    </xf>
    <xf numFmtId="3" fontId="4" fillId="0" borderId="23" xfId="19" applyNumberFormat="1" applyFont="1" applyFill="1" applyBorder="1" applyAlignment="1" applyProtection="1">
      <alignment horizontal="centerContinuous" vertical="center"/>
      <protection/>
    </xf>
    <xf numFmtId="0" fontId="3" fillId="0" borderId="0" xfId="19" applyFont="1" applyFill="1" applyBorder="1" applyAlignment="1" applyProtection="1">
      <alignment horizontal="centerContinuous"/>
      <protection/>
    </xf>
    <xf numFmtId="1" fontId="4" fillId="0" borderId="0" xfId="19" applyNumberFormat="1" applyFont="1" applyFill="1" applyBorder="1" applyAlignment="1" applyProtection="1">
      <alignment horizontal="centerContinuous"/>
      <protection/>
    </xf>
    <xf numFmtId="1" fontId="4" fillId="0" borderId="0" xfId="19" applyNumberFormat="1" applyFont="1" applyBorder="1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VotaTotauxNov2004" xfId="19"/>
    <cellStyle name="Percent" xfId="20"/>
  </cellStyles>
  <dxfs count="3">
    <dxf>
      <font>
        <color rgb="FFFF0000"/>
      </font>
      <border/>
    </dxf>
    <dxf>
      <font>
        <color rgb="FF008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38100</xdr:rowOff>
    </xdr:from>
    <xdr:to>
      <xdr:col>2</xdr:col>
      <xdr:colOff>514350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00"/>
          <a:ext cx="476250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38100</xdr:colOff>
      <xdr:row>0</xdr:row>
      <xdr:rowOff>38100</xdr:rowOff>
    </xdr:from>
    <xdr:to>
      <xdr:col>2</xdr:col>
      <xdr:colOff>514350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00"/>
          <a:ext cx="476250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38100</xdr:colOff>
      <xdr:row>0</xdr:row>
      <xdr:rowOff>38100</xdr:rowOff>
    </xdr:from>
    <xdr:to>
      <xdr:col>2</xdr:col>
      <xdr:colOff>514350</xdr:colOff>
      <xdr:row>4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00"/>
          <a:ext cx="476250" cy="66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38100</xdr:rowOff>
    </xdr:from>
    <xdr:to>
      <xdr:col>2</xdr:col>
      <xdr:colOff>514350</xdr:colOff>
      <xdr:row>3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8100"/>
          <a:ext cx="476250" cy="66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py%20of%20VOTATOTAU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tations"/>
      <sheetName val="Ville"/>
      <sheetName val="Commentaire"/>
      <sheetName val="Couleurs"/>
      <sheetName val="CanBddTotal"/>
      <sheetName val="CommBdTotal"/>
      <sheetName val="RecupBDVotCan"/>
      <sheetName val="RecupBDVotCom"/>
      <sheetName val="RecupCanAvancement"/>
      <sheetName val="RecupComAvancement"/>
    </sheetNames>
    <definedNames>
      <definedName name="HEURE" sheetId="8" refersTo="=RecupCanAvancement!$A$2"/>
      <definedName name="HEURE" sheetId="9" refersTo="=RecupComAvancement!$A$2"/>
      <definedName name="NbLoc" sheetId="9" refersTo="=RecupComAvancement!$B$2"/>
    </definedNames>
    <sheetDataSet>
      <sheetData sheetId="0">
        <row r="32">
          <cell r="DA32">
            <v>0.4578</v>
          </cell>
        </row>
      </sheetData>
      <sheetData sheetId="2">
        <row r="2">
          <cell r="A2">
            <v>0</v>
          </cell>
          <cell r="B2" t="str">
            <v>Etat d'avancement</v>
          </cell>
        </row>
        <row r="11">
          <cell r="B11" t="str">
            <v>Votation communale Ville de Genève</v>
          </cell>
          <cell r="C11" t="str">
            <v>La délibération est refusée</v>
          </cell>
        </row>
      </sheetData>
      <sheetData sheetId="3">
        <row r="2">
          <cell r="A2">
            <v>1</v>
          </cell>
          <cell r="B2">
            <v>0.6000000238418579</v>
          </cell>
        </row>
      </sheetData>
      <sheetData sheetId="4">
        <row r="2">
          <cell r="A2">
            <v>1</v>
          </cell>
          <cell r="B2" t="str">
            <v>TOTAL A  : CANTON</v>
          </cell>
        </row>
      </sheetData>
      <sheetData sheetId="5">
        <row r="2">
          <cell r="A2">
            <v>1</v>
          </cell>
          <cell r="B2">
            <v>21</v>
          </cell>
        </row>
      </sheetData>
      <sheetData sheetId="6">
        <row r="2">
          <cell r="A2">
            <v>1</v>
          </cell>
          <cell r="B2">
            <v>0</v>
          </cell>
        </row>
      </sheetData>
      <sheetData sheetId="7">
        <row r="2">
          <cell r="A2">
            <v>1</v>
          </cell>
          <cell r="B2">
            <v>0</v>
          </cell>
        </row>
        <row r="26">
          <cell r="D26">
            <v>83814</v>
          </cell>
          <cell r="E26">
            <v>38436</v>
          </cell>
          <cell r="H26">
            <v>10003</v>
          </cell>
          <cell r="J26">
            <v>26685</v>
          </cell>
          <cell r="L26">
            <v>1744</v>
          </cell>
        </row>
        <row r="27">
          <cell r="D27">
            <v>3305</v>
          </cell>
          <cell r="E27">
            <v>1550</v>
          </cell>
          <cell r="F27">
            <v>0</v>
          </cell>
          <cell r="G27">
            <v>46.86</v>
          </cell>
          <cell r="H27">
            <v>519</v>
          </cell>
          <cell r="J27">
            <v>949</v>
          </cell>
          <cell r="L27">
            <v>82</v>
          </cell>
          <cell r="N27">
            <v>0</v>
          </cell>
        </row>
        <row r="28">
          <cell r="D28">
            <v>4386</v>
          </cell>
          <cell r="E28">
            <v>1801</v>
          </cell>
          <cell r="F28">
            <v>0</v>
          </cell>
          <cell r="G28">
            <v>40.97</v>
          </cell>
          <cell r="H28">
            <v>385</v>
          </cell>
          <cell r="J28">
            <v>1336</v>
          </cell>
          <cell r="L28">
            <v>80</v>
          </cell>
          <cell r="N28">
            <v>0</v>
          </cell>
        </row>
        <row r="29">
          <cell r="D29">
            <v>2243</v>
          </cell>
          <cell r="E29">
            <v>897</v>
          </cell>
          <cell r="F29">
            <v>0</v>
          </cell>
          <cell r="G29">
            <v>39.96</v>
          </cell>
          <cell r="H29">
            <v>206</v>
          </cell>
          <cell r="J29">
            <v>657</v>
          </cell>
          <cell r="L29">
            <v>34</v>
          </cell>
          <cell r="N29">
            <v>0</v>
          </cell>
        </row>
        <row r="30">
          <cell r="D30">
            <v>4734</v>
          </cell>
          <cell r="E30">
            <v>2186</v>
          </cell>
          <cell r="F30">
            <v>0</v>
          </cell>
          <cell r="G30">
            <v>46.09</v>
          </cell>
          <cell r="H30">
            <v>522</v>
          </cell>
          <cell r="J30">
            <v>1555</v>
          </cell>
          <cell r="L30">
            <v>109</v>
          </cell>
          <cell r="N30">
            <v>0</v>
          </cell>
        </row>
        <row r="31">
          <cell r="D31">
            <v>5621</v>
          </cell>
          <cell r="E31">
            <v>2556</v>
          </cell>
          <cell r="F31">
            <v>0</v>
          </cell>
          <cell r="G31">
            <v>45.37</v>
          </cell>
          <cell r="H31">
            <v>676</v>
          </cell>
          <cell r="J31">
            <v>1780</v>
          </cell>
          <cell r="L31">
            <v>100</v>
          </cell>
          <cell r="N31">
            <v>0</v>
          </cell>
        </row>
        <row r="32">
          <cell r="D32">
            <v>6995</v>
          </cell>
          <cell r="E32">
            <v>3193</v>
          </cell>
          <cell r="F32">
            <v>1</v>
          </cell>
          <cell r="G32">
            <v>45.57</v>
          </cell>
          <cell r="H32">
            <v>930</v>
          </cell>
          <cell r="J32">
            <v>2128</v>
          </cell>
          <cell r="L32">
            <v>134</v>
          </cell>
          <cell r="N32">
            <v>0</v>
          </cell>
        </row>
        <row r="33">
          <cell r="D33">
            <v>6072</v>
          </cell>
          <cell r="E33">
            <v>2963</v>
          </cell>
          <cell r="F33">
            <v>0</v>
          </cell>
          <cell r="G33">
            <v>48.73</v>
          </cell>
          <cell r="H33">
            <v>985</v>
          </cell>
          <cell r="J33">
            <v>1850</v>
          </cell>
          <cell r="L33">
            <v>128</v>
          </cell>
          <cell r="N33">
            <v>0</v>
          </cell>
        </row>
        <row r="34">
          <cell r="D34">
            <v>4625</v>
          </cell>
          <cell r="E34">
            <v>1964</v>
          </cell>
          <cell r="F34">
            <v>0</v>
          </cell>
          <cell r="G34">
            <v>42.41</v>
          </cell>
          <cell r="H34">
            <v>446</v>
          </cell>
          <cell r="J34">
            <v>1436</v>
          </cell>
          <cell r="L34">
            <v>82</v>
          </cell>
          <cell r="N34">
            <v>0</v>
          </cell>
        </row>
        <row r="35">
          <cell r="D35">
            <v>6152</v>
          </cell>
          <cell r="E35">
            <v>2627</v>
          </cell>
          <cell r="F35">
            <v>0</v>
          </cell>
          <cell r="G35">
            <v>42.58</v>
          </cell>
          <cell r="H35">
            <v>560</v>
          </cell>
          <cell r="J35">
            <v>1937</v>
          </cell>
          <cell r="L35">
            <v>130</v>
          </cell>
          <cell r="N35">
            <v>0</v>
          </cell>
        </row>
        <row r="36">
          <cell r="D36">
            <v>5652</v>
          </cell>
          <cell r="E36">
            <v>2496</v>
          </cell>
          <cell r="F36">
            <v>3</v>
          </cell>
          <cell r="G36">
            <v>44.05</v>
          </cell>
          <cell r="H36">
            <v>533</v>
          </cell>
          <cell r="J36">
            <v>1822</v>
          </cell>
          <cell r="L36">
            <v>138</v>
          </cell>
          <cell r="N36">
            <v>0</v>
          </cell>
        </row>
        <row r="37">
          <cell r="D37">
            <v>4899</v>
          </cell>
          <cell r="E37">
            <v>2275</v>
          </cell>
          <cell r="F37">
            <v>0</v>
          </cell>
          <cell r="G37">
            <v>46.39</v>
          </cell>
          <cell r="H37">
            <v>567</v>
          </cell>
          <cell r="J37">
            <v>1620</v>
          </cell>
          <cell r="L37">
            <v>88</v>
          </cell>
          <cell r="N37">
            <v>0</v>
          </cell>
        </row>
        <row r="38">
          <cell r="D38">
            <v>2549</v>
          </cell>
          <cell r="E38">
            <v>1194</v>
          </cell>
          <cell r="F38">
            <v>0</v>
          </cell>
          <cell r="G38">
            <v>46.75</v>
          </cell>
          <cell r="H38">
            <v>277</v>
          </cell>
          <cell r="J38">
            <v>872</v>
          </cell>
          <cell r="L38">
            <v>45</v>
          </cell>
          <cell r="N38">
            <v>0</v>
          </cell>
        </row>
        <row r="39">
          <cell r="D39">
            <v>6991</v>
          </cell>
          <cell r="E39">
            <v>3148</v>
          </cell>
          <cell r="F39">
            <v>0</v>
          </cell>
          <cell r="G39">
            <v>44.93</v>
          </cell>
          <cell r="H39">
            <v>772</v>
          </cell>
          <cell r="J39">
            <v>2222</v>
          </cell>
          <cell r="L39">
            <v>154</v>
          </cell>
          <cell r="N39">
            <v>0</v>
          </cell>
        </row>
        <row r="40">
          <cell r="D40">
            <v>5190</v>
          </cell>
          <cell r="E40">
            <v>2604</v>
          </cell>
          <cell r="F40">
            <v>0</v>
          </cell>
          <cell r="G40">
            <v>50.13</v>
          </cell>
          <cell r="H40">
            <v>708</v>
          </cell>
          <cell r="J40">
            <v>1783</v>
          </cell>
          <cell r="L40">
            <v>113</v>
          </cell>
          <cell r="N40">
            <v>0</v>
          </cell>
        </row>
        <row r="41">
          <cell r="D41">
            <v>3555</v>
          </cell>
          <cell r="E41">
            <v>1761</v>
          </cell>
          <cell r="F41">
            <v>0</v>
          </cell>
          <cell r="G41">
            <v>49.48</v>
          </cell>
          <cell r="H41">
            <v>387</v>
          </cell>
          <cell r="J41">
            <v>1284</v>
          </cell>
          <cell r="L41">
            <v>90</v>
          </cell>
          <cell r="N41">
            <v>0</v>
          </cell>
        </row>
        <row r="42">
          <cell r="D42">
            <v>4741</v>
          </cell>
          <cell r="E42">
            <v>2239</v>
          </cell>
          <cell r="F42">
            <v>0</v>
          </cell>
          <cell r="G42">
            <v>47.16</v>
          </cell>
          <cell r="H42">
            <v>534</v>
          </cell>
          <cell r="J42">
            <v>1606</v>
          </cell>
          <cell r="L42">
            <v>99</v>
          </cell>
          <cell r="N42">
            <v>0</v>
          </cell>
        </row>
        <row r="43">
          <cell r="D43">
            <v>6104</v>
          </cell>
          <cell r="E43">
            <v>2982</v>
          </cell>
          <cell r="F43">
            <v>0</v>
          </cell>
          <cell r="G43">
            <v>48.75</v>
          </cell>
          <cell r="H43">
            <v>996</v>
          </cell>
          <cell r="J43">
            <v>1848</v>
          </cell>
          <cell r="L43">
            <v>138</v>
          </cell>
          <cell r="N43">
            <v>0</v>
          </cell>
        </row>
        <row r="44">
          <cell r="N44">
            <v>0</v>
          </cell>
        </row>
        <row r="76">
          <cell r="D76">
            <v>83814</v>
          </cell>
          <cell r="E76">
            <v>38436</v>
          </cell>
          <cell r="F76">
            <v>4</v>
          </cell>
          <cell r="G76">
            <v>45.78</v>
          </cell>
          <cell r="H76">
            <v>10003</v>
          </cell>
          <cell r="I76">
            <v>27.27</v>
          </cell>
          <cell r="J76">
            <v>26685</v>
          </cell>
          <cell r="K76">
            <v>72.73</v>
          </cell>
          <cell r="L76">
            <v>1744</v>
          </cell>
          <cell r="N76">
            <v>0</v>
          </cell>
        </row>
      </sheetData>
      <sheetData sheetId="8">
        <row r="2">
          <cell r="A2" t="str">
            <v>15:09</v>
          </cell>
          <cell r="B2">
            <v>68</v>
          </cell>
        </row>
      </sheetData>
      <sheetData sheetId="9">
        <row r="2">
          <cell r="A2" t="str">
            <v>15:02</v>
          </cell>
          <cell r="B2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95"/>
  <sheetViews>
    <sheetView tabSelected="1" view="pageBreakPreview" zoomScaleSheetLayoutView="100" workbookViewId="0" topLeftCell="A9">
      <selection activeCell="A45" sqref="A45"/>
    </sheetView>
  </sheetViews>
  <sheetFormatPr defaultColWidth="11.421875" defaultRowHeight="12.75"/>
  <cols>
    <col min="1" max="2" width="3.57421875" style="20" customWidth="1"/>
    <col min="3" max="3" width="19.421875" style="20" customWidth="1"/>
    <col min="4" max="5" width="7.57421875" style="20" customWidth="1"/>
    <col min="6" max="6" width="6.421875" style="20" customWidth="1"/>
    <col min="7" max="12" width="7.7109375" style="20" customWidth="1"/>
    <col min="13" max="14" width="7.7109375" style="20" hidden="1" customWidth="1"/>
    <col min="15" max="23" width="7.7109375" style="20" customWidth="1"/>
    <col min="24" max="25" width="7.7109375" style="20" hidden="1" customWidth="1"/>
    <col min="26" max="34" width="7.7109375" style="20" customWidth="1"/>
    <col min="35" max="36" width="7.7109375" style="20" hidden="1" customWidth="1"/>
    <col min="37" max="45" width="7.7109375" style="20" customWidth="1"/>
    <col min="46" max="47" width="7.7109375" style="20" hidden="1" customWidth="1"/>
    <col min="48" max="56" width="7.7109375" style="20" customWidth="1"/>
    <col min="57" max="58" width="7.7109375" style="20" hidden="1" customWidth="1"/>
    <col min="59" max="67" width="7.7109375" style="20" customWidth="1"/>
    <col min="68" max="69" width="7.7109375" style="20" hidden="1" customWidth="1"/>
    <col min="70" max="78" width="7.7109375" style="20" customWidth="1"/>
    <col min="79" max="80" width="7.7109375" style="20" hidden="1" customWidth="1"/>
    <col min="81" max="89" width="7.7109375" style="20" customWidth="1"/>
    <col min="90" max="91" width="7.7109375" style="20" hidden="1" customWidth="1"/>
    <col min="92" max="94" width="7.7109375" style="20" customWidth="1"/>
    <col min="95" max="16384" width="11.421875" style="20" customWidth="1"/>
  </cols>
  <sheetData>
    <row r="1" spans="1:94" ht="16.5" customHeight="1">
      <c r="A1" s="15" t="s">
        <v>0</v>
      </c>
      <c r="B1" s="16" t="s">
        <v>1</v>
      </c>
      <c r="C1" s="16"/>
      <c r="D1" s="17"/>
      <c r="E1" s="18"/>
      <c r="F1" s="18"/>
      <c r="G1" s="19" t="s">
        <v>138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19" t="str">
        <f>$G$1</f>
        <v>Votations du 24 avril 2005</v>
      </c>
      <c r="S1" s="19"/>
      <c r="T1" s="19"/>
      <c r="U1" s="19"/>
      <c r="V1" s="19"/>
      <c r="W1" s="19"/>
      <c r="X1" s="19"/>
      <c r="Y1" s="19"/>
      <c r="Z1" s="19"/>
      <c r="AA1" s="19"/>
      <c r="AB1" s="19"/>
      <c r="AC1" s="19" t="str">
        <f>$G$1</f>
        <v>Votations du 24 avril 2005</v>
      </c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 t="str">
        <f>$G$1</f>
        <v>Votations du 24 avril 2005</v>
      </c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 t="str">
        <f>$G$1</f>
        <v>Votations du 24 avril 2005</v>
      </c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 t="str">
        <f>$G$1</f>
        <v>Votations du 24 avril 2005</v>
      </c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 t="str">
        <f>$G$1</f>
        <v>Votations du 24 avril 2005</v>
      </c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 t="str">
        <f>$G$1</f>
        <v>Votations du 24 avril 2005</v>
      </c>
      <c r="CG1" s="19"/>
      <c r="CH1" s="19"/>
      <c r="CI1" s="19"/>
      <c r="CJ1" s="19"/>
      <c r="CK1" s="19"/>
      <c r="CL1" s="19"/>
      <c r="CM1" s="19"/>
      <c r="CN1" s="19"/>
      <c r="CO1" s="19"/>
      <c r="CP1" s="19"/>
    </row>
    <row r="2" spans="1:94" ht="12" customHeight="1">
      <c r="A2" s="15"/>
      <c r="B2" s="16"/>
      <c r="C2" s="162"/>
      <c r="D2" s="163">
        <v>68</v>
      </c>
      <c r="E2" s="164" t="s">
        <v>74</v>
      </c>
      <c r="F2" s="164" t="s">
        <v>167</v>
      </c>
      <c r="G2" s="165" t="s">
        <v>268</v>
      </c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 t="s">
        <v>269</v>
      </c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 t="s">
        <v>270</v>
      </c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 t="s">
        <v>270</v>
      </c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 t="s">
        <v>270</v>
      </c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 t="s">
        <v>270</v>
      </c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 t="s">
        <v>270</v>
      </c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 t="s">
        <v>270</v>
      </c>
      <c r="CG2" s="165"/>
      <c r="CH2" s="165"/>
      <c r="CI2" s="165"/>
      <c r="CJ2" s="165"/>
      <c r="CK2" s="165"/>
      <c r="CL2" s="165"/>
      <c r="CM2" s="165"/>
      <c r="CN2" s="165"/>
      <c r="CO2" s="165"/>
      <c r="CP2" s="165"/>
    </row>
    <row r="3" spans="1:94" ht="9.75" customHeight="1" thickBot="1">
      <c r="A3" s="15"/>
      <c r="B3" s="16"/>
      <c r="C3" s="26"/>
      <c r="D3" s="26" t="s">
        <v>2</v>
      </c>
      <c r="E3" s="27" t="str">
        <f>[1]!HEURE</f>
        <v>15:09</v>
      </c>
      <c r="F3" s="27"/>
      <c r="G3" s="28"/>
      <c r="H3" s="28"/>
      <c r="I3" s="29"/>
      <c r="J3" s="29"/>
      <c r="K3" s="29"/>
      <c r="L3" s="29"/>
      <c r="M3" s="29"/>
      <c r="N3" s="29"/>
      <c r="O3" s="29"/>
      <c r="P3" s="29"/>
      <c r="Q3" s="29"/>
      <c r="R3" s="30"/>
      <c r="S3" s="30"/>
      <c r="T3" s="29"/>
      <c r="U3" s="29"/>
      <c r="V3" s="29"/>
      <c r="W3" s="29"/>
      <c r="X3" s="29"/>
      <c r="Y3" s="29"/>
      <c r="Z3" s="29"/>
      <c r="AA3" s="29"/>
      <c r="AB3" s="29"/>
      <c r="AC3" s="31"/>
      <c r="AD3" s="31"/>
      <c r="AE3" s="25"/>
      <c r="AF3" s="25"/>
      <c r="AG3" s="25"/>
      <c r="AH3" s="25"/>
      <c r="AI3" s="25"/>
      <c r="AJ3" s="25"/>
      <c r="AK3" s="25"/>
      <c r="AL3" s="25"/>
      <c r="AM3" s="25"/>
      <c r="AN3" s="31"/>
      <c r="AO3" s="31"/>
      <c r="AP3" s="25"/>
      <c r="AQ3" s="25"/>
      <c r="AR3" s="32"/>
      <c r="AS3" s="32"/>
      <c r="AT3" s="32"/>
      <c r="AU3" s="32"/>
      <c r="AV3" s="32"/>
      <c r="AW3" s="32"/>
      <c r="AX3" s="32"/>
      <c r="AY3" s="31"/>
      <c r="AZ3" s="31"/>
      <c r="BA3" s="25"/>
      <c r="BB3" s="25"/>
      <c r="BC3" s="25"/>
      <c r="BD3" s="25"/>
      <c r="BE3" s="25"/>
      <c r="BF3" s="25"/>
      <c r="BG3" s="25"/>
      <c r="BH3" s="25"/>
      <c r="BI3" s="25"/>
      <c r="BJ3" s="31"/>
      <c r="BK3" s="31"/>
      <c r="BL3" s="25"/>
      <c r="BM3" s="25"/>
      <c r="BN3" s="25"/>
      <c r="BO3" s="25"/>
      <c r="BP3" s="25"/>
      <c r="BQ3" s="25"/>
      <c r="BR3" s="25"/>
      <c r="BS3" s="25"/>
      <c r="BT3" s="25"/>
      <c r="BU3" s="31"/>
      <c r="BV3" s="31"/>
      <c r="BW3" s="25"/>
      <c r="BX3" s="25"/>
      <c r="BY3" s="25"/>
      <c r="BZ3" s="25"/>
      <c r="CA3" s="25"/>
      <c r="CB3" s="25"/>
      <c r="CC3" s="25"/>
      <c r="CD3" s="25"/>
      <c r="CE3" s="25"/>
      <c r="CF3" s="31"/>
      <c r="CG3" s="31"/>
      <c r="CH3" s="25"/>
      <c r="CI3" s="25"/>
      <c r="CJ3" s="25"/>
      <c r="CK3" s="25"/>
      <c r="CL3" s="25"/>
      <c r="CM3" s="25"/>
      <c r="CN3" s="25"/>
      <c r="CO3" s="25"/>
      <c r="CP3" s="25"/>
    </row>
    <row r="4" spans="1:94" ht="15" customHeight="1" thickBot="1" thickTop="1">
      <c r="A4" s="33"/>
      <c r="B4" s="34"/>
      <c r="C4" s="35"/>
      <c r="D4" s="36"/>
      <c r="E4" s="36"/>
      <c r="F4" s="36"/>
      <c r="G4" s="37" t="s">
        <v>271</v>
      </c>
      <c r="H4" s="38"/>
      <c r="I4" s="38"/>
      <c r="J4" s="38"/>
      <c r="K4" s="38"/>
      <c r="L4" s="38"/>
      <c r="M4" s="38"/>
      <c r="N4" s="38"/>
      <c r="O4" s="38"/>
      <c r="P4" s="39"/>
      <c r="Q4" s="1"/>
      <c r="R4" s="37" t="s">
        <v>272</v>
      </c>
      <c r="S4" s="38"/>
      <c r="T4" s="38"/>
      <c r="U4" s="38"/>
      <c r="V4" s="38"/>
      <c r="W4" s="38"/>
      <c r="X4" s="38"/>
      <c r="Y4" s="38"/>
      <c r="Z4" s="38"/>
      <c r="AA4" s="39"/>
      <c r="AB4" s="1"/>
      <c r="AC4" s="37" t="s">
        <v>139</v>
      </c>
      <c r="AD4" s="38"/>
      <c r="AE4" s="38"/>
      <c r="AF4" s="38"/>
      <c r="AG4" s="38"/>
      <c r="AH4" s="38"/>
      <c r="AI4" s="38"/>
      <c r="AJ4" s="38"/>
      <c r="AK4" s="38"/>
      <c r="AL4" s="39"/>
      <c r="AM4" s="1"/>
      <c r="AN4" s="37" t="s">
        <v>273</v>
      </c>
      <c r="AO4" s="38"/>
      <c r="AP4" s="38"/>
      <c r="AQ4" s="38"/>
      <c r="AR4" s="38"/>
      <c r="AS4" s="38"/>
      <c r="AT4" s="38"/>
      <c r="AU4" s="38"/>
      <c r="AV4" s="38"/>
      <c r="AW4" s="39"/>
      <c r="AX4" s="1"/>
      <c r="AY4" s="37" t="s">
        <v>274</v>
      </c>
      <c r="AZ4" s="38"/>
      <c r="BA4" s="38"/>
      <c r="BB4" s="38"/>
      <c r="BC4" s="38"/>
      <c r="BD4" s="38"/>
      <c r="BE4" s="38"/>
      <c r="BF4" s="38"/>
      <c r="BG4" s="38"/>
      <c r="BH4" s="39"/>
      <c r="BI4" s="1"/>
      <c r="BJ4" s="37" t="s">
        <v>275</v>
      </c>
      <c r="BK4" s="38"/>
      <c r="BL4" s="38"/>
      <c r="BM4" s="38"/>
      <c r="BN4" s="38"/>
      <c r="BO4" s="38"/>
      <c r="BP4" s="38"/>
      <c r="BQ4" s="38"/>
      <c r="BR4" s="38"/>
      <c r="BS4" s="39"/>
      <c r="BT4" s="1"/>
      <c r="BU4" s="37" t="s">
        <v>276</v>
      </c>
      <c r="BV4" s="38"/>
      <c r="BW4" s="38"/>
      <c r="BX4" s="38"/>
      <c r="BY4" s="38"/>
      <c r="BZ4" s="38"/>
      <c r="CA4" s="38"/>
      <c r="CB4" s="38"/>
      <c r="CC4" s="38"/>
      <c r="CD4" s="39"/>
      <c r="CE4" s="1"/>
      <c r="CF4" s="37" t="s">
        <v>277</v>
      </c>
      <c r="CG4" s="38"/>
      <c r="CH4" s="38"/>
      <c r="CI4" s="38"/>
      <c r="CJ4" s="38"/>
      <c r="CK4" s="38"/>
      <c r="CL4" s="38"/>
      <c r="CM4" s="38"/>
      <c r="CN4" s="38"/>
      <c r="CO4" s="39"/>
      <c r="CP4" s="1"/>
    </row>
    <row r="5" spans="1:94" ht="10.5" customHeight="1" thickTop="1">
      <c r="A5" s="33"/>
      <c r="B5" s="33"/>
      <c r="C5" s="40"/>
      <c r="D5" s="41" t="s">
        <v>3</v>
      </c>
      <c r="E5" s="41" t="s">
        <v>4</v>
      </c>
      <c r="F5" s="42" t="s">
        <v>4</v>
      </c>
      <c r="G5" s="43"/>
      <c r="H5" s="44"/>
      <c r="I5" s="44"/>
      <c r="J5" s="44"/>
      <c r="K5" s="44"/>
      <c r="L5" s="44"/>
      <c r="M5" s="44"/>
      <c r="N5" s="44"/>
      <c r="O5" s="44"/>
      <c r="P5" s="44"/>
      <c r="Q5" s="3" t="s">
        <v>5</v>
      </c>
      <c r="R5" s="2"/>
      <c r="S5" s="44"/>
      <c r="T5" s="44"/>
      <c r="U5" s="44"/>
      <c r="V5" s="44"/>
      <c r="W5" s="44"/>
      <c r="X5" s="44"/>
      <c r="Y5" s="44"/>
      <c r="Z5" s="44"/>
      <c r="AA5" s="44"/>
      <c r="AB5" s="3" t="s">
        <v>5</v>
      </c>
      <c r="AC5" s="43"/>
      <c r="AD5" s="44"/>
      <c r="AE5" s="44"/>
      <c r="AF5" s="44"/>
      <c r="AG5" s="44"/>
      <c r="AH5" s="44"/>
      <c r="AI5" s="44"/>
      <c r="AJ5" s="44"/>
      <c r="AK5" s="44"/>
      <c r="AL5" s="44"/>
      <c r="AM5" s="3" t="s">
        <v>5</v>
      </c>
      <c r="AN5" s="43"/>
      <c r="AO5" s="44"/>
      <c r="AP5" s="44"/>
      <c r="AQ5" s="44"/>
      <c r="AR5" s="44"/>
      <c r="AS5" s="44"/>
      <c r="AT5" s="44"/>
      <c r="AU5" s="44"/>
      <c r="AV5" s="44"/>
      <c r="AW5" s="44"/>
      <c r="AX5" s="3" t="s">
        <v>5</v>
      </c>
      <c r="AY5" s="43"/>
      <c r="AZ5" s="44"/>
      <c r="BA5" s="44"/>
      <c r="BB5" s="44"/>
      <c r="BC5" s="44"/>
      <c r="BD5" s="44"/>
      <c r="BE5" s="44"/>
      <c r="BF5" s="44"/>
      <c r="BG5" s="44"/>
      <c r="BH5" s="44"/>
      <c r="BI5" s="3" t="s">
        <v>5</v>
      </c>
      <c r="BJ5" s="43"/>
      <c r="BK5" s="44"/>
      <c r="BL5" s="44"/>
      <c r="BM5" s="44"/>
      <c r="BN5" s="44"/>
      <c r="BO5" s="44"/>
      <c r="BP5" s="44"/>
      <c r="BQ5" s="44"/>
      <c r="BR5" s="44"/>
      <c r="BS5" s="44"/>
      <c r="BT5" s="3" t="s">
        <v>5</v>
      </c>
      <c r="BU5" s="43"/>
      <c r="BV5" s="44"/>
      <c r="BW5" s="44"/>
      <c r="BX5" s="44"/>
      <c r="BY5" s="44"/>
      <c r="BZ5" s="44"/>
      <c r="CA5" s="44"/>
      <c r="CB5" s="44"/>
      <c r="CC5" s="44"/>
      <c r="CD5" s="44"/>
      <c r="CE5" s="3" t="s">
        <v>5</v>
      </c>
      <c r="CF5" s="43"/>
      <c r="CG5" s="44"/>
      <c r="CH5" s="44"/>
      <c r="CI5" s="44"/>
      <c r="CJ5" s="44"/>
      <c r="CK5" s="44"/>
      <c r="CL5" s="44"/>
      <c r="CM5" s="44"/>
      <c r="CN5" s="44"/>
      <c r="CO5" s="44"/>
      <c r="CP5" s="3" t="s">
        <v>5</v>
      </c>
    </row>
    <row r="6" spans="1:94" ht="12.75" customHeight="1">
      <c r="A6" s="45"/>
      <c r="B6" s="45" t="s">
        <v>6</v>
      </c>
      <c r="C6" s="46"/>
      <c r="D6" s="47" t="s">
        <v>7</v>
      </c>
      <c r="E6" s="47" t="s">
        <v>8</v>
      </c>
      <c r="F6" s="48" t="s">
        <v>9</v>
      </c>
      <c r="G6" s="49" t="s">
        <v>10</v>
      </c>
      <c r="H6" s="50"/>
      <c r="I6" s="51" t="s">
        <v>11</v>
      </c>
      <c r="J6" s="52"/>
      <c r="K6" s="53" t="s">
        <v>12</v>
      </c>
      <c r="L6" s="54"/>
      <c r="M6" s="51" t="s">
        <v>168</v>
      </c>
      <c r="N6" s="51"/>
      <c r="O6" s="55" t="s">
        <v>13</v>
      </c>
      <c r="P6" s="56" t="s">
        <v>14</v>
      </c>
      <c r="Q6" s="6" t="s">
        <v>15</v>
      </c>
      <c r="R6" s="5" t="s">
        <v>10</v>
      </c>
      <c r="S6" s="50"/>
      <c r="T6" s="51" t="s">
        <v>11</v>
      </c>
      <c r="U6" s="52"/>
      <c r="V6" s="53" t="s">
        <v>12</v>
      </c>
      <c r="W6" s="54"/>
      <c r="X6" s="53" t="s">
        <v>168</v>
      </c>
      <c r="Y6" s="54"/>
      <c r="Z6" s="55" t="s">
        <v>13</v>
      </c>
      <c r="AA6" s="56" t="s">
        <v>14</v>
      </c>
      <c r="AB6" s="6" t="s">
        <v>15</v>
      </c>
      <c r="AC6" s="49" t="s">
        <v>10</v>
      </c>
      <c r="AD6" s="50"/>
      <c r="AE6" s="51" t="s">
        <v>11</v>
      </c>
      <c r="AF6" s="52"/>
      <c r="AG6" s="53" t="s">
        <v>12</v>
      </c>
      <c r="AH6" s="54"/>
      <c r="AI6" s="53" t="s">
        <v>168</v>
      </c>
      <c r="AJ6" s="54"/>
      <c r="AK6" s="55" t="s">
        <v>13</v>
      </c>
      <c r="AL6" s="56" t="s">
        <v>14</v>
      </c>
      <c r="AM6" s="6" t="s">
        <v>15</v>
      </c>
      <c r="AN6" s="49" t="s">
        <v>10</v>
      </c>
      <c r="AO6" s="50"/>
      <c r="AP6" s="51" t="s">
        <v>11</v>
      </c>
      <c r="AQ6" s="52"/>
      <c r="AR6" s="53" t="s">
        <v>12</v>
      </c>
      <c r="AS6" s="54"/>
      <c r="AT6" s="53" t="s">
        <v>168</v>
      </c>
      <c r="AU6" s="54"/>
      <c r="AV6" s="55" t="s">
        <v>13</v>
      </c>
      <c r="AW6" s="56" t="s">
        <v>14</v>
      </c>
      <c r="AX6" s="6" t="s">
        <v>15</v>
      </c>
      <c r="AY6" s="49" t="s">
        <v>10</v>
      </c>
      <c r="AZ6" s="50"/>
      <c r="BA6" s="51" t="s">
        <v>11</v>
      </c>
      <c r="BB6" s="52"/>
      <c r="BC6" s="53" t="s">
        <v>12</v>
      </c>
      <c r="BD6" s="54"/>
      <c r="BE6" s="53" t="s">
        <v>168</v>
      </c>
      <c r="BF6" s="54"/>
      <c r="BG6" s="55" t="s">
        <v>13</v>
      </c>
      <c r="BH6" s="56" t="s">
        <v>14</v>
      </c>
      <c r="BI6" s="6" t="s">
        <v>15</v>
      </c>
      <c r="BJ6" s="49" t="s">
        <v>10</v>
      </c>
      <c r="BK6" s="50"/>
      <c r="BL6" s="51" t="s">
        <v>11</v>
      </c>
      <c r="BM6" s="52"/>
      <c r="BN6" s="53" t="s">
        <v>12</v>
      </c>
      <c r="BO6" s="54"/>
      <c r="BP6" s="53" t="s">
        <v>168</v>
      </c>
      <c r="BQ6" s="54"/>
      <c r="BR6" s="55" t="s">
        <v>13</v>
      </c>
      <c r="BS6" s="56" t="s">
        <v>14</v>
      </c>
      <c r="BT6" s="6" t="s">
        <v>15</v>
      </c>
      <c r="BU6" s="49" t="s">
        <v>10</v>
      </c>
      <c r="BV6" s="50"/>
      <c r="BW6" s="51" t="s">
        <v>11</v>
      </c>
      <c r="BX6" s="52"/>
      <c r="BY6" s="53" t="s">
        <v>12</v>
      </c>
      <c r="BZ6" s="54"/>
      <c r="CA6" s="53" t="s">
        <v>168</v>
      </c>
      <c r="CB6" s="54"/>
      <c r="CC6" s="55" t="s">
        <v>13</v>
      </c>
      <c r="CD6" s="56" t="s">
        <v>14</v>
      </c>
      <c r="CE6" s="6" t="s">
        <v>15</v>
      </c>
      <c r="CF6" s="49" t="s">
        <v>10</v>
      </c>
      <c r="CG6" s="50"/>
      <c r="CH6" s="51" t="s">
        <v>11</v>
      </c>
      <c r="CI6" s="52"/>
      <c r="CJ6" s="53" t="s">
        <v>12</v>
      </c>
      <c r="CK6" s="54"/>
      <c r="CL6" s="53" t="s">
        <v>168</v>
      </c>
      <c r="CM6" s="54"/>
      <c r="CN6" s="55" t="s">
        <v>13</v>
      </c>
      <c r="CO6" s="56" t="s">
        <v>14</v>
      </c>
      <c r="CP6" s="6" t="s">
        <v>15</v>
      </c>
    </row>
    <row r="7" spans="1:94" ht="12.75" customHeight="1" hidden="1">
      <c r="A7" s="57" t="s">
        <v>18</v>
      </c>
      <c r="B7" s="57" t="s">
        <v>19</v>
      </c>
      <c r="C7" s="32" t="s">
        <v>20</v>
      </c>
      <c r="D7" s="58" t="s">
        <v>16</v>
      </c>
      <c r="E7" s="57" t="s">
        <v>21</v>
      </c>
      <c r="F7" s="57" t="s">
        <v>9</v>
      </c>
      <c r="G7" s="59" t="s">
        <v>22</v>
      </c>
      <c r="H7" s="57" t="s">
        <v>23</v>
      </c>
      <c r="I7" s="60" t="s">
        <v>24</v>
      </c>
      <c r="J7" s="57" t="s">
        <v>25</v>
      </c>
      <c r="K7" s="57" t="s">
        <v>26</v>
      </c>
      <c r="L7" s="61" t="s">
        <v>27</v>
      </c>
      <c r="M7" s="57" t="s">
        <v>169</v>
      </c>
      <c r="N7" s="61" t="s">
        <v>170</v>
      </c>
      <c r="O7" s="57" t="s">
        <v>28</v>
      </c>
      <c r="P7" s="57" t="s">
        <v>29</v>
      </c>
      <c r="Q7" s="8" t="s">
        <v>17</v>
      </c>
      <c r="R7" s="7" t="s">
        <v>30</v>
      </c>
      <c r="S7" s="57" t="s">
        <v>31</v>
      </c>
      <c r="T7" s="60" t="s">
        <v>32</v>
      </c>
      <c r="U7" s="57" t="s">
        <v>33</v>
      </c>
      <c r="V7" s="57" t="s">
        <v>34</v>
      </c>
      <c r="W7" s="61" t="s">
        <v>35</v>
      </c>
      <c r="X7" s="57" t="s">
        <v>171</v>
      </c>
      <c r="Y7" s="61" t="s">
        <v>172</v>
      </c>
      <c r="Z7" s="57" t="s">
        <v>36</v>
      </c>
      <c r="AA7" s="57" t="s">
        <v>37</v>
      </c>
      <c r="AB7" s="8" t="s">
        <v>38</v>
      </c>
      <c r="AC7" s="59" t="s">
        <v>39</v>
      </c>
      <c r="AD7" s="57" t="s">
        <v>40</v>
      </c>
      <c r="AE7" s="60" t="s">
        <v>41</v>
      </c>
      <c r="AF7" s="57" t="s">
        <v>42</v>
      </c>
      <c r="AG7" s="57" t="s">
        <v>43</v>
      </c>
      <c r="AH7" s="61" t="s">
        <v>44</v>
      </c>
      <c r="AI7" s="57" t="s">
        <v>173</v>
      </c>
      <c r="AJ7" s="61" t="s">
        <v>174</v>
      </c>
      <c r="AK7" s="57" t="s">
        <v>45</v>
      </c>
      <c r="AL7" s="57" t="s">
        <v>46</v>
      </c>
      <c r="AM7" s="8" t="s">
        <v>47</v>
      </c>
      <c r="AN7" s="59" t="s">
        <v>48</v>
      </c>
      <c r="AO7" s="57" t="s">
        <v>49</v>
      </c>
      <c r="AP7" s="60" t="s">
        <v>50</v>
      </c>
      <c r="AQ7" s="57" t="s">
        <v>51</v>
      </c>
      <c r="AR7" s="57" t="s">
        <v>52</v>
      </c>
      <c r="AS7" s="61" t="s">
        <v>53</v>
      </c>
      <c r="AT7" s="57" t="s">
        <v>175</v>
      </c>
      <c r="AU7" s="61" t="s">
        <v>176</v>
      </c>
      <c r="AV7" s="57" t="s">
        <v>54</v>
      </c>
      <c r="AW7" s="57" t="s">
        <v>55</v>
      </c>
      <c r="AX7" s="8" t="s">
        <v>56</v>
      </c>
      <c r="AY7" s="59" t="s">
        <v>57</v>
      </c>
      <c r="AZ7" s="57" t="s">
        <v>58</v>
      </c>
      <c r="BA7" s="60" t="s">
        <v>59</v>
      </c>
      <c r="BB7" s="57" t="s">
        <v>60</v>
      </c>
      <c r="BC7" s="57" t="s">
        <v>61</v>
      </c>
      <c r="BD7" s="61" t="s">
        <v>62</v>
      </c>
      <c r="BE7" s="57" t="s">
        <v>177</v>
      </c>
      <c r="BF7" s="61" t="s">
        <v>178</v>
      </c>
      <c r="BG7" s="57" t="s">
        <v>63</v>
      </c>
      <c r="BH7" s="57" t="s">
        <v>64</v>
      </c>
      <c r="BI7" s="8" t="s">
        <v>65</v>
      </c>
      <c r="BJ7" s="59" t="s">
        <v>140</v>
      </c>
      <c r="BK7" s="57" t="s">
        <v>141</v>
      </c>
      <c r="BL7" s="60" t="s">
        <v>142</v>
      </c>
      <c r="BM7" s="57" t="s">
        <v>143</v>
      </c>
      <c r="BN7" s="57" t="s">
        <v>144</v>
      </c>
      <c r="BO7" s="61" t="s">
        <v>145</v>
      </c>
      <c r="BP7" s="57" t="s">
        <v>179</v>
      </c>
      <c r="BQ7" s="61" t="s">
        <v>180</v>
      </c>
      <c r="BR7" s="57" t="s">
        <v>146</v>
      </c>
      <c r="BS7" s="57" t="s">
        <v>147</v>
      </c>
      <c r="BT7" s="8" t="s">
        <v>148</v>
      </c>
      <c r="BU7" s="59" t="s">
        <v>149</v>
      </c>
      <c r="BV7" s="57" t="s">
        <v>150</v>
      </c>
      <c r="BW7" s="60" t="s">
        <v>151</v>
      </c>
      <c r="BX7" s="57" t="s">
        <v>152</v>
      </c>
      <c r="BY7" s="57" t="s">
        <v>153</v>
      </c>
      <c r="BZ7" s="61" t="s">
        <v>154</v>
      </c>
      <c r="CA7" s="57" t="s">
        <v>181</v>
      </c>
      <c r="CB7" s="61" t="s">
        <v>182</v>
      </c>
      <c r="CC7" s="57" t="s">
        <v>155</v>
      </c>
      <c r="CD7" s="57" t="s">
        <v>156</v>
      </c>
      <c r="CE7" s="8" t="s">
        <v>157</v>
      </c>
      <c r="CF7" s="59" t="s">
        <v>158</v>
      </c>
      <c r="CG7" s="57" t="s">
        <v>159</v>
      </c>
      <c r="CH7" s="60" t="s">
        <v>160</v>
      </c>
      <c r="CI7" s="57" t="s">
        <v>161</v>
      </c>
      <c r="CJ7" s="57" t="s">
        <v>162</v>
      </c>
      <c r="CK7" s="61" t="s">
        <v>163</v>
      </c>
      <c r="CL7" s="57" t="s">
        <v>183</v>
      </c>
      <c r="CM7" s="61" t="s">
        <v>184</v>
      </c>
      <c r="CN7" s="57" t="s">
        <v>164</v>
      </c>
      <c r="CO7" s="57" t="s">
        <v>165</v>
      </c>
      <c r="CP7" s="8" t="s">
        <v>166</v>
      </c>
    </row>
    <row r="8" spans="1:94" ht="12.75" customHeight="1">
      <c r="A8" s="65">
        <v>1</v>
      </c>
      <c r="B8" s="65">
        <v>0</v>
      </c>
      <c r="C8" s="66" t="s">
        <v>75</v>
      </c>
      <c r="D8" s="67">
        <v>456</v>
      </c>
      <c r="E8" s="67">
        <v>259</v>
      </c>
      <c r="F8" s="68">
        <v>0</v>
      </c>
      <c r="G8" s="69">
        <v>103</v>
      </c>
      <c r="H8" s="70">
        <v>0.40869999999999995</v>
      </c>
      <c r="I8" s="67">
        <v>149</v>
      </c>
      <c r="J8" s="71">
        <v>0.5913</v>
      </c>
      <c r="K8" s="68">
        <v>7</v>
      </c>
      <c r="L8" s="72">
        <v>0.027000000000000003</v>
      </c>
      <c r="M8" s="68">
        <v>0</v>
      </c>
      <c r="N8" s="72">
        <v>0</v>
      </c>
      <c r="O8" s="73">
        <v>259</v>
      </c>
      <c r="P8" s="74">
        <v>0.0024870957235770754</v>
      </c>
      <c r="Q8" s="75">
        <v>0.568</v>
      </c>
      <c r="R8" s="69">
        <v>112</v>
      </c>
      <c r="S8" s="70">
        <v>0.44439999999999996</v>
      </c>
      <c r="T8" s="67">
        <v>140</v>
      </c>
      <c r="U8" s="71">
        <v>0.5556</v>
      </c>
      <c r="V8" s="68">
        <v>7</v>
      </c>
      <c r="W8" s="72">
        <v>0.027000000000000003</v>
      </c>
      <c r="X8" s="68">
        <v>0</v>
      </c>
      <c r="Y8" s="72">
        <v>0</v>
      </c>
      <c r="Z8" s="73">
        <v>259</v>
      </c>
      <c r="AA8" s="74">
        <v>0.0024870957235770754</v>
      </c>
      <c r="AB8" s="75">
        <v>0.568</v>
      </c>
      <c r="AC8" s="69">
        <v>95</v>
      </c>
      <c r="AD8" s="70">
        <v>0.38780000000000003</v>
      </c>
      <c r="AE8" s="67">
        <v>150</v>
      </c>
      <c r="AF8" s="71">
        <v>0.6122</v>
      </c>
      <c r="AG8" s="68">
        <v>14</v>
      </c>
      <c r="AH8" s="72">
        <v>0.0541</v>
      </c>
      <c r="AI8" s="68">
        <v>0</v>
      </c>
      <c r="AJ8" s="72">
        <v>0</v>
      </c>
      <c r="AK8" s="73">
        <v>259</v>
      </c>
      <c r="AL8" s="74">
        <v>0.00241800973125549</v>
      </c>
      <c r="AM8" s="75">
        <v>0.568</v>
      </c>
      <c r="AN8" s="69">
        <v>99</v>
      </c>
      <c r="AO8" s="70">
        <v>0.4057</v>
      </c>
      <c r="AP8" s="67">
        <v>145</v>
      </c>
      <c r="AQ8" s="71">
        <v>0.5943</v>
      </c>
      <c r="AR8" s="68">
        <v>14</v>
      </c>
      <c r="AS8" s="72">
        <v>0.0579</v>
      </c>
      <c r="AT8" s="68">
        <v>0</v>
      </c>
      <c r="AU8" s="72">
        <v>0</v>
      </c>
      <c r="AV8" s="73">
        <v>259</v>
      </c>
      <c r="AW8" s="74">
        <v>0.002408140303780978</v>
      </c>
      <c r="AX8" s="75">
        <v>0.568</v>
      </c>
      <c r="AY8" s="69">
        <v>98</v>
      </c>
      <c r="AZ8" s="70">
        <v>0.3874</v>
      </c>
      <c r="BA8" s="67">
        <v>155</v>
      </c>
      <c r="BB8" s="71">
        <v>0.6126</v>
      </c>
      <c r="BC8" s="68">
        <v>6</v>
      </c>
      <c r="BD8" s="72">
        <v>0.0232</v>
      </c>
      <c r="BE8" s="68">
        <v>0</v>
      </c>
      <c r="BF8" s="72">
        <v>0</v>
      </c>
      <c r="BG8" s="73">
        <v>259</v>
      </c>
      <c r="BH8" s="74">
        <v>0.0024969651510515873</v>
      </c>
      <c r="BI8" s="75">
        <v>0.568</v>
      </c>
      <c r="BJ8" s="69">
        <v>136</v>
      </c>
      <c r="BK8" s="70">
        <v>0.5484</v>
      </c>
      <c r="BL8" s="67">
        <v>112</v>
      </c>
      <c r="BM8" s="71">
        <v>0.45159999999999995</v>
      </c>
      <c r="BN8" s="68">
        <v>11</v>
      </c>
      <c r="BO8" s="72">
        <v>0.0425</v>
      </c>
      <c r="BP8" s="68">
        <v>0</v>
      </c>
      <c r="BQ8" s="72">
        <v>0</v>
      </c>
      <c r="BR8" s="73">
        <v>259</v>
      </c>
      <c r="BS8" s="74">
        <v>0.0024476180136790266</v>
      </c>
      <c r="BT8" s="75">
        <v>0.568</v>
      </c>
      <c r="BU8" s="69">
        <v>60</v>
      </c>
      <c r="BV8" s="70">
        <v>0.23620000000000002</v>
      </c>
      <c r="BW8" s="67">
        <v>194</v>
      </c>
      <c r="BX8" s="71">
        <v>0.7637999999999999</v>
      </c>
      <c r="BY8" s="68">
        <v>5</v>
      </c>
      <c r="BZ8" s="72">
        <v>0.019299999999999998</v>
      </c>
      <c r="CA8" s="68">
        <v>0</v>
      </c>
      <c r="CB8" s="72">
        <v>0</v>
      </c>
      <c r="CC8" s="73">
        <v>259</v>
      </c>
      <c r="CD8" s="74">
        <v>0.0025068345785260997</v>
      </c>
      <c r="CE8" s="75">
        <v>0.568</v>
      </c>
      <c r="CF8" s="69">
        <v>111</v>
      </c>
      <c r="CG8" s="70">
        <v>0.4606</v>
      </c>
      <c r="CH8" s="67">
        <v>130</v>
      </c>
      <c r="CI8" s="71">
        <v>0.5394</v>
      </c>
      <c r="CJ8" s="68">
        <v>18</v>
      </c>
      <c r="CK8" s="72">
        <v>0.0695</v>
      </c>
      <c r="CL8" s="68">
        <v>0</v>
      </c>
      <c r="CM8" s="72">
        <v>0</v>
      </c>
      <c r="CN8" s="73">
        <v>259</v>
      </c>
      <c r="CO8" s="74">
        <v>0.002378532021357441</v>
      </c>
      <c r="CP8" s="75">
        <v>0.568</v>
      </c>
    </row>
    <row r="9" spans="1:94" ht="10.5" customHeight="1">
      <c r="A9" s="65">
        <v>2</v>
      </c>
      <c r="B9" s="65">
        <v>0</v>
      </c>
      <c r="C9" s="66" t="s">
        <v>76</v>
      </c>
      <c r="D9" s="67">
        <v>1220</v>
      </c>
      <c r="E9" s="67">
        <v>567</v>
      </c>
      <c r="F9" s="68">
        <v>0</v>
      </c>
      <c r="G9" s="69">
        <v>225</v>
      </c>
      <c r="H9" s="70">
        <v>0.4025</v>
      </c>
      <c r="I9" s="67">
        <v>334</v>
      </c>
      <c r="J9" s="71">
        <v>0.5975</v>
      </c>
      <c r="K9" s="68">
        <v>8</v>
      </c>
      <c r="L9" s="72">
        <v>0.0141</v>
      </c>
      <c r="M9" s="72">
        <v>0</v>
      </c>
      <c r="N9" s="72">
        <v>0</v>
      </c>
      <c r="O9" s="73">
        <v>567</v>
      </c>
      <c r="P9" s="74">
        <v>0.005517009958252322</v>
      </c>
      <c r="Q9" s="75">
        <v>0.4648</v>
      </c>
      <c r="R9" s="69">
        <v>264</v>
      </c>
      <c r="S9" s="70">
        <v>0.4731</v>
      </c>
      <c r="T9" s="67">
        <v>294</v>
      </c>
      <c r="U9" s="71">
        <v>0.5268999999999999</v>
      </c>
      <c r="V9" s="68">
        <v>9</v>
      </c>
      <c r="W9" s="72">
        <v>0.0159</v>
      </c>
      <c r="X9" s="72">
        <v>0</v>
      </c>
      <c r="Y9" s="72">
        <v>0</v>
      </c>
      <c r="Z9" s="73">
        <v>567</v>
      </c>
      <c r="AA9" s="74">
        <v>0.0055071405307778095</v>
      </c>
      <c r="AB9" s="75">
        <v>0.4648</v>
      </c>
      <c r="AC9" s="69">
        <v>325</v>
      </c>
      <c r="AD9" s="70">
        <v>0.6041</v>
      </c>
      <c r="AE9" s="67">
        <v>213</v>
      </c>
      <c r="AF9" s="71">
        <v>0.39590000000000003</v>
      </c>
      <c r="AG9" s="68">
        <v>29</v>
      </c>
      <c r="AH9" s="72">
        <v>0.051100000000000007</v>
      </c>
      <c r="AI9" s="72">
        <v>0</v>
      </c>
      <c r="AJ9" s="72">
        <v>0</v>
      </c>
      <c r="AK9" s="73">
        <v>567</v>
      </c>
      <c r="AL9" s="74">
        <v>0.005309751981287566</v>
      </c>
      <c r="AM9" s="75">
        <v>0.4648</v>
      </c>
      <c r="AN9" s="69">
        <v>333</v>
      </c>
      <c r="AO9" s="70">
        <v>0.6144</v>
      </c>
      <c r="AP9" s="67">
        <v>209</v>
      </c>
      <c r="AQ9" s="71">
        <v>0.3856</v>
      </c>
      <c r="AR9" s="68">
        <v>29</v>
      </c>
      <c r="AS9" s="72">
        <v>0.0441</v>
      </c>
      <c r="AT9" s="72">
        <v>0</v>
      </c>
      <c r="AU9" s="72">
        <v>0</v>
      </c>
      <c r="AV9" s="73">
        <v>567</v>
      </c>
      <c r="AW9" s="74">
        <v>0.0053492296911856144</v>
      </c>
      <c r="AX9" s="75">
        <v>0.4648</v>
      </c>
      <c r="AY9" s="69">
        <v>327</v>
      </c>
      <c r="AZ9" s="70">
        <v>0.585</v>
      </c>
      <c r="BA9" s="67">
        <v>232</v>
      </c>
      <c r="BB9" s="71">
        <v>0.415</v>
      </c>
      <c r="BC9" s="68">
        <v>8</v>
      </c>
      <c r="BD9" s="72">
        <v>0.0141</v>
      </c>
      <c r="BE9" s="72">
        <v>0</v>
      </c>
      <c r="BF9" s="72">
        <v>0</v>
      </c>
      <c r="BG9" s="73">
        <v>567</v>
      </c>
      <c r="BH9" s="74">
        <v>0.005517009958252322</v>
      </c>
      <c r="BI9" s="75">
        <v>0.4648</v>
      </c>
      <c r="BJ9" s="69">
        <v>368</v>
      </c>
      <c r="BK9" s="70">
        <v>0.6765000000000001</v>
      </c>
      <c r="BL9" s="67">
        <v>176</v>
      </c>
      <c r="BM9" s="71">
        <v>0.3235</v>
      </c>
      <c r="BN9" s="68">
        <v>23</v>
      </c>
      <c r="BO9" s="72">
        <v>0.0406</v>
      </c>
      <c r="BP9" s="72">
        <v>0</v>
      </c>
      <c r="BQ9" s="72">
        <v>0</v>
      </c>
      <c r="BR9" s="73">
        <v>567</v>
      </c>
      <c r="BS9" s="74">
        <v>0.005368968546134638</v>
      </c>
      <c r="BT9" s="75">
        <v>0.4648</v>
      </c>
      <c r="BU9" s="69">
        <v>292</v>
      </c>
      <c r="BV9" s="70">
        <v>0.5338</v>
      </c>
      <c r="BW9" s="67">
        <v>255</v>
      </c>
      <c r="BX9" s="71">
        <v>0.46619999999999995</v>
      </c>
      <c r="BY9" s="68">
        <v>20</v>
      </c>
      <c r="BZ9" s="72">
        <v>0.0353</v>
      </c>
      <c r="CA9" s="72">
        <v>0</v>
      </c>
      <c r="CB9" s="72">
        <v>0</v>
      </c>
      <c r="CC9" s="73">
        <v>567</v>
      </c>
      <c r="CD9" s="74">
        <v>0.005398576828558176</v>
      </c>
      <c r="CE9" s="75">
        <v>0.4648</v>
      </c>
      <c r="CF9" s="69">
        <v>334</v>
      </c>
      <c r="CG9" s="70">
        <v>0.6117</v>
      </c>
      <c r="CH9" s="67">
        <v>212</v>
      </c>
      <c r="CI9" s="71">
        <v>0.3883</v>
      </c>
      <c r="CJ9" s="68">
        <v>21</v>
      </c>
      <c r="CK9" s="72">
        <v>0.037000000000000005</v>
      </c>
      <c r="CL9" s="72">
        <v>0</v>
      </c>
      <c r="CM9" s="72">
        <v>0</v>
      </c>
      <c r="CN9" s="73">
        <v>567</v>
      </c>
      <c r="CO9" s="74">
        <v>0.005388707401083663</v>
      </c>
      <c r="CP9" s="75">
        <v>0.4648</v>
      </c>
    </row>
    <row r="10" spans="1:94" ht="10.5" customHeight="1">
      <c r="A10" s="65">
        <v>3</v>
      </c>
      <c r="B10" s="65">
        <v>0</v>
      </c>
      <c r="C10" s="66" t="s">
        <v>77</v>
      </c>
      <c r="D10" s="67">
        <v>1067</v>
      </c>
      <c r="E10" s="67">
        <v>482</v>
      </c>
      <c r="F10" s="68">
        <v>0</v>
      </c>
      <c r="G10" s="69">
        <v>240</v>
      </c>
      <c r="H10" s="70">
        <v>0.5031</v>
      </c>
      <c r="I10" s="67">
        <v>237</v>
      </c>
      <c r="J10" s="71">
        <v>0.49689999999999995</v>
      </c>
      <c r="K10" s="68">
        <v>5</v>
      </c>
      <c r="L10" s="72">
        <v>0.0104</v>
      </c>
      <c r="M10" s="72">
        <v>0</v>
      </c>
      <c r="N10" s="72">
        <v>0</v>
      </c>
      <c r="O10" s="73">
        <v>482</v>
      </c>
      <c r="P10" s="74">
        <v>0.004707716905342321</v>
      </c>
      <c r="Q10" s="75">
        <v>0.4517</v>
      </c>
      <c r="R10" s="69">
        <v>257</v>
      </c>
      <c r="S10" s="70">
        <v>0.5388000000000001</v>
      </c>
      <c r="T10" s="67">
        <v>220</v>
      </c>
      <c r="U10" s="71">
        <v>0.4612</v>
      </c>
      <c r="V10" s="68">
        <v>5</v>
      </c>
      <c r="W10" s="72">
        <v>0.0104</v>
      </c>
      <c r="X10" s="72">
        <v>0</v>
      </c>
      <c r="Y10" s="72">
        <v>0</v>
      </c>
      <c r="Z10" s="73">
        <v>482</v>
      </c>
      <c r="AA10" s="74">
        <v>0.004707716905342321</v>
      </c>
      <c r="AB10" s="75">
        <v>0.4517</v>
      </c>
      <c r="AC10" s="69">
        <v>112</v>
      </c>
      <c r="AD10" s="70">
        <v>0.24780000000000002</v>
      </c>
      <c r="AE10" s="67">
        <v>340</v>
      </c>
      <c r="AF10" s="71">
        <v>0.7522</v>
      </c>
      <c r="AG10" s="68">
        <v>30</v>
      </c>
      <c r="AH10" s="72">
        <v>0.0622</v>
      </c>
      <c r="AI10" s="72">
        <v>0</v>
      </c>
      <c r="AJ10" s="72">
        <v>0</v>
      </c>
      <c r="AK10" s="73">
        <v>482</v>
      </c>
      <c r="AL10" s="74">
        <v>0.004460981218479516</v>
      </c>
      <c r="AM10" s="75">
        <v>0.4517</v>
      </c>
      <c r="AN10" s="69">
        <v>121</v>
      </c>
      <c r="AO10" s="70">
        <v>0.2677</v>
      </c>
      <c r="AP10" s="67">
        <v>331</v>
      </c>
      <c r="AQ10" s="71">
        <v>0.7323000000000001</v>
      </c>
      <c r="AR10" s="68">
        <v>30</v>
      </c>
      <c r="AS10" s="72">
        <v>0.0622</v>
      </c>
      <c r="AT10" s="72">
        <v>0</v>
      </c>
      <c r="AU10" s="72">
        <v>0</v>
      </c>
      <c r="AV10" s="73">
        <v>482</v>
      </c>
      <c r="AW10" s="74">
        <v>0.004460981218479516</v>
      </c>
      <c r="AX10" s="75">
        <v>0.4517</v>
      </c>
      <c r="AY10" s="69">
        <v>117</v>
      </c>
      <c r="AZ10" s="70">
        <v>0.2495</v>
      </c>
      <c r="BA10" s="67">
        <v>352</v>
      </c>
      <c r="BB10" s="71">
        <v>0.7505</v>
      </c>
      <c r="BC10" s="68">
        <v>13</v>
      </c>
      <c r="BD10" s="72">
        <v>0.027000000000000003</v>
      </c>
      <c r="BE10" s="72">
        <v>0</v>
      </c>
      <c r="BF10" s="72">
        <v>0</v>
      </c>
      <c r="BG10" s="73">
        <v>482</v>
      </c>
      <c r="BH10" s="74">
        <v>0.004628761485546223</v>
      </c>
      <c r="BI10" s="75">
        <v>0.4517</v>
      </c>
      <c r="BJ10" s="69">
        <v>164</v>
      </c>
      <c r="BK10" s="70">
        <v>0.35340000000000005</v>
      </c>
      <c r="BL10" s="67">
        <v>300</v>
      </c>
      <c r="BM10" s="71">
        <v>0.6466</v>
      </c>
      <c r="BN10" s="68">
        <v>18</v>
      </c>
      <c r="BO10" s="72">
        <v>0.0373</v>
      </c>
      <c r="BP10" s="72">
        <v>0</v>
      </c>
      <c r="BQ10" s="72">
        <v>0</v>
      </c>
      <c r="BR10" s="73">
        <v>482</v>
      </c>
      <c r="BS10" s="74">
        <v>0.004579414348173662</v>
      </c>
      <c r="BT10" s="75">
        <v>0.4517</v>
      </c>
      <c r="BU10" s="69">
        <v>75</v>
      </c>
      <c r="BV10" s="70">
        <v>0.1592</v>
      </c>
      <c r="BW10" s="67">
        <v>396</v>
      </c>
      <c r="BX10" s="71">
        <v>0.8408</v>
      </c>
      <c r="BY10" s="68">
        <v>11</v>
      </c>
      <c r="BZ10" s="72">
        <v>0.022799999999999997</v>
      </c>
      <c r="CA10" s="72">
        <v>0</v>
      </c>
      <c r="CB10" s="72">
        <v>0</v>
      </c>
      <c r="CC10" s="73">
        <v>482</v>
      </c>
      <c r="CD10" s="74">
        <v>0.004648500340495248</v>
      </c>
      <c r="CE10" s="75">
        <v>0.4517</v>
      </c>
      <c r="CF10" s="69">
        <v>127</v>
      </c>
      <c r="CG10" s="70">
        <v>0.2743</v>
      </c>
      <c r="CH10" s="67">
        <v>336</v>
      </c>
      <c r="CI10" s="71">
        <v>0.7256999999999999</v>
      </c>
      <c r="CJ10" s="68">
        <v>19</v>
      </c>
      <c r="CK10" s="72">
        <v>0.0394</v>
      </c>
      <c r="CL10" s="72">
        <v>0</v>
      </c>
      <c r="CM10" s="72">
        <v>0</v>
      </c>
      <c r="CN10" s="73">
        <v>482</v>
      </c>
      <c r="CO10" s="74">
        <v>0.004569544920699151</v>
      </c>
      <c r="CP10" s="75">
        <v>0.4517</v>
      </c>
    </row>
    <row r="11" spans="1:94" ht="10.5" customHeight="1">
      <c r="A11" s="65">
        <v>4</v>
      </c>
      <c r="B11" s="65">
        <v>0</v>
      </c>
      <c r="C11" s="66" t="s">
        <v>78</v>
      </c>
      <c r="D11" s="67">
        <v>791</v>
      </c>
      <c r="E11" s="67">
        <v>415</v>
      </c>
      <c r="F11" s="68">
        <v>0</v>
      </c>
      <c r="G11" s="69">
        <v>201</v>
      </c>
      <c r="H11" s="70">
        <v>0.4914</v>
      </c>
      <c r="I11" s="67">
        <v>208</v>
      </c>
      <c r="J11" s="71">
        <v>0.5085999999999999</v>
      </c>
      <c r="K11" s="68">
        <v>6</v>
      </c>
      <c r="L11" s="72">
        <v>0.014499999999999999</v>
      </c>
      <c r="M11" s="72">
        <v>0</v>
      </c>
      <c r="N11" s="72">
        <v>0</v>
      </c>
      <c r="O11" s="73">
        <v>415</v>
      </c>
      <c r="P11" s="74">
        <v>0.004036595837075491</v>
      </c>
      <c r="Q11" s="75">
        <v>0.5246999999999999</v>
      </c>
      <c r="R11" s="69">
        <v>235</v>
      </c>
      <c r="S11" s="70">
        <v>0.5718</v>
      </c>
      <c r="T11" s="67">
        <v>176</v>
      </c>
      <c r="U11" s="71">
        <v>0.4282</v>
      </c>
      <c r="V11" s="68">
        <v>4</v>
      </c>
      <c r="W11" s="72">
        <v>0.0096</v>
      </c>
      <c r="X11" s="72">
        <v>0</v>
      </c>
      <c r="Y11" s="72">
        <v>0</v>
      </c>
      <c r="Z11" s="73">
        <v>415</v>
      </c>
      <c r="AA11" s="74">
        <v>0.004056334692024516</v>
      </c>
      <c r="AB11" s="75">
        <v>0.5246999999999999</v>
      </c>
      <c r="AC11" s="69">
        <v>194</v>
      </c>
      <c r="AD11" s="70">
        <v>0.5</v>
      </c>
      <c r="AE11" s="67">
        <v>194</v>
      </c>
      <c r="AF11" s="71">
        <v>0.5</v>
      </c>
      <c r="AG11" s="68">
        <v>27</v>
      </c>
      <c r="AH11" s="72">
        <v>0.06509999999999999</v>
      </c>
      <c r="AI11" s="72">
        <v>0</v>
      </c>
      <c r="AJ11" s="72">
        <v>0</v>
      </c>
      <c r="AK11" s="73">
        <v>415</v>
      </c>
      <c r="AL11" s="74">
        <v>0.003829337860110735</v>
      </c>
      <c r="AM11" s="75">
        <v>0.5246999999999999</v>
      </c>
      <c r="AN11" s="69">
        <v>193</v>
      </c>
      <c r="AO11" s="70">
        <v>0.5013000000000001</v>
      </c>
      <c r="AP11" s="67">
        <v>192</v>
      </c>
      <c r="AQ11" s="71">
        <v>0.4987</v>
      </c>
      <c r="AR11" s="68">
        <v>27</v>
      </c>
      <c r="AS11" s="72">
        <v>0.0723</v>
      </c>
      <c r="AT11" s="72">
        <v>0</v>
      </c>
      <c r="AU11" s="72">
        <v>0</v>
      </c>
      <c r="AV11" s="73">
        <v>415</v>
      </c>
      <c r="AW11" s="74">
        <v>0.0037997295776871984</v>
      </c>
      <c r="AX11" s="75">
        <v>0.5246999999999999</v>
      </c>
      <c r="AY11" s="69">
        <v>176</v>
      </c>
      <c r="AZ11" s="70">
        <v>0.4411</v>
      </c>
      <c r="BA11" s="67">
        <v>223</v>
      </c>
      <c r="BB11" s="71">
        <v>0.5589</v>
      </c>
      <c r="BC11" s="68">
        <v>16</v>
      </c>
      <c r="BD11" s="72">
        <v>0.038599999999999995</v>
      </c>
      <c r="BE11" s="72">
        <v>0</v>
      </c>
      <c r="BF11" s="72">
        <v>0</v>
      </c>
      <c r="BG11" s="73">
        <v>415</v>
      </c>
      <c r="BH11" s="74">
        <v>0.0039379015623303695</v>
      </c>
      <c r="BI11" s="75">
        <v>0.5246999999999999</v>
      </c>
      <c r="BJ11" s="69">
        <v>226</v>
      </c>
      <c r="BK11" s="70">
        <v>0.5765</v>
      </c>
      <c r="BL11" s="67">
        <v>166</v>
      </c>
      <c r="BM11" s="71">
        <v>0.4235</v>
      </c>
      <c r="BN11" s="68">
        <v>23</v>
      </c>
      <c r="BO11" s="72">
        <v>0.0554</v>
      </c>
      <c r="BP11" s="72">
        <v>0</v>
      </c>
      <c r="BQ11" s="72">
        <v>0</v>
      </c>
      <c r="BR11" s="73">
        <v>415</v>
      </c>
      <c r="BS11" s="74">
        <v>0.003868815570008784</v>
      </c>
      <c r="BT11" s="75">
        <v>0.5246999999999999</v>
      </c>
      <c r="BU11" s="69">
        <v>142</v>
      </c>
      <c r="BV11" s="70">
        <v>0.3632</v>
      </c>
      <c r="BW11" s="67">
        <v>249</v>
      </c>
      <c r="BX11" s="71">
        <v>0.6368</v>
      </c>
      <c r="BY11" s="68">
        <v>24</v>
      </c>
      <c r="BZ11" s="72">
        <v>0.057800000000000004</v>
      </c>
      <c r="CA11" s="72">
        <v>0</v>
      </c>
      <c r="CB11" s="72">
        <v>0</v>
      </c>
      <c r="CC11" s="73">
        <v>415</v>
      </c>
      <c r="CD11" s="74">
        <v>0.0038589461425342715</v>
      </c>
      <c r="CE11" s="75">
        <v>0.5246999999999999</v>
      </c>
      <c r="CF11" s="69">
        <v>194</v>
      </c>
      <c r="CG11" s="70">
        <v>0.5052</v>
      </c>
      <c r="CH11" s="67">
        <v>190</v>
      </c>
      <c r="CI11" s="71">
        <v>0.49479999999999996</v>
      </c>
      <c r="CJ11" s="68">
        <v>31</v>
      </c>
      <c r="CK11" s="72">
        <v>0.0747</v>
      </c>
      <c r="CL11" s="72">
        <v>0</v>
      </c>
      <c r="CM11" s="72">
        <v>0</v>
      </c>
      <c r="CN11" s="73">
        <v>415</v>
      </c>
      <c r="CO11" s="74">
        <v>0.003789860150212686</v>
      </c>
      <c r="CP11" s="75">
        <v>0.5246999999999999</v>
      </c>
    </row>
    <row r="12" spans="1:94" ht="10.5" customHeight="1">
      <c r="A12" s="65">
        <v>5</v>
      </c>
      <c r="B12" s="65">
        <v>0</v>
      </c>
      <c r="C12" s="66" t="s">
        <v>79</v>
      </c>
      <c r="D12" s="67">
        <v>1263</v>
      </c>
      <c r="E12" s="67">
        <v>650</v>
      </c>
      <c r="F12" s="68">
        <v>0</v>
      </c>
      <c r="G12" s="69">
        <v>309</v>
      </c>
      <c r="H12" s="70">
        <v>0.47979999999999995</v>
      </c>
      <c r="I12" s="67">
        <v>335</v>
      </c>
      <c r="J12" s="71">
        <v>0.5202</v>
      </c>
      <c r="K12" s="68">
        <v>6</v>
      </c>
      <c r="L12" s="72">
        <v>0.0092</v>
      </c>
      <c r="M12" s="72">
        <v>0</v>
      </c>
      <c r="N12" s="72">
        <v>0</v>
      </c>
      <c r="O12" s="73">
        <v>650</v>
      </c>
      <c r="P12" s="74">
        <v>0.006355911293585859</v>
      </c>
      <c r="Q12" s="75">
        <v>0.5146000000000001</v>
      </c>
      <c r="R12" s="69">
        <v>353</v>
      </c>
      <c r="S12" s="70">
        <v>0.5473</v>
      </c>
      <c r="T12" s="67">
        <v>292</v>
      </c>
      <c r="U12" s="71">
        <v>0.45270000000000005</v>
      </c>
      <c r="V12" s="68">
        <v>5</v>
      </c>
      <c r="W12" s="72">
        <v>0.0077</v>
      </c>
      <c r="X12" s="72">
        <v>0</v>
      </c>
      <c r="Y12" s="72">
        <v>0</v>
      </c>
      <c r="Z12" s="73">
        <v>650</v>
      </c>
      <c r="AA12" s="74">
        <v>0.006365780721060372</v>
      </c>
      <c r="AB12" s="75">
        <v>0.5146000000000001</v>
      </c>
      <c r="AC12" s="69">
        <v>293</v>
      </c>
      <c r="AD12" s="70">
        <v>0.4803</v>
      </c>
      <c r="AE12" s="67">
        <v>317</v>
      </c>
      <c r="AF12" s="71">
        <v>0.5196999999999999</v>
      </c>
      <c r="AG12" s="68">
        <v>40</v>
      </c>
      <c r="AH12" s="72">
        <v>0.061500000000000006</v>
      </c>
      <c r="AI12" s="72">
        <v>0</v>
      </c>
      <c r="AJ12" s="72">
        <v>0</v>
      </c>
      <c r="AK12" s="73">
        <v>650</v>
      </c>
      <c r="AL12" s="74">
        <v>0.006020350759452444</v>
      </c>
      <c r="AM12" s="75">
        <v>0.5146000000000001</v>
      </c>
      <c r="AN12" s="69">
        <v>286</v>
      </c>
      <c r="AO12" s="70">
        <v>0.4689</v>
      </c>
      <c r="AP12" s="67">
        <v>324</v>
      </c>
      <c r="AQ12" s="71">
        <v>0.5311</v>
      </c>
      <c r="AR12" s="68">
        <v>40</v>
      </c>
      <c r="AS12" s="72">
        <v>0.061500000000000006</v>
      </c>
      <c r="AT12" s="72">
        <v>0</v>
      </c>
      <c r="AU12" s="72">
        <v>0</v>
      </c>
      <c r="AV12" s="73">
        <v>650</v>
      </c>
      <c r="AW12" s="74">
        <v>0.006020350759452444</v>
      </c>
      <c r="AX12" s="75">
        <v>0.5146000000000001</v>
      </c>
      <c r="AY12" s="69">
        <v>278</v>
      </c>
      <c r="AZ12" s="70">
        <v>0.43920000000000003</v>
      </c>
      <c r="BA12" s="67">
        <v>355</v>
      </c>
      <c r="BB12" s="71">
        <v>0.5608</v>
      </c>
      <c r="BC12" s="68">
        <v>17</v>
      </c>
      <c r="BD12" s="72">
        <v>0.0262</v>
      </c>
      <c r="BE12" s="72">
        <v>0</v>
      </c>
      <c r="BF12" s="72">
        <v>0</v>
      </c>
      <c r="BG12" s="73">
        <v>650</v>
      </c>
      <c r="BH12" s="74">
        <v>0.0062473475913662245</v>
      </c>
      <c r="BI12" s="75">
        <v>0.5146000000000001</v>
      </c>
      <c r="BJ12" s="69">
        <v>334</v>
      </c>
      <c r="BK12" s="70">
        <v>0.5344</v>
      </c>
      <c r="BL12" s="67">
        <v>291</v>
      </c>
      <c r="BM12" s="71">
        <v>0.4656</v>
      </c>
      <c r="BN12" s="68">
        <v>25</v>
      </c>
      <c r="BO12" s="72">
        <v>0.0385</v>
      </c>
      <c r="BP12" s="72">
        <v>0</v>
      </c>
      <c r="BQ12" s="72">
        <v>0</v>
      </c>
      <c r="BR12" s="73">
        <v>650</v>
      </c>
      <c r="BS12" s="74">
        <v>0.006168392171570127</v>
      </c>
      <c r="BT12" s="75">
        <v>0.5146000000000001</v>
      </c>
      <c r="BU12" s="69">
        <v>281</v>
      </c>
      <c r="BV12" s="70">
        <v>0.4496</v>
      </c>
      <c r="BW12" s="67">
        <v>344</v>
      </c>
      <c r="BX12" s="71">
        <v>0.5504</v>
      </c>
      <c r="BY12" s="68">
        <v>25</v>
      </c>
      <c r="BZ12" s="72">
        <v>0.0385</v>
      </c>
      <c r="CA12" s="72">
        <v>0</v>
      </c>
      <c r="CB12" s="72">
        <v>0</v>
      </c>
      <c r="CC12" s="73">
        <v>650</v>
      </c>
      <c r="CD12" s="74">
        <v>0.006168392171570127</v>
      </c>
      <c r="CE12" s="75">
        <v>0.5146000000000001</v>
      </c>
      <c r="CF12" s="69">
        <v>325</v>
      </c>
      <c r="CG12" s="70">
        <v>0.5259</v>
      </c>
      <c r="CH12" s="67">
        <v>293</v>
      </c>
      <c r="CI12" s="71">
        <v>0.47409999999999997</v>
      </c>
      <c r="CJ12" s="68">
        <v>32</v>
      </c>
      <c r="CK12" s="72">
        <v>0.0492</v>
      </c>
      <c r="CL12" s="72">
        <v>0</v>
      </c>
      <c r="CM12" s="72">
        <v>0</v>
      </c>
      <c r="CN12" s="73">
        <v>650</v>
      </c>
      <c r="CO12" s="74">
        <v>0.006099306179248542</v>
      </c>
      <c r="CP12" s="75">
        <v>0.5146000000000001</v>
      </c>
    </row>
    <row r="13" spans="1:94" ht="10.5" customHeight="1">
      <c r="A13" s="65">
        <v>6</v>
      </c>
      <c r="B13" s="65">
        <v>0</v>
      </c>
      <c r="C13" s="66" t="s">
        <v>80</v>
      </c>
      <c r="D13" s="67">
        <v>1225</v>
      </c>
      <c r="E13" s="67">
        <v>536</v>
      </c>
      <c r="F13" s="68">
        <v>0</v>
      </c>
      <c r="G13" s="69">
        <v>213</v>
      </c>
      <c r="H13" s="70">
        <v>0.4004</v>
      </c>
      <c r="I13" s="67">
        <v>319</v>
      </c>
      <c r="J13" s="71">
        <v>0.5996</v>
      </c>
      <c r="K13" s="68">
        <v>4</v>
      </c>
      <c r="L13" s="72">
        <v>0.0075</v>
      </c>
      <c r="M13" s="72">
        <v>0</v>
      </c>
      <c r="N13" s="72">
        <v>0</v>
      </c>
      <c r="O13" s="73">
        <v>536</v>
      </c>
      <c r="P13" s="74">
        <v>0.005250535416440492</v>
      </c>
      <c r="Q13" s="75">
        <v>0.4376</v>
      </c>
      <c r="R13" s="69">
        <v>246</v>
      </c>
      <c r="S13" s="70">
        <v>0.4642</v>
      </c>
      <c r="T13" s="67">
        <v>284</v>
      </c>
      <c r="U13" s="71">
        <v>0.5357999999999999</v>
      </c>
      <c r="V13" s="68">
        <v>6</v>
      </c>
      <c r="W13" s="72">
        <v>0.011200000000000002</v>
      </c>
      <c r="X13" s="72">
        <v>0</v>
      </c>
      <c r="Y13" s="72">
        <v>0</v>
      </c>
      <c r="Z13" s="73">
        <v>536</v>
      </c>
      <c r="AA13" s="74">
        <v>0.005230796561491468</v>
      </c>
      <c r="AB13" s="75">
        <v>0.4376</v>
      </c>
      <c r="AC13" s="69">
        <v>254</v>
      </c>
      <c r="AD13" s="70">
        <v>0.508</v>
      </c>
      <c r="AE13" s="67">
        <v>246</v>
      </c>
      <c r="AF13" s="71">
        <v>0.49200000000000005</v>
      </c>
      <c r="AG13" s="68">
        <v>36</v>
      </c>
      <c r="AH13" s="72">
        <v>0.0672</v>
      </c>
      <c r="AI13" s="72">
        <v>0</v>
      </c>
      <c r="AJ13" s="72">
        <v>0</v>
      </c>
      <c r="AK13" s="73">
        <v>536</v>
      </c>
      <c r="AL13" s="74">
        <v>0.004934713737256102</v>
      </c>
      <c r="AM13" s="75">
        <v>0.4376</v>
      </c>
      <c r="AN13" s="69">
        <v>263</v>
      </c>
      <c r="AO13" s="70">
        <v>0.526</v>
      </c>
      <c r="AP13" s="67">
        <v>237</v>
      </c>
      <c r="AQ13" s="71">
        <v>0.474</v>
      </c>
      <c r="AR13" s="68">
        <v>36</v>
      </c>
      <c r="AS13" s="72">
        <v>0.0672</v>
      </c>
      <c r="AT13" s="72">
        <v>0</v>
      </c>
      <c r="AU13" s="72">
        <v>0</v>
      </c>
      <c r="AV13" s="73">
        <v>536</v>
      </c>
      <c r="AW13" s="74">
        <v>0.004934713737256102</v>
      </c>
      <c r="AX13" s="75">
        <v>0.4376</v>
      </c>
      <c r="AY13" s="69">
        <v>242</v>
      </c>
      <c r="AZ13" s="70">
        <v>0.4636</v>
      </c>
      <c r="BA13" s="67">
        <v>280</v>
      </c>
      <c r="BB13" s="71">
        <v>0.5364</v>
      </c>
      <c r="BC13" s="68">
        <v>14</v>
      </c>
      <c r="BD13" s="72">
        <v>0.026099999999999998</v>
      </c>
      <c r="BE13" s="72">
        <v>0</v>
      </c>
      <c r="BF13" s="72">
        <v>0</v>
      </c>
      <c r="BG13" s="73">
        <v>536</v>
      </c>
      <c r="BH13" s="74">
        <v>0.005151841141695371</v>
      </c>
      <c r="BI13" s="75">
        <v>0.4376</v>
      </c>
      <c r="BJ13" s="69">
        <v>296</v>
      </c>
      <c r="BK13" s="70">
        <v>0.5736</v>
      </c>
      <c r="BL13" s="67">
        <v>220</v>
      </c>
      <c r="BM13" s="71">
        <v>0.4264</v>
      </c>
      <c r="BN13" s="68">
        <v>20</v>
      </c>
      <c r="BO13" s="72">
        <v>0.0373</v>
      </c>
      <c r="BP13" s="72">
        <v>0</v>
      </c>
      <c r="BQ13" s="72">
        <v>0</v>
      </c>
      <c r="BR13" s="73">
        <v>536</v>
      </c>
      <c r="BS13" s="74">
        <v>0.005092624576848297</v>
      </c>
      <c r="BT13" s="75">
        <v>0.4376</v>
      </c>
      <c r="BU13" s="69">
        <v>188</v>
      </c>
      <c r="BV13" s="70">
        <v>0.3615</v>
      </c>
      <c r="BW13" s="67">
        <v>332</v>
      </c>
      <c r="BX13" s="71">
        <v>0.6385000000000001</v>
      </c>
      <c r="BY13" s="68">
        <v>16</v>
      </c>
      <c r="BZ13" s="72">
        <v>0.029900000000000003</v>
      </c>
      <c r="CA13" s="72">
        <v>0</v>
      </c>
      <c r="CB13" s="72">
        <v>0</v>
      </c>
      <c r="CC13" s="73">
        <v>536</v>
      </c>
      <c r="CD13" s="74">
        <v>0.005132102286746346</v>
      </c>
      <c r="CE13" s="75">
        <v>0.4376</v>
      </c>
      <c r="CF13" s="69">
        <v>256</v>
      </c>
      <c r="CG13" s="70">
        <v>0.5039</v>
      </c>
      <c r="CH13" s="67">
        <v>252</v>
      </c>
      <c r="CI13" s="71">
        <v>0.4961</v>
      </c>
      <c r="CJ13" s="68">
        <v>28</v>
      </c>
      <c r="CK13" s="72">
        <v>0.052199999999999996</v>
      </c>
      <c r="CL13" s="72">
        <v>0</v>
      </c>
      <c r="CM13" s="72">
        <v>0</v>
      </c>
      <c r="CN13" s="73">
        <v>536</v>
      </c>
      <c r="CO13" s="74">
        <v>0.0050136691570521995</v>
      </c>
      <c r="CP13" s="75">
        <v>0.4376</v>
      </c>
    </row>
    <row r="14" spans="1:94" ht="10.5" customHeight="1">
      <c r="A14" s="65">
        <v>7</v>
      </c>
      <c r="B14" s="65">
        <v>0</v>
      </c>
      <c r="C14" s="66" t="s">
        <v>81</v>
      </c>
      <c r="D14" s="67">
        <v>5678</v>
      </c>
      <c r="E14" s="67">
        <v>2667</v>
      </c>
      <c r="F14" s="68">
        <v>1</v>
      </c>
      <c r="G14" s="69">
        <v>1232</v>
      </c>
      <c r="H14" s="70">
        <v>0.46759999999999996</v>
      </c>
      <c r="I14" s="67">
        <v>1403</v>
      </c>
      <c r="J14" s="71">
        <v>0.5324</v>
      </c>
      <c r="K14" s="68">
        <v>31</v>
      </c>
      <c r="L14" s="72">
        <v>0.0116</v>
      </c>
      <c r="M14" s="72">
        <v>0</v>
      </c>
      <c r="N14" s="72">
        <v>0</v>
      </c>
      <c r="O14" s="73">
        <v>2666</v>
      </c>
      <c r="P14" s="74">
        <v>0.026005941395339658</v>
      </c>
      <c r="Q14" s="75">
        <v>0.4697</v>
      </c>
      <c r="R14" s="69">
        <v>1398</v>
      </c>
      <c r="S14" s="70">
        <v>0.531</v>
      </c>
      <c r="T14" s="67">
        <v>1235</v>
      </c>
      <c r="U14" s="71">
        <v>0.469</v>
      </c>
      <c r="V14" s="68">
        <v>33</v>
      </c>
      <c r="W14" s="72">
        <v>0.0124</v>
      </c>
      <c r="X14" s="72">
        <v>0</v>
      </c>
      <c r="Y14" s="72">
        <v>0</v>
      </c>
      <c r="Z14" s="73">
        <v>2666</v>
      </c>
      <c r="AA14" s="74">
        <v>0.02598620254039063</v>
      </c>
      <c r="AB14" s="75">
        <v>0.4697</v>
      </c>
      <c r="AC14" s="69">
        <v>946</v>
      </c>
      <c r="AD14" s="70">
        <v>0.3786</v>
      </c>
      <c r="AE14" s="67">
        <v>1553</v>
      </c>
      <c r="AF14" s="71">
        <v>0.6214</v>
      </c>
      <c r="AG14" s="68">
        <v>167</v>
      </c>
      <c r="AH14" s="72">
        <v>0.0626</v>
      </c>
      <c r="AI14" s="72">
        <v>0</v>
      </c>
      <c r="AJ14" s="72">
        <v>0</v>
      </c>
      <c r="AK14" s="73">
        <v>2666</v>
      </c>
      <c r="AL14" s="74">
        <v>0.024663699258805998</v>
      </c>
      <c r="AM14" s="75">
        <v>0.4697</v>
      </c>
      <c r="AN14" s="69">
        <v>944</v>
      </c>
      <c r="AO14" s="70">
        <v>0.37579999999999997</v>
      </c>
      <c r="AP14" s="67">
        <v>1568</v>
      </c>
      <c r="AQ14" s="71">
        <v>0.6242</v>
      </c>
      <c r="AR14" s="68">
        <v>167</v>
      </c>
      <c r="AS14" s="72">
        <v>0.057800000000000004</v>
      </c>
      <c r="AT14" s="72">
        <v>0</v>
      </c>
      <c r="AU14" s="72">
        <v>0</v>
      </c>
      <c r="AV14" s="73">
        <v>2666</v>
      </c>
      <c r="AW14" s="74">
        <v>0.024792001815974657</v>
      </c>
      <c r="AX14" s="75">
        <v>0.4697</v>
      </c>
      <c r="AY14" s="69">
        <v>892</v>
      </c>
      <c r="AZ14" s="70">
        <v>0.3419</v>
      </c>
      <c r="BA14" s="67">
        <v>1717</v>
      </c>
      <c r="BB14" s="71">
        <v>0.6581</v>
      </c>
      <c r="BC14" s="68">
        <v>57</v>
      </c>
      <c r="BD14" s="72">
        <v>0.021400000000000002</v>
      </c>
      <c r="BE14" s="72">
        <v>0</v>
      </c>
      <c r="BF14" s="72">
        <v>0</v>
      </c>
      <c r="BG14" s="73">
        <v>2666</v>
      </c>
      <c r="BH14" s="74">
        <v>0.02574933628100234</v>
      </c>
      <c r="BI14" s="75">
        <v>0.4697</v>
      </c>
      <c r="BJ14" s="69">
        <v>1220</v>
      </c>
      <c r="BK14" s="70">
        <v>0.47200000000000003</v>
      </c>
      <c r="BL14" s="67">
        <v>1365</v>
      </c>
      <c r="BM14" s="71">
        <v>0.528</v>
      </c>
      <c r="BN14" s="68">
        <v>81</v>
      </c>
      <c r="BO14" s="72">
        <v>0.0304</v>
      </c>
      <c r="BP14" s="72">
        <v>0</v>
      </c>
      <c r="BQ14" s="72">
        <v>0</v>
      </c>
      <c r="BR14" s="73">
        <v>2666</v>
      </c>
      <c r="BS14" s="74">
        <v>0.025512470021614046</v>
      </c>
      <c r="BT14" s="75">
        <v>0.4697</v>
      </c>
      <c r="BU14" s="69">
        <v>742</v>
      </c>
      <c r="BV14" s="70">
        <v>0.2865</v>
      </c>
      <c r="BW14" s="67">
        <v>1848</v>
      </c>
      <c r="BX14" s="71">
        <v>0.7134999999999999</v>
      </c>
      <c r="BY14" s="68">
        <v>76</v>
      </c>
      <c r="BZ14" s="72">
        <v>0.0285</v>
      </c>
      <c r="CA14" s="72">
        <v>0</v>
      </c>
      <c r="CB14" s="72">
        <v>0</v>
      </c>
      <c r="CC14" s="73">
        <v>2666</v>
      </c>
      <c r="CD14" s="74">
        <v>0.025561817158986606</v>
      </c>
      <c r="CE14" s="75">
        <v>0.4697</v>
      </c>
      <c r="CF14" s="69">
        <v>1041</v>
      </c>
      <c r="CG14" s="70">
        <v>0.406</v>
      </c>
      <c r="CH14" s="67">
        <v>1523</v>
      </c>
      <c r="CI14" s="71">
        <v>0.594</v>
      </c>
      <c r="CJ14" s="68">
        <v>102</v>
      </c>
      <c r="CK14" s="72">
        <v>0.0383</v>
      </c>
      <c r="CL14" s="72">
        <v>0</v>
      </c>
      <c r="CM14" s="72">
        <v>0</v>
      </c>
      <c r="CN14" s="73">
        <v>2666</v>
      </c>
      <c r="CO14" s="74">
        <v>0.02530521204464929</v>
      </c>
      <c r="CP14" s="75">
        <v>0.4697</v>
      </c>
    </row>
    <row r="15" spans="1:94" ht="10.5" customHeight="1">
      <c r="A15" s="65">
        <v>8</v>
      </c>
      <c r="B15" s="65">
        <v>0</v>
      </c>
      <c r="C15" s="66" t="s">
        <v>82</v>
      </c>
      <c r="D15" s="67">
        <v>9152</v>
      </c>
      <c r="E15" s="67">
        <v>4072</v>
      </c>
      <c r="F15" s="68">
        <v>3</v>
      </c>
      <c r="G15" s="69">
        <v>2087</v>
      </c>
      <c r="H15" s="70">
        <v>0.5185</v>
      </c>
      <c r="I15" s="67">
        <v>1938</v>
      </c>
      <c r="J15" s="71">
        <v>0.4815</v>
      </c>
      <c r="K15" s="68">
        <v>44</v>
      </c>
      <c r="L15" s="72">
        <v>0.0108</v>
      </c>
      <c r="M15" s="72">
        <v>0</v>
      </c>
      <c r="N15" s="72">
        <v>0</v>
      </c>
      <c r="O15" s="73">
        <v>4069</v>
      </c>
      <c r="P15" s="74">
        <v>0.039724445584911616</v>
      </c>
      <c r="Q15" s="75">
        <v>0.4449</v>
      </c>
      <c r="R15" s="69">
        <v>2303</v>
      </c>
      <c r="S15" s="70">
        <v>0.5722999999999999</v>
      </c>
      <c r="T15" s="67">
        <v>1721</v>
      </c>
      <c r="U15" s="71">
        <v>0.4277</v>
      </c>
      <c r="V15" s="68">
        <v>45</v>
      </c>
      <c r="W15" s="72">
        <v>0.0111</v>
      </c>
      <c r="X15" s="72">
        <v>0</v>
      </c>
      <c r="Y15" s="72">
        <v>0</v>
      </c>
      <c r="Z15" s="73">
        <v>4069</v>
      </c>
      <c r="AA15" s="74">
        <v>0.039714576157437106</v>
      </c>
      <c r="AB15" s="75">
        <v>0.4449</v>
      </c>
      <c r="AC15" s="69">
        <v>1152</v>
      </c>
      <c r="AD15" s="70">
        <v>0.3</v>
      </c>
      <c r="AE15" s="67">
        <v>2688</v>
      </c>
      <c r="AF15" s="71">
        <v>0.7</v>
      </c>
      <c r="AG15" s="68">
        <v>229</v>
      </c>
      <c r="AH15" s="72">
        <v>0.056299999999999996</v>
      </c>
      <c r="AI15" s="72">
        <v>0</v>
      </c>
      <c r="AJ15" s="72">
        <v>0</v>
      </c>
      <c r="AK15" s="73">
        <v>4069</v>
      </c>
      <c r="AL15" s="74">
        <v>0.037898601502126865</v>
      </c>
      <c r="AM15" s="75">
        <v>0.4449</v>
      </c>
      <c r="AN15" s="69">
        <v>1166</v>
      </c>
      <c r="AO15" s="70">
        <v>0.304</v>
      </c>
      <c r="AP15" s="67">
        <v>2670</v>
      </c>
      <c r="AQ15" s="71">
        <v>0.696</v>
      </c>
      <c r="AR15" s="68">
        <v>229</v>
      </c>
      <c r="AS15" s="72">
        <v>0.057300000000000004</v>
      </c>
      <c r="AT15" s="72">
        <v>0</v>
      </c>
      <c r="AU15" s="72">
        <v>0</v>
      </c>
      <c r="AV15" s="73">
        <v>4069</v>
      </c>
      <c r="AW15" s="74">
        <v>0.03785912379222881</v>
      </c>
      <c r="AX15" s="75">
        <v>0.4449</v>
      </c>
      <c r="AY15" s="69">
        <v>1074</v>
      </c>
      <c r="AZ15" s="70">
        <v>0.271</v>
      </c>
      <c r="BA15" s="67">
        <v>2889</v>
      </c>
      <c r="BB15" s="71">
        <v>0.7290000000000001</v>
      </c>
      <c r="BC15" s="68">
        <v>106</v>
      </c>
      <c r="BD15" s="72">
        <v>0.026099999999999998</v>
      </c>
      <c r="BE15" s="72">
        <v>0</v>
      </c>
      <c r="BF15" s="72">
        <v>0</v>
      </c>
      <c r="BG15" s="73">
        <v>4069</v>
      </c>
      <c r="BH15" s="74">
        <v>0.03911254108149186</v>
      </c>
      <c r="BI15" s="75">
        <v>0.4449</v>
      </c>
      <c r="BJ15" s="69">
        <v>1431</v>
      </c>
      <c r="BK15" s="70">
        <v>0.36369999999999997</v>
      </c>
      <c r="BL15" s="67">
        <v>2504</v>
      </c>
      <c r="BM15" s="71">
        <v>0.6363</v>
      </c>
      <c r="BN15" s="68">
        <v>134</v>
      </c>
      <c r="BO15" s="72">
        <v>0.0329</v>
      </c>
      <c r="BP15" s="72">
        <v>0</v>
      </c>
      <c r="BQ15" s="72">
        <v>0</v>
      </c>
      <c r="BR15" s="73">
        <v>4069</v>
      </c>
      <c r="BS15" s="74">
        <v>0.03883619711220552</v>
      </c>
      <c r="BT15" s="75">
        <v>0.4449</v>
      </c>
      <c r="BU15" s="69">
        <v>1061</v>
      </c>
      <c r="BV15" s="70">
        <v>0.2708</v>
      </c>
      <c r="BW15" s="67">
        <v>2857</v>
      </c>
      <c r="BX15" s="71">
        <v>0.7292000000000001</v>
      </c>
      <c r="BY15" s="68">
        <v>151</v>
      </c>
      <c r="BZ15" s="72">
        <v>0.0371</v>
      </c>
      <c r="CA15" s="72">
        <v>0</v>
      </c>
      <c r="CB15" s="72">
        <v>0</v>
      </c>
      <c r="CC15" s="73">
        <v>4069</v>
      </c>
      <c r="CD15" s="74">
        <v>0.03866841684513881</v>
      </c>
      <c r="CE15" s="75">
        <v>0.4449</v>
      </c>
      <c r="CF15" s="69">
        <v>1327</v>
      </c>
      <c r="CG15" s="70">
        <v>0.3389</v>
      </c>
      <c r="CH15" s="67">
        <v>2589</v>
      </c>
      <c r="CI15" s="71">
        <v>0.6611</v>
      </c>
      <c r="CJ15" s="68">
        <v>153</v>
      </c>
      <c r="CK15" s="72">
        <v>0.037599999999999995</v>
      </c>
      <c r="CL15" s="72">
        <v>0</v>
      </c>
      <c r="CM15" s="72">
        <v>0</v>
      </c>
      <c r="CN15" s="73">
        <v>4069</v>
      </c>
      <c r="CO15" s="74">
        <v>0.03864867799018979</v>
      </c>
      <c r="CP15" s="75">
        <v>0.4449</v>
      </c>
    </row>
    <row r="16" spans="1:94" ht="10.5" customHeight="1">
      <c r="A16" s="65">
        <v>9</v>
      </c>
      <c r="B16" s="65">
        <v>0</v>
      </c>
      <c r="C16" s="66" t="s">
        <v>83</v>
      </c>
      <c r="D16" s="67">
        <v>472</v>
      </c>
      <c r="E16" s="67">
        <v>274</v>
      </c>
      <c r="F16" s="68">
        <v>0</v>
      </c>
      <c r="G16" s="69">
        <v>151</v>
      </c>
      <c r="H16" s="70">
        <v>0.5550999999999999</v>
      </c>
      <c r="I16" s="67">
        <v>121</v>
      </c>
      <c r="J16" s="71">
        <v>0.4449</v>
      </c>
      <c r="K16" s="68">
        <v>2</v>
      </c>
      <c r="L16" s="72">
        <v>0.0073</v>
      </c>
      <c r="M16" s="72">
        <v>0</v>
      </c>
      <c r="N16" s="72">
        <v>0</v>
      </c>
      <c r="O16" s="73">
        <v>274</v>
      </c>
      <c r="P16" s="74">
        <v>0.002684484273067319</v>
      </c>
      <c r="Q16" s="75">
        <v>0.5805</v>
      </c>
      <c r="R16" s="69">
        <v>167</v>
      </c>
      <c r="S16" s="70">
        <v>0.6162</v>
      </c>
      <c r="T16" s="67">
        <v>104</v>
      </c>
      <c r="U16" s="71">
        <v>0.38380000000000003</v>
      </c>
      <c r="V16" s="68">
        <v>3</v>
      </c>
      <c r="W16" s="72">
        <v>0.0109</v>
      </c>
      <c r="X16" s="72">
        <v>0</v>
      </c>
      <c r="Y16" s="72">
        <v>0</v>
      </c>
      <c r="Z16" s="73">
        <v>274</v>
      </c>
      <c r="AA16" s="74">
        <v>0.0026746148455928072</v>
      </c>
      <c r="AB16" s="75">
        <v>0.5805</v>
      </c>
      <c r="AC16" s="69">
        <v>104</v>
      </c>
      <c r="AD16" s="70">
        <v>0.4078</v>
      </c>
      <c r="AE16" s="67">
        <v>151</v>
      </c>
      <c r="AF16" s="71">
        <v>0.5922</v>
      </c>
      <c r="AG16" s="68">
        <v>19</v>
      </c>
      <c r="AH16" s="72">
        <v>0.0693</v>
      </c>
      <c r="AI16" s="72">
        <v>0</v>
      </c>
      <c r="AJ16" s="72">
        <v>0</v>
      </c>
      <c r="AK16" s="73">
        <v>274</v>
      </c>
      <c r="AL16" s="74">
        <v>0.0025167040060006117</v>
      </c>
      <c r="AM16" s="75">
        <v>0.5805</v>
      </c>
      <c r="AN16" s="69">
        <v>110</v>
      </c>
      <c r="AO16" s="70">
        <v>0.428</v>
      </c>
      <c r="AP16" s="67">
        <v>147</v>
      </c>
      <c r="AQ16" s="71">
        <v>0.5720000000000001</v>
      </c>
      <c r="AR16" s="68">
        <v>19</v>
      </c>
      <c r="AS16" s="72">
        <v>0.062</v>
      </c>
      <c r="AT16" s="72">
        <v>0</v>
      </c>
      <c r="AU16" s="72">
        <v>0</v>
      </c>
      <c r="AV16" s="73">
        <v>274</v>
      </c>
      <c r="AW16" s="74">
        <v>0.002536442860949636</v>
      </c>
      <c r="AX16" s="75">
        <v>0.5805</v>
      </c>
      <c r="AY16" s="69">
        <v>114</v>
      </c>
      <c r="AZ16" s="70">
        <v>0.41759999999999997</v>
      </c>
      <c r="BA16" s="67">
        <v>159</v>
      </c>
      <c r="BB16" s="71">
        <v>0.5824</v>
      </c>
      <c r="BC16" s="68">
        <v>1</v>
      </c>
      <c r="BD16" s="72">
        <v>0.0036</v>
      </c>
      <c r="BE16" s="72">
        <v>0</v>
      </c>
      <c r="BF16" s="72">
        <v>0</v>
      </c>
      <c r="BG16" s="73">
        <v>274</v>
      </c>
      <c r="BH16" s="74">
        <v>0.0026943537005418316</v>
      </c>
      <c r="BI16" s="75">
        <v>0.5805</v>
      </c>
      <c r="BJ16" s="69">
        <v>126</v>
      </c>
      <c r="BK16" s="70">
        <v>0.4828</v>
      </c>
      <c r="BL16" s="67">
        <v>135</v>
      </c>
      <c r="BM16" s="71">
        <v>0.5172</v>
      </c>
      <c r="BN16" s="68">
        <v>13</v>
      </c>
      <c r="BO16" s="72">
        <v>0.047400000000000005</v>
      </c>
      <c r="BP16" s="72">
        <v>0</v>
      </c>
      <c r="BQ16" s="72">
        <v>0</v>
      </c>
      <c r="BR16" s="73">
        <v>274</v>
      </c>
      <c r="BS16" s="74">
        <v>0.0025759205708476853</v>
      </c>
      <c r="BT16" s="75">
        <v>0.5805</v>
      </c>
      <c r="BU16" s="69">
        <v>65</v>
      </c>
      <c r="BV16" s="70">
        <v>0.24710000000000001</v>
      </c>
      <c r="BW16" s="67">
        <v>198</v>
      </c>
      <c r="BX16" s="71">
        <v>0.7529</v>
      </c>
      <c r="BY16" s="68">
        <v>11</v>
      </c>
      <c r="BZ16" s="72">
        <v>0.0401</v>
      </c>
      <c r="CA16" s="72">
        <v>0</v>
      </c>
      <c r="CB16" s="72">
        <v>0</v>
      </c>
      <c r="CC16" s="73">
        <v>274</v>
      </c>
      <c r="CD16" s="74">
        <v>0.0025956594257967097</v>
      </c>
      <c r="CE16" s="75">
        <v>0.5805</v>
      </c>
      <c r="CF16" s="69">
        <v>115</v>
      </c>
      <c r="CG16" s="70">
        <v>0.43229999999999996</v>
      </c>
      <c r="CH16" s="67">
        <v>151</v>
      </c>
      <c r="CI16" s="71">
        <v>0.5677</v>
      </c>
      <c r="CJ16" s="68">
        <v>8</v>
      </c>
      <c r="CK16" s="72">
        <v>0.0292</v>
      </c>
      <c r="CL16" s="72">
        <v>0</v>
      </c>
      <c r="CM16" s="72">
        <v>0</v>
      </c>
      <c r="CN16" s="73">
        <v>274</v>
      </c>
      <c r="CO16" s="74">
        <v>0.002625267708220246</v>
      </c>
      <c r="CP16" s="75">
        <v>0.5805</v>
      </c>
    </row>
    <row r="17" spans="1:94" ht="10.5" customHeight="1">
      <c r="A17" s="65">
        <v>10</v>
      </c>
      <c r="B17" s="65">
        <v>0</v>
      </c>
      <c r="C17" s="66" t="s">
        <v>84</v>
      </c>
      <c r="D17" s="67">
        <v>352</v>
      </c>
      <c r="E17" s="67">
        <v>156</v>
      </c>
      <c r="F17" s="68">
        <v>0</v>
      </c>
      <c r="G17" s="69">
        <v>81</v>
      </c>
      <c r="H17" s="70">
        <v>0.5329</v>
      </c>
      <c r="I17" s="67">
        <v>71</v>
      </c>
      <c r="J17" s="71">
        <v>0.4671</v>
      </c>
      <c r="K17" s="68">
        <v>4</v>
      </c>
      <c r="L17" s="72">
        <v>0.0256</v>
      </c>
      <c r="M17" s="72">
        <v>0</v>
      </c>
      <c r="N17" s="72">
        <v>0</v>
      </c>
      <c r="O17" s="73">
        <v>156</v>
      </c>
      <c r="P17" s="74">
        <v>0.0015001529761258549</v>
      </c>
      <c r="Q17" s="75">
        <v>0.4432</v>
      </c>
      <c r="R17" s="69">
        <v>89</v>
      </c>
      <c r="S17" s="70">
        <v>0.5855</v>
      </c>
      <c r="T17" s="67">
        <v>63</v>
      </c>
      <c r="U17" s="71">
        <v>0.41450000000000004</v>
      </c>
      <c r="V17" s="68">
        <v>4</v>
      </c>
      <c r="W17" s="72">
        <v>0.0256</v>
      </c>
      <c r="X17" s="72">
        <v>0</v>
      </c>
      <c r="Y17" s="72">
        <v>0</v>
      </c>
      <c r="Z17" s="73">
        <v>156</v>
      </c>
      <c r="AA17" s="74">
        <v>0.0015001529761258549</v>
      </c>
      <c r="AB17" s="75">
        <v>0.4432</v>
      </c>
      <c r="AC17" s="69">
        <v>51</v>
      </c>
      <c r="AD17" s="70">
        <v>0.3566</v>
      </c>
      <c r="AE17" s="67">
        <v>92</v>
      </c>
      <c r="AF17" s="71">
        <v>0.6434000000000001</v>
      </c>
      <c r="AG17" s="68">
        <v>13</v>
      </c>
      <c r="AH17" s="72">
        <v>0.0833</v>
      </c>
      <c r="AI17" s="72">
        <v>0</v>
      </c>
      <c r="AJ17" s="72">
        <v>0</v>
      </c>
      <c r="AK17" s="73">
        <v>156</v>
      </c>
      <c r="AL17" s="74">
        <v>0.0014113281288552452</v>
      </c>
      <c r="AM17" s="75">
        <v>0.4432</v>
      </c>
      <c r="AN17" s="69">
        <v>55</v>
      </c>
      <c r="AO17" s="70">
        <v>0.37929999999999997</v>
      </c>
      <c r="AP17" s="67">
        <v>90</v>
      </c>
      <c r="AQ17" s="71">
        <v>0.6207</v>
      </c>
      <c r="AR17" s="68">
        <v>13</v>
      </c>
      <c r="AS17" s="72">
        <v>0.0705</v>
      </c>
      <c r="AT17" s="72">
        <v>0</v>
      </c>
      <c r="AU17" s="72">
        <v>0</v>
      </c>
      <c r="AV17" s="73">
        <v>156</v>
      </c>
      <c r="AW17" s="74">
        <v>0.0014310669838042695</v>
      </c>
      <c r="AX17" s="75">
        <v>0.4432</v>
      </c>
      <c r="AY17" s="69">
        <v>67</v>
      </c>
      <c r="AZ17" s="70">
        <v>0.44670000000000004</v>
      </c>
      <c r="BA17" s="67">
        <v>83</v>
      </c>
      <c r="BB17" s="71">
        <v>0.5533</v>
      </c>
      <c r="BC17" s="68">
        <v>6</v>
      </c>
      <c r="BD17" s="72">
        <v>0.0385</v>
      </c>
      <c r="BE17" s="72">
        <v>0</v>
      </c>
      <c r="BF17" s="72">
        <v>0</v>
      </c>
      <c r="BG17" s="73">
        <v>156</v>
      </c>
      <c r="BH17" s="74">
        <v>0.0014804141211768305</v>
      </c>
      <c r="BI17" s="75">
        <v>0.4432</v>
      </c>
      <c r="BJ17" s="69">
        <v>88</v>
      </c>
      <c r="BK17" s="70">
        <v>0.5986</v>
      </c>
      <c r="BL17" s="67">
        <v>59</v>
      </c>
      <c r="BM17" s="71">
        <v>0.4014</v>
      </c>
      <c r="BN17" s="68">
        <v>9</v>
      </c>
      <c r="BO17" s="72">
        <v>0.057699999999999994</v>
      </c>
      <c r="BP17" s="72">
        <v>0</v>
      </c>
      <c r="BQ17" s="72">
        <v>0</v>
      </c>
      <c r="BR17" s="73">
        <v>156</v>
      </c>
      <c r="BS17" s="74">
        <v>0.001450805838753294</v>
      </c>
      <c r="BT17" s="75">
        <v>0.4432</v>
      </c>
      <c r="BU17" s="69">
        <v>43</v>
      </c>
      <c r="BV17" s="70">
        <v>0.2756</v>
      </c>
      <c r="BW17" s="67">
        <v>113</v>
      </c>
      <c r="BX17" s="71">
        <v>0.7243999999999999</v>
      </c>
      <c r="BY17" s="68">
        <v>0</v>
      </c>
      <c r="BZ17" s="72">
        <v>0</v>
      </c>
      <c r="CA17" s="72">
        <v>0</v>
      </c>
      <c r="CB17" s="72">
        <v>0</v>
      </c>
      <c r="CC17" s="73">
        <v>156</v>
      </c>
      <c r="CD17" s="74">
        <v>0.0015396306860239036</v>
      </c>
      <c r="CE17" s="75">
        <v>0.4432</v>
      </c>
      <c r="CF17" s="69">
        <v>79</v>
      </c>
      <c r="CG17" s="70">
        <v>0.5338</v>
      </c>
      <c r="CH17" s="67">
        <v>69</v>
      </c>
      <c r="CI17" s="71">
        <v>0.46619999999999995</v>
      </c>
      <c r="CJ17" s="68">
        <v>8</v>
      </c>
      <c r="CK17" s="72">
        <v>0.0513</v>
      </c>
      <c r="CL17" s="72">
        <v>0</v>
      </c>
      <c r="CM17" s="72">
        <v>0</v>
      </c>
      <c r="CN17" s="73">
        <v>156</v>
      </c>
      <c r="CO17" s="74">
        <v>0.0014606752662278061</v>
      </c>
      <c r="CP17" s="75">
        <v>0.4432</v>
      </c>
    </row>
    <row r="18" spans="1:94" ht="10.5" customHeight="1">
      <c r="A18" s="65">
        <v>11</v>
      </c>
      <c r="B18" s="65">
        <v>0</v>
      </c>
      <c r="C18" s="66" t="s">
        <v>85</v>
      </c>
      <c r="D18" s="67">
        <v>544</v>
      </c>
      <c r="E18" s="67">
        <v>293</v>
      </c>
      <c r="F18" s="68">
        <v>0</v>
      </c>
      <c r="G18" s="69">
        <v>148</v>
      </c>
      <c r="H18" s="70">
        <v>0.5051</v>
      </c>
      <c r="I18" s="67">
        <v>145</v>
      </c>
      <c r="J18" s="71">
        <v>0.4949</v>
      </c>
      <c r="K18" s="68">
        <v>0</v>
      </c>
      <c r="L18" s="72">
        <v>0</v>
      </c>
      <c r="M18" s="72">
        <v>0</v>
      </c>
      <c r="N18" s="72">
        <v>0</v>
      </c>
      <c r="O18" s="73">
        <v>293</v>
      </c>
      <c r="P18" s="74">
        <v>0.0028917422500320754</v>
      </c>
      <c r="Q18" s="75">
        <v>0.5386</v>
      </c>
      <c r="R18" s="69">
        <v>164</v>
      </c>
      <c r="S18" s="70">
        <v>0.5597</v>
      </c>
      <c r="T18" s="67">
        <v>129</v>
      </c>
      <c r="U18" s="71">
        <v>0.4403</v>
      </c>
      <c r="V18" s="68">
        <v>0</v>
      </c>
      <c r="W18" s="72">
        <v>0</v>
      </c>
      <c r="X18" s="72">
        <v>0</v>
      </c>
      <c r="Y18" s="72">
        <v>0</v>
      </c>
      <c r="Z18" s="73">
        <v>293</v>
      </c>
      <c r="AA18" s="74">
        <v>0.0028917422500320754</v>
      </c>
      <c r="AB18" s="75">
        <v>0.5386</v>
      </c>
      <c r="AC18" s="69">
        <v>72</v>
      </c>
      <c r="AD18" s="70">
        <v>0.259</v>
      </c>
      <c r="AE18" s="67">
        <v>206</v>
      </c>
      <c r="AF18" s="71">
        <v>0.741</v>
      </c>
      <c r="AG18" s="68">
        <v>15</v>
      </c>
      <c r="AH18" s="72">
        <v>0.0512</v>
      </c>
      <c r="AI18" s="72">
        <v>0</v>
      </c>
      <c r="AJ18" s="72">
        <v>0</v>
      </c>
      <c r="AK18" s="73">
        <v>293</v>
      </c>
      <c r="AL18" s="74">
        <v>0.0027437008379143928</v>
      </c>
      <c r="AM18" s="75">
        <v>0.5386</v>
      </c>
      <c r="AN18" s="69">
        <v>75</v>
      </c>
      <c r="AO18" s="70">
        <v>0.2688</v>
      </c>
      <c r="AP18" s="67">
        <v>204</v>
      </c>
      <c r="AQ18" s="71">
        <v>0.7312000000000001</v>
      </c>
      <c r="AR18" s="68">
        <v>15</v>
      </c>
      <c r="AS18" s="72">
        <v>0.0478</v>
      </c>
      <c r="AT18" s="72">
        <v>0</v>
      </c>
      <c r="AU18" s="72">
        <v>0</v>
      </c>
      <c r="AV18" s="73">
        <v>293</v>
      </c>
      <c r="AW18" s="74">
        <v>0.0027535702653889048</v>
      </c>
      <c r="AX18" s="75">
        <v>0.5386</v>
      </c>
      <c r="AY18" s="69">
        <v>70</v>
      </c>
      <c r="AZ18" s="70">
        <v>0.24309999999999998</v>
      </c>
      <c r="BA18" s="67">
        <v>218</v>
      </c>
      <c r="BB18" s="71">
        <v>0.7569</v>
      </c>
      <c r="BC18" s="68">
        <v>5</v>
      </c>
      <c r="BD18" s="72">
        <v>0.0171</v>
      </c>
      <c r="BE18" s="72">
        <v>0</v>
      </c>
      <c r="BF18" s="72">
        <v>0</v>
      </c>
      <c r="BG18" s="73">
        <v>293</v>
      </c>
      <c r="BH18" s="74">
        <v>0.0028423951126595147</v>
      </c>
      <c r="BI18" s="75">
        <v>0.5386</v>
      </c>
      <c r="BJ18" s="69">
        <v>91</v>
      </c>
      <c r="BK18" s="70">
        <v>0.3204</v>
      </c>
      <c r="BL18" s="67">
        <v>193</v>
      </c>
      <c r="BM18" s="71">
        <v>0.6796</v>
      </c>
      <c r="BN18" s="68">
        <v>9</v>
      </c>
      <c r="BO18" s="72">
        <v>0.030699999999999998</v>
      </c>
      <c r="BP18" s="72">
        <v>0</v>
      </c>
      <c r="BQ18" s="72">
        <v>0</v>
      </c>
      <c r="BR18" s="73">
        <v>293</v>
      </c>
      <c r="BS18" s="74">
        <v>0.002802917402761466</v>
      </c>
      <c r="BT18" s="75">
        <v>0.5386</v>
      </c>
      <c r="BU18" s="69">
        <v>38</v>
      </c>
      <c r="BV18" s="70">
        <v>0.1324</v>
      </c>
      <c r="BW18" s="67">
        <v>249</v>
      </c>
      <c r="BX18" s="71">
        <v>0.8676</v>
      </c>
      <c r="BY18" s="68">
        <v>6</v>
      </c>
      <c r="BZ18" s="72">
        <v>0.020499999999999997</v>
      </c>
      <c r="CA18" s="72">
        <v>0</v>
      </c>
      <c r="CB18" s="72">
        <v>0</v>
      </c>
      <c r="CC18" s="73">
        <v>293</v>
      </c>
      <c r="CD18" s="74">
        <v>0.0028325256851850023</v>
      </c>
      <c r="CE18" s="75">
        <v>0.5386</v>
      </c>
      <c r="CF18" s="69">
        <v>74</v>
      </c>
      <c r="CG18" s="70">
        <v>0.2633</v>
      </c>
      <c r="CH18" s="67">
        <v>207</v>
      </c>
      <c r="CI18" s="71">
        <v>0.7367</v>
      </c>
      <c r="CJ18" s="68">
        <v>12</v>
      </c>
      <c r="CK18" s="72">
        <v>0.040999999999999995</v>
      </c>
      <c r="CL18" s="72">
        <v>0</v>
      </c>
      <c r="CM18" s="72">
        <v>0</v>
      </c>
      <c r="CN18" s="73">
        <v>293</v>
      </c>
      <c r="CO18" s="74">
        <v>0.002773309120337929</v>
      </c>
      <c r="CP18" s="75">
        <v>0.5386</v>
      </c>
    </row>
    <row r="19" spans="1:94" ht="10.5" customHeight="1">
      <c r="A19" s="76">
        <v>12</v>
      </c>
      <c r="B19" s="65">
        <v>0</v>
      </c>
      <c r="C19" s="77" t="s">
        <v>86</v>
      </c>
      <c r="D19" s="78">
        <v>5686</v>
      </c>
      <c r="E19" s="78">
        <v>2834</v>
      </c>
      <c r="F19" s="79">
        <v>0</v>
      </c>
      <c r="G19" s="80">
        <v>1282</v>
      </c>
      <c r="H19" s="81">
        <v>0.45659999999999995</v>
      </c>
      <c r="I19" s="78">
        <v>1526</v>
      </c>
      <c r="J19" s="82">
        <v>0.5434</v>
      </c>
      <c r="K19" s="79">
        <v>26</v>
      </c>
      <c r="L19" s="83">
        <v>0.0092</v>
      </c>
      <c r="M19" s="83">
        <v>0</v>
      </c>
      <c r="N19" s="83">
        <v>0</v>
      </c>
      <c r="O19" s="84">
        <v>2834</v>
      </c>
      <c r="P19" s="85">
        <v>0.027713352348430267</v>
      </c>
      <c r="Q19" s="86">
        <v>0.4984</v>
      </c>
      <c r="R19" s="80">
        <v>1413</v>
      </c>
      <c r="S19" s="81">
        <v>0.5041</v>
      </c>
      <c r="T19" s="78">
        <v>1390</v>
      </c>
      <c r="U19" s="82">
        <v>0.4959</v>
      </c>
      <c r="V19" s="79">
        <v>31</v>
      </c>
      <c r="W19" s="83">
        <v>0.0109</v>
      </c>
      <c r="X19" s="83">
        <v>0</v>
      </c>
      <c r="Y19" s="83">
        <v>0</v>
      </c>
      <c r="Z19" s="84">
        <v>2834</v>
      </c>
      <c r="AA19" s="85">
        <v>0.027664005211057708</v>
      </c>
      <c r="AB19" s="86">
        <v>0.4984</v>
      </c>
      <c r="AC19" s="80">
        <v>1256</v>
      </c>
      <c r="AD19" s="81">
        <v>0.4683</v>
      </c>
      <c r="AE19" s="78">
        <v>1426</v>
      </c>
      <c r="AF19" s="82">
        <v>0.5317000000000001</v>
      </c>
      <c r="AG19" s="79">
        <v>152</v>
      </c>
      <c r="AH19" s="83">
        <v>0.0536</v>
      </c>
      <c r="AI19" s="83">
        <v>0</v>
      </c>
      <c r="AJ19" s="83">
        <v>0</v>
      </c>
      <c r="AK19" s="84">
        <v>2834</v>
      </c>
      <c r="AL19" s="85">
        <v>0.02646980448664173</v>
      </c>
      <c r="AM19" s="86">
        <v>0.4984</v>
      </c>
      <c r="AN19" s="80">
        <v>1279</v>
      </c>
      <c r="AO19" s="81">
        <v>0.4744</v>
      </c>
      <c r="AP19" s="78">
        <v>1417</v>
      </c>
      <c r="AQ19" s="82">
        <v>0.5256000000000001</v>
      </c>
      <c r="AR19" s="79">
        <v>152</v>
      </c>
      <c r="AS19" s="83">
        <v>0.0487</v>
      </c>
      <c r="AT19" s="83">
        <v>0</v>
      </c>
      <c r="AU19" s="83">
        <v>0</v>
      </c>
      <c r="AV19" s="84">
        <v>2834</v>
      </c>
      <c r="AW19" s="85">
        <v>0.026607976471284902</v>
      </c>
      <c r="AX19" s="86">
        <v>0.4984</v>
      </c>
      <c r="AY19" s="80">
        <v>1282</v>
      </c>
      <c r="AZ19" s="81">
        <v>0.46159999999999995</v>
      </c>
      <c r="BA19" s="78">
        <v>1495</v>
      </c>
      <c r="BB19" s="82">
        <v>0.5384</v>
      </c>
      <c r="BC19" s="79">
        <v>57</v>
      </c>
      <c r="BD19" s="83">
        <v>0.020099999999999996</v>
      </c>
      <c r="BE19" s="83">
        <v>0</v>
      </c>
      <c r="BF19" s="83">
        <v>0</v>
      </c>
      <c r="BG19" s="84">
        <v>2834</v>
      </c>
      <c r="BH19" s="85">
        <v>0.02740740009672039</v>
      </c>
      <c r="BI19" s="86">
        <v>0.4984</v>
      </c>
      <c r="BJ19" s="80">
        <v>1551</v>
      </c>
      <c r="BK19" s="81">
        <v>0.5672999999999999</v>
      </c>
      <c r="BL19" s="78">
        <v>1183</v>
      </c>
      <c r="BM19" s="82">
        <v>0.43270000000000003</v>
      </c>
      <c r="BN19" s="79">
        <v>100</v>
      </c>
      <c r="BO19" s="83">
        <v>0.0353</v>
      </c>
      <c r="BP19" s="83">
        <v>0</v>
      </c>
      <c r="BQ19" s="83">
        <v>0</v>
      </c>
      <c r="BR19" s="84">
        <v>2834</v>
      </c>
      <c r="BS19" s="85">
        <v>0.026983014715316365</v>
      </c>
      <c r="BT19" s="86">
        <v>0.4984</v>
      </c>
      <c r="BU19" s="80">
        <v>894</v>
      </c>
      <c r="BV19" s="81">
        <v>0.32439999999999997</v>
      </c>
      <c r="BW19" s="78">
        <v>1862</v>
      </c>
      <c r="BX19" s="82">
        <v>0.6756</v>
      </c>
      <c r="BY19" s="79">
        <v>78</v>
      </c>
      <c r="BZ19" s="83">
        <v>0.0275</v>
      </c>
      <c r="CA19" s="83">
        <v>0</v>
      </c>
      <c r="CB19" s="83">
        <v>0</v>
      </c>
      <c r="CC19" s="84">
        <v>2834</v>
      </c>
      <c r="CD19" s="85">
        <v>0.027200142119755633</v>
      </c>
      <c r="CE19" s="86">
        <v>0.4984</v>
      </c>
      <c r="CF19" s="80">
        <v>1375</v>
      </c>
      <c r="CG19" s="81">
        <v>0.5083</v>
      </c>
      <c r="CH19" s="78">
        <v>1330</v>
      </c>
      <c r="CI19" s="82">
        <v>0.4917</v>
      </c>
      <c r="CJ19" s="79">
        <v>129</v>
      </c>
      <c r="CK19" s="83">
        <v>0.0455</v>
      </c>
      <c r="CL19" s="83">
        <v>0</v>
      </c>
      <c r="CM19" s="83">
        <v>0</v>
      </c>
      <c r="CN19" s="84">
        <v>2834</v>
      </c>
      <c r="CO19" s="85">
        <v>0.02669680131855551</v>
      </c>
      <c r="CP19" s="86">
        <v>0.4984</v>
      </c>
    </row>
    <row r="20" spans="1:94" ht="10.5" customHeight="1">
      <c r="A20" s="65"/>
      <c r="B20" s="65">
        <v>1201</v>
      </c>
      <c r="C20" s="66" t="s">
        <v>86</v>
      </c>
      <c r="D20" s="67">
        <v>4711</v>
      </c>
      <c r="E20" s="67">
        <v>2266</v>
      </c>
      <c r="F20" s="68">
        <v>0</v>
      </c>
      <c r="G20" s="69">
        <v>1023</v>
      </c>
      <c r="H20" s="70">
        <v>0.4561</v>
      </c>
      <c r="I20" s="67">
        <v>1220</v>
      </c>
      <c r="J20" s="71">
        <v>0.5439</v>
      </c>
      <c r="K20" s="68">
        <v>23</v>
      </c>
      <c r="L20" s="72">
        <v>0.0102</v>
      </c>
      <c r="M20" s="72">
        <v>0</v>
      </c>
      <c r="N20" s="72">
        <v>0</v>
      </c>
      <c r="O20" s="73">
        <v>2266</v>
      </c>
      <c r="P20" s="74">
        <v>0.022137125825330874</v>
      </c>
      <c r="Q20" s="75">
        <v>0.48100000000000004</v>
      </c>
      <c r="R20" s="69">
        <v>1127</v>
      </c>
      <c r="S20" s="70">
        <v>0.5031</v>
      </c>
      <c r="T20" s="67">
        <v>1113</v>
      </c>
      <c r="U20" s="71">
        <v>0.49689999999999995</v>
      </c>
      <c r="V20" s="68">
        <v>26</v>
      </c>
      <c r="W20" s="72">
        <v>0.0115</v>
      </c>
      <c r="X20" s="72">
        <v>0</v>
      </c>
      <c r="Y20" s="72">
        <v>0</v>
      </c>
      <c r="Z20" s="73">
        <v>2266</v>
      </c>
      <c r="AA20" s="74">
        <v>0.022107517542907337</v>
      </c>
      <c r="AB20" s="75">
        <v>0.48100000000000004</v>
      </c>
      <c r="AC20" s="69">
        <v>926</v>
      </c>
      <c r="AD20" s="70">
        <v>0.4321</v>
      </c>
      <c r="AE20" s="67">
        <v>1217</v>
      </c>
      <c r="AF20" s="71">
        <v>0.5679</v>
      </c>
      <c r="AG20" s="68">
        <v>123</v>
      </c>
      <c r="AH20" s="72">
        <v>0.054299999999999994</v>
      </c>
      <c r="AI20" s="72">
        <v>0</v>
      </c>
      <c r="AJ20" s="72">
        <v>0</v>
      </c>
      <c r="AK20" s="73">
        <v>2266</v>
      </c>
      <c r="AL20" s="74">
        <v>0.021150183077879654</v>
      </c>
      <c r="AM20" s="75">
        <v>0.48100000000000004</v>
      </c>
      <c r="AN20" s="69">
        <v>938</v>
      </c>
      <c r="AO20" s="70">
        <v>0.4359</v>
      </c>
      <c r="AP20" s="67">
        <v>1214</v>
      </c>
      <c r="AQ20" s="71">
        <v>0.5640999999999999</v>
      </c>
      <c r="AR20" s="68">
        <v>123</v>
      </c>
      <c r="AS20" s="72">
        <v>0.050300000000000004</v>
      </c>
      <c r="AT20" s="72">
        <v>0</v>
      </c>
      <c r="AU20" s="72">
        <v>0</v>
      </c>
      <c r="AV20" s="73">
        <v>2266</v>
      </c>
      <c r="AW20" s="74">
        <v>0.021239007925150263</v>
      </c>
      <c r="AX20" s="75">
        <v>0.48100000000000004</v>
      </c>
      <c r="AY20" s="69">
        <v>954</v>
      </c>
      <c r="AZ20" s="70">
        <v>0.4305</v>
      </c>
      <c r="BA20" s="67">
        <v>1262</v>
      </c>
      <c r="BB20" s="71">
        <v>0.5695</v>
      </c>
      <c r="BC20" s="68">
        <v>50</v>
      </c>
      <c r="BD20" s="72">
        <v>0.022099999999999998</v>
      </c>
      <c r="BE20" s="72">
        <v>0</v>
      </c>
      <c r="BF20" s="72">
        <v>0</v>
      </c>
      <c r="BG20" s="73">
        <v>2266</v>
      </c>
      <c r="BH20" s="74">
        <v>0.021870651283519043</v>
      </c>
      <c r="BI20" s="75">
        <v>0.48100000000000004</v>
      </c>
      <c r="BJ20" s="69">
        <v>1162</v>
      </c>
      <c r="BK20" s="70">
        <v>0.534</v>
      </c>
      <c r="BL20" s="67">
        <v>1014</v>
      </c>
      <c r="BM20" s="71">
        <v>0.466</v>
      </c>
      <c r="BN20" s="68">
        <v>90</v>
      </c>
      <c r="BO20" s="72">
        <v>0.0397</v>
      </c>
      <c r="BP20" s="72">
        <v>0</v>
      </c>
      <c r="BQ20" s="72">
        <v>0</v>
      </c>
      <c r="BR20" s="73">
        <v>2266</v>
      </c>
      <c r="BS20" s="74">
        <v>0.021475874184538554</v>
      </c>
      <c r="BT20" s="75">
        <v>0.48100000000000004</v>
      </c>
      <c r="BU20" s="69">
        <v>669</v>
      </c>
      <c r="BV20" s="70">
        <v>0.304</v>
      </c>
      <c r="BW20" s="67">
        <v>1532</v>
      </c>
      <c r="BX20" s="71">
        <v>0.696</v>
      </c>
      <c r="BY20" s="68">
        <v>65</v>
      </c>
      <c r="BZ20" s="72">
        <v>0.0287</v>
      </c>
      <c r="CA20" s="72">
        <v>0</v>
      </c>
      <c r="CB20" s="72">
        <v>0</v>
      </c>
      <c r="CC20" s="73">
        <v>2266</v>
      </c>
      <c r="CD20" s="74">
        <v>0.02172260987140136</v>
      </c>
      <c r="CE20" s="75">
        <v>0.48100000000000004</v>
      </c>
      <c r="CF20" s="69">
        <v>1039</v>
      </c>
      <c r="CG20" s="70">
        <v>0.4817</v>
      </c>
      <c r="CH20" s="67">
        <v>1118</v>
      </c>
      <c r="CI20" s="71">
        <v>0.5183</v>
      </c>
      <c r="CJ20" s="68">
        <v>109</v>
      </c>
      <c r="CK20" s="72">
        <v>0.0481</v>
      </c>
      <c r="CL20" s="72">
        <v>0</v>
      </c>
      <c r="CM20" s="72">
        <v>0</v>
      </c>
      <c r="CN20" s="73">
        <v>2266</v>
      </c>
      <c r="CO20" s="74">
        <v>0.021288355062522822</v>
      </c>
      <c r="CP20" s="75">
        <v>0.48100000000000004</v>
      </c>
    </row>
    <row r="21" spans="1:94" ht="10.5" customHeight="1">
      <c r="A21" s="65"/>
      <c r="B21" s="65">
        <v>1202</v>
      </c>
      <c r="C21" s="66" t="s">
        <v>261</v>
      </c>
      <c r="D21" s="67">
        <v>975</v>
      </c>
      <c r="E21" s="67">
        <v>568</v>
      </c>
      <c r="F21" s="68">
        <v>0</v>
      </c>
      <c r="G21" s="69">
        <v>259</v>
      </c>
      <c r="H21" s="70">
        <v>0.45840000000000003</v>
      </c>
      <c r="I21" s="67">
        <v>306</v>
      </c>
      <c r="J21" s="71">
        <v>0.5416</v>
      </c>
      <c r="K21" s="68">
        <v>3</v>
      </c>
      <c r="L21" s="72">
        <v>0.0053</v>
      </c>
      <c r="M21" s="72">
        <v>0</v>
      </c>
      <c r="N21" s="72">
        <v>0</v>
      </c>
      <c r="O21" s="73">
        <v>568</v>
      </c>
      <c r="P21" s="74">
        <v>0.005576226523099395</v>
      </c>
      <c r="Q21" s="75">
        <v>0.5826</v>
      </c>
      <c r="R21" s="69">
        <v>286</v>
      </c>
      <c r="S21" s="70">
        <v>0.508</v>
      </c>
      <c r="T21" s="67">
        <v>277</v>
      </c>
      <c r="U21" s="71">
        <v>0.49200000000000005</v>
      </c>
      <c r="V21" s="68">
        <v>5</v>
      </c>
      <c r="W21" s="72">
        <v>0.0088</v>
      </c>
      <c r="X21" s="72">
        <v>0</v>
      </c>
      <c r="Y21" s="72">
        <v>0</v>
      </c>
      <c r="Z21" s="73">
        <v>568</v>
      </c>
      <c r="AA21" s="74">
        <v>0.005556487668150371</v>
      </c>
      <c r="AB21" s="75">
        <v>0.5826</v>
      </c>
      <c r="AC21" s="69">
        <v>330</v>
      </c>
      <c r="AD21" s="70">
        <v>0.6122</v>
      </c>
      <c r="AE21" s="67">
        <v>209</v>
      </c>
      <c r="AF21" s="71">
        <v>0.38780000000000003</v>
      </c>
      <c r="AG21" s="68">
        <v>29</v>
      </c>
      <c r="AH21" s="72">
        <v>0.051100000000000007</v>
      </c>
      <c r="AI21" s="72">
        <v>0</v>
      </c>
      <c r="AJ21" s="72">
        <v>0</v>
      </c>
      <c r="AK21" s="73">
        <v>568</v>
      </c>
      <c r="AL21" s="74">
        <v>0.005319621408762078</v>
      </c>
      <c r="AM21" s="75">
        <v>0.5826</v>
      </c>
      <c r="AN21" s="69">
        <v>341</v>
      </c>
      <c r="AO21" s="70">
        <v>0.6268</v>
      </c>
      <c r="AP21" s="67">
        <v>203</v>
      </c>
      <c r="AQ21" s="71">
        <v>0.3732</v>
      </c>
      <c r="AR21" s="68">
        <v>29</v>
      </c>
      <c r="AS21" s="72">
        <v>0.042300000000000004</v>
      </c>
      <c r="AT21" s="72">
        <v>0</v>
      </c>
      <c r="AU21" s="72">
        <v>0</v>
      </c>
      <c r="AV21" s="73">
        <v>568</v>
      </c>
      <c r="AW21" s="74">
        <v>0.005368968546134638</v>
      </c>
      <c r="AX21" s="75">
        <v>0.5826</v>
      </c>
      <c r="AY21" s="69">
        <v>328</v>
      </c>
      <c r="AZ21" s="70">
        <v>0.5847</v>
      </c>
      <c r="BA21" s="67">
        <v>233</v>
      </c>
      <c r="BB21" s="71">
        <v>0.4153</v>
      </c>
      <c r="BC21" s="68">
        <v>7</v>
      </c>
      <c r="BD21" s="72">
        <v>0.0123</v>
      </c>
      <c r="BE21" s="72">
        <v>0</v>
      </c>
      <c r="BF21" s="72">
        <v>0</v>
      </c>
      <c r="BG21" s="73">
        <v>568</v>
      </c>
      <c r="BH21" s="74">
        <v>0.005536748813201346</v>
      </c>
      <c r="BI21" s="75">
        <v>0.5826</v>
      </c>
      <c r="BJ21" s="69">
        <v>389</v>
      </c>
      <c r="BK21" s="70">
        <v>0.6970999999999999</v>
      </c>
      <c r="BL21" s="67">
        <v>169</v>
      </c>
      <c r="BM21" s="71">
        <v>0.3029</v>
      </c>
      <c r="BN21" s="68">
        <v>10</v>
      </c>
      <c r="BO21" s="72">
        <v>0.0176</v>
      </c>
      <c r="BP21" s="72">
        <v>0</v>
      </c>
      <c r="BQ21" s="72">
        <v>0</v>
      </c>
      <c r="BR21" s="73">
        <v>568</v>
      </c>
      <c r="BS21" s="74">
        <v>0.0055071405307778095</v>
      </c>
      <c r="BT21" s="75">
        <v>0.5826</v>
      </c>
      <c r="BU21" s="69">
        <v>225</v>
      </c>
      <c r="BV21" s="70">
        <v>0.4054</v>
      </c>
      <c r="BW21" s="67">
        <v>330</v>
      </c>
      <c r="BX21" s="71">
        <v>0.5946</v>
      </c>
      <c r="BY21" s="68">
        <v>13</v>
      </c>
      <c r="BZ21" s="72">
        <v>0.0229</v>
      </c>
      <c r="CA21" s="72">
        <v>0</v>
      </c>
      <c r="CB21" s="72">
        <v>0</v>
      </c>
      <c r="CC21" s="73">
        <v>568</v>
      </c>
      <c r="CD21" s="74">
        <v>0.005477532248354273</v>
      </c>
      <c r="CE21" s="75">
        <v>0.5826</v>
      </c>
      <c r="CF21" s="69">
        <v>336</v>
      </c>
      <c r="CG21" s="70">
        <v>0.6131</v>
      </c>
      <c r="CH21" s="67">
        <v>212</v>
      </c>
      <c r="CI21" s="71">
        <v>0.38689999999999997</v>
      </c>
      <c r="CJ21" s="68">
        <v>20</v>
      </c>
      <c r="CK21" s="72">
        <v>0.0352</v>
      </c>
      <c r="CL21" s="72">
        <v>0</v>
      </c>
      <c r="CM21" s="72">
        <v>0</v>
      </c>
      <c r="CN21" s="73">
        <v>568</v>
      </c>
      <c r="CO21" s="74">
        <v>0.005408446256032687</v>
      </c>
      <c r="CP21" s="75">
        <v>0.5826</v>
      </c>
    </row>
    <row r="22" spans="1:94" ht="10.5" customHeight="1">
      <c r="A22" s="65">
        <v>13</v>
      </c>
      <c r="B22" s="65">
        <v>0</v>
      </c>
      <c r="C22" s="66" t="s">
        <v>87</v>
      </c>
      <c r="D22" s="67">
        <v>3815</v>
      </c>
      <c r="E22" s="67">
        <v>1634</v>
      </c>
      <c r="F22" s="68">
        <v>0</v>
      </c>
      <c r="G22" s="69">
        <v>741</v>
      </c>
      <c r="H22" s="70">
        <v>0.4611</v>
      </c>
      <c r="I22" s="67">
        <v>866</v>
      </c>
      <c r="J22" s="71">
        <v>0.5389</v>
      </c>
      <c r="K22" s="68">
        <v>27</v>
      </c>
      <c r="L22" s="72">
        <v>0.0165</v>
      </c>
      <c r="M22" s="72">
        <v>0</v>
      </c>
      <c r="N22" s="72">
        <v>0</v>
      </c>
      <c r="O22" s="73">
        <v>1634</v>
      </c>
      <c r="P22" s="74">
        <v>0.01586016995154111</v>
      </c>
      <c r="Q22" s="75">
        <v>0.42829999999999996</v>
      </c>
      <c r="R22" s="69">
        <v>833</v>
      </c>
      <c r="S22" s="70">
        <v>0.5161</v>
      </c>
      <c r="T22" s="67">
        <v>781</v>
      </c>
      <c r="U22" s="71">
        <v>0.4839</v>
      </c>
      <c r="V22" s="68">
        <v>20</v>
      </c>
      <c r="W22" s="72">
        <v>0.012199999999999999</v>
      </c>
      <c r="X22" s="72">
        <v>0</v>
      </c>
      <c r="Y22" s="72">
        <v>0</v>
      </c>
      <c r="Z22" s="73">
        <v>1634</v>
      </c>
      <c r="AA22" s="74">
        <v>0.015929255943862696</v>
      </c>
      <c r="AB22" s="75">
        <v>0.42829999999999996</v>
      </c>
      <c r="AC22" s="69">
        <v>505</v>
      </c>
      <c r="AD22" s="70">
        <v>0.3292</v>
      </c>
      <c r="AE22" s="67">
        <v>1029</v>
      </c>
      <c r="AF22" s="71">
        <v>0.6708</v>
      </c>
      <c r="AG22" s="68">
        <v>100</v>
      </c>
      <c r="AH22" s="72">
        <v>0.061200000000000004</v>
      </c>
      <c r="AI22" s="72">
        <v>0</v>
      </c>
      <c r="AJ22" s="72">
        <v>0</v>
      </c>
      <c r="AK22" s="73">
        <v>1634</v>
      </c>
      <c r="AL22" s="74">
        <v>0.01513970174590172</v>
      </c>
      <c r="AM22" s="75">
        <v>0.42829999999999996</v>
      </c>
      <c r="AN22" s="69">
        <v>506</v>
      </c>
      <c r="AO22" s="70">
        <v>0.3292</v>
      </c>
      <c r="AP22" s="67">
        <v>1031</v>
      </c>
      <c r="AQ22" s="71">
        <v>0.6708</v>
      </c>
      <c r="AR22" s="68">
        <v>100</v>
      </c>
      <c r="AS22" s="72">
        <v>0.0594</v>
      </c>
      <c r="AT22" s="72">
        <v>0</v>
      </c>
      <c r="AU22" s="72">
        <v>0</v>
      </c>
      <c r="AV22" s="73">
        <v>1634</v>
      </c>
      <c r="AW22" s="74">
        <v>0.015169310028325257</v>
      </c>
      <c r="AX22" s="75">
        <v>0.42829999999999996</v>
      </c>
      <c r="AY22" s="69">
        <v>409</v>
      </c>
      <c r="AZ22" s="70">
        <v>0.2553</v>
      </c>
      <c r="BA22" s="67">
        <v>1193</v>
      </c>
      <c r="BB22" s="71">
        <v>0.7447</v>
      </c>
      <c r="BC22" s="68">
        <v>32</v>
      </c>
      <c r="BD22" s="72">
        <v>0.0196</v>
      </c>
      <c r="BE22" s="72">
        <v>0</v>
      </c>
      <c r="BF22" s="72">
        <v>0</v>
      </c>
      <c r="BG22" s="73">
        <v>1634</v>
      </c>
      <c r="BH22" s="74">
        <v>0.01581082281416855</v>
      </c>
      <c r="BI22" s="75">
        <v>0.42829999999999996</v>
      </c>
      <c r="BJ22" s="69">
        <v>604</v>
      </c>
      <c r="BK22" s="70">
        <v>0.38079999999999997</v>
      </c>
      <c r="BL22" s="67">
        <v>982</v>
      </c>
      <c r="BM22" s="71">
        <v>0.6192</v>
      </c>
      <c r="BN22" s="68">
        <v>48</v>
      </c>
      <c r="BO22" s="72">
        <v>0.0294</v>
      </c>
      <c r="BP22" s="72">
        <v>0</v>
      </c>
      <c r="BQ22" s="72">
        <v>0</v>
      </c>
      <c r="BR22" s="73">
        <v>1634</v>
      </c>
      <c r="BS22" s="74">
        <v>0.015652911974576356</v>
      </c>
      <c r="BT22" s="75">
        <v>0.42829999999999996</v>
      </c>
      <c r="BU22" s="69">
        <v>380</v>
      </c>
      <c r="BV22" s="70">
        <v>0.2397</v>
      </c>
      <c r="BW22" s="67">
        <v>1205</v>
      </c>
      <c r="BX22" s="71">
        <v>0.7603</v>
      </c>
      <c r="BY22" s="68">
        <v>49</v>
      </c>
      <c r="BZ22" s="72">
        <v>0.03</v>
      </c>
      <c r="CA22" s="72">
        <v>0</v>
      </c>
      <c r="CB22" s="72">
        <v>0</v>
      </c>
      <c r="CC22" s="73">
        <v>1634</v>
      </c>
      <c r="CD22" s="74">
        <v>0.015643042547101842</v>
      </c>
      <c r="CE22" s="75">
        <v>0.42829999999999996</v>
      </c>
      <c r="CF22" s="69">
        <v>563</v>
      </c>
      <c r="CG22" s="70">
        <v>0.3579</v>
      </c>
      <c r="CH22" s="67">
        <v>1010</v>
      </c>
      <c r="CI22" s="71">
        <v>0.6420999999999999</v>
      </c>
      <c r="CJ22" s="68">
        <v>61</v>
      </c>
      <c r="CK22" s="72">
        <v>0.0373</v>
      </c>
      <c r="CL22" s="72">
        <v>0</v>
      </c>
      <c r="CM22" s="72">
        <v>0</v>
      </c>
      <c r="CN22" s="73">
        <v>1634</v>
      </c>
      <c r="CO22" s="74">
        <v>0.015524609417407697</v>
      </c>
      <c r="CP22" s="75">
        <v>0.42829999999999996</v>
      </c>
    </row>
    <row r="23" spans="1:94" ht="10.5" customHeight="1">
      <c r="A23" s="65">
        <v>14</v>
      </c>
      <c r="B23" s="65">
        <v>0</v>
      </c>
      <c r="C23" s="66" t="s">
        <v>88</v>
      </c>
      <c r="D23" s="67">
        <v>595</v>
      </c>
      <c r="E23" s="67">
        <v>294</v>
      </c>
      <c r="F23" s="68">
        <v>0</v>
      </c>
      <c r="G23" s="69">
        <v>119</v>
      </c>
      <c r="H23" s="70">
        <v>0.4146</v>
      </c>
      <c r="I23" s="67">
        <v>168</v>
      </c>
      <c r="J23" s="71">
        <v>0.5854</v>
      </c>
      <c r="K23" s="68">
        <v>7</v>
      </c>
      <c r="L23" s="72">
        <v>0.023799999999999998</v>
      </c>
      <c r="M23" s="72">
        <v>0</v>
      </c>
      <c r="N23" s="72">
        <v>0</v>
      </c>
      <c r="O23" s="73">
        <v>294</v>
      </c>
      <c r="P23" s="74">
        <v>0.0028325256851850023</v>
      </c>
      <c r="Q23" s="75">
        <v>0.4941</v>
      </c>
      <c r="R23" s="69">
        <v>134</v>
      </c>
      <c r="S23" s="70">
        <v>0.4669</v>
      </c>
      <c r="T23" s="67">
        <v>153</v>
      </c>
      <c r="U23" s="71">
        <v>0.5331</v>
      </c>
      <c r="V23" s="68">
        <v>7</v>
      </c>
      <c r="W23" s="72">
        <v>0.023799999999999998</v>
      </c>
      <c r="X23" s="72">
        <v>0</v>
      </c>
      <c r="Y23" s="72">
        <v>0</v>
      </c>
      <c r="Z23" s="73">
        <v>294</v>
      </c>
      <c r="AA23" s="74">
        <v>0.0028325256851850023</v>
      </c>
      <c r="AB23" s="75">
        <v>0.4941</v>
      </c>
      <c r="AC23" s="69">
        <v>140</v>
      </c>
      <c r="AD23" s="70">
        <v>0.5091</v>
      </c>
      <c r="AE23" s="67">
        <v>135</v>
      </c>
      <c r="AF23" s="71">
        <v>0.49090000000000006</v>
      </c>
      <c r="AG23" s="68">
        <v>19</v>
      </c>
      <c r="AH23" s="72">
        <v>0.0646</v>
      </c>
      <c r="AI23" s="72">
        <v>0</v>
      </c>
      <c r="AJ23" s="72">
        <v>0</v>
      </c>
      <c r="AK23" s="73">
        <v>294</v>
      </c>
      <c r="AL23" s="74">
        <v>0.002714092555490856</v>
      </c>
      <c r="AM23" s="75">
        <v>0.4941</v>
      </c>
      <c r="AN23" s="69">
        <v>144</v>
      </c>
      <c r="AO23" s="70">
        <v>0.5314</v>
      </c>
      <c r="AP23" s="67">
        <v>127</v>
      </c>
      <c r="AQ23" s="71">
        <v>0.4686</v>
      </c>
      <c r="AR23" s="68">
        <v>19</v>
      </c>
      <c r="AS23" s="72">
        <v>0.0782</v>
      </c>
      <c r="AT23" s="72">
        <v>0</v>
      </c>
      <c r="AU23" s="72">
        <v>0</v>
      </c>
      <c r="AV23" s="73">
        <v>294</v>
      </c>
      <c r="AW23" s="74">
        <v>0.0026746148455928072</v>
      </c>
      <c r="AX23" s="75">
        <v>0.4941</v>
      </c>
      <c r="AY23" s="69">
        <v>150</v>
      </c>
      <c r="AZ23" s="70">
        <v>0.5338</v>
      </c>
      <c r="BA23" s="67">
        <v>131</v>
      </c>
      <c r="BB23" s="71">
        <v>0.46619999999999995</v>
      </c>
      <c r="BC23" s="68">
        <v>13</v>
      </c>
      <c r="BD23" s="72">
        <v>0.044199999999999996</v>
      </c>
      <c r="BE23" s="72">
        <v>0</v>
      </c>
      <c r="BF23" s="72">
        <v>0</v>
      </c>
      <c r="BG23" s="73">
        <v>294</v>
      </c>
      <c r="BH23" s="74">
        <v>0.002773309120337929</v>
      </c>
      <c r="BI23" s="75">
        <v>0.4941</v>
      </c>
      <c r="BJ23" s="69">
        <v>166</v>
      </c>
      <c r="BK23" s="70">
        <v>0.6125</v>
      </c>
      <c r="BL23" s="67">
        <v>105</v>
      </c>
      <c r="BM23" s="71">
        <v>0.3875</v>
      </c>
      <c r="BN23" s="68">
        <v>23</v>
      </c>
      <c r="BO23" s="72">
        <v>0.0782</v>
      </c>
      <c r="BP23" s="72">
        <v>0</v>
      </c>
      <c r="BQ23" s="72">
        <v>0</v>
      </c>
      <c r="BR23" s="73">
        <v>294</v>
      </c>
      <c r="BS23" s="74">
        <v>0.0026746148455928072</v>
      </c>
      <c r="BT23" s="75">
        <v>0.4941</v>
      </c>
      <c r="BU23" s="69">
        <v>125</v>
      </c>
      <c r="BV23" s="70">
        <v>0.4562</v>
      </c>
      <c r="BW23" s="67">
        <v>149</v>
      </c>
      <c r="BX23" s="71">
        <v>0.5438000000000001</v>
      </c>
      <c r="BY23" s="68">
        <v>20</v>
      </c>
      <c r="BZ23" s="72">
        <v>0.068</v>
      </c>
      <c r="CA23" s="72">
        <v>0</v>
      </c>
      <c r="CB23" s="72">
        <v>0</v>
      </c>
      <c r="CC23" s="73">
        <v>294</v>
      </c>
      <c r="CD23" s="74">
        <v>0.0027042231280163436</v>
      </c>
      <c r="CE23" s="75">
        <v>0.4941</v>
      </c>
      <c r="CF23" s="69">
        <v>149</v>
      </c>
      <c r="CG23" s="70">
        <v>0.5438000000000001</v>
      </c>
      <c r="CH23" s="67">
        <v>125</v>
      </c>
      <c r="CI23" s="71">
        <v>0.4562</v>
      </c>
      <c r="CJ23" s="68">
        <v>20</v>
      </c>
      <c r="CK23" s="72">
        <v>0.068</v>
      </c>
      <c r="CL23" s="72">
        <v>0</v>
      </c>
      <c r="CM23" s="72">
        <v>0</v>
      </c>
      <c r="CN23" s="73">
        <v>294</v>
      </c>
      <c r="CO23" s="74">
        <v>0.0027042231280163436</v>
      </c>
      <c r="CP23" s="75">
        <v>0.4941</v>
      </c>
    </row>
    <row r="24" spans="1:94" ht="10.5" customHeight="1">
      <c r="A24" s="65">
        <v>15</v>
      </c>
      <c r="B24" s="65">
        <v>0</v>
      </c>
      <c r="C24" s="66" t="s">
        <v>89</v>
      </c>
      <c r="D24" s="67">
        <v>789</v>
      </c>
      <c r="E24" s="67">
        <v>384</v>
      </c>
      <c r="F24" s="68">
        <v>0</v>
      </c>
      <c r="G24" s="69">
        <v>169</v>
      </c>
      <c r="H24" s="70">
        <v>0.4401</v>
      </c>
      <c r="I24" s="67">
        <v>215</v>
      </c>
      <c r="J24" s="71">
        <v>0.5599000000000001</v>
      </c>
      <c r="K24" s="68">
        <v>0</v>
      </c>
      <c r="L24" s="72">
        <v>0</v>
      </c>
      <c r="M24" s="72">
        <v>0</v>
      </c>
      <c r="N24" s="72">
        <v>0</v>
      </c>
      <c r="O24" s="73">
        <v>384</v>
      </c>
      <c r="P24" s="74">
        <v>0.003789860150212686</v>
      </c>
      <c r="Q24" s="75">
        <v>0.4867</v>
      </c>
      <c r="R24" s="69">
        <v>195</v>
      </c>
      <c r="S24" s="70">
        <v>0.5078</v>
      </c>
      <c r="T24" s="67">
        <v>189</v>
      </c>
      <c r="U24" s="71">
        <v>0.49219999999999997</v>
      </c>
      <c r="V24" s="68">
        <v>0</v>
      </c>
      <c r="W24" s="72">
        <v>0</v>
      </c>
      <c r="X24" s="72">
        <v>0</v>
      </c>
      <c r="Y24" s="72">
        <v>0</v>
      </c>
      <c r="Z24" s="73">
        <v>384</v>
      </c>
      <c r="AA24" s="74">
        <v>0.003789860150212686</v>
      </c>
      <c r="AB24" s="75">
        <v>0.4867</v>
      </c>
      <c r="AC24" s="69">
        <v>165</v>
      </c>
      <c r="AD24" s="70">
        <v>0.4558</v>
      </c>
      <c r="AE24" s="67">
        <v>197</v>
      </c>
      <c r="AF24" s="71">
        <v>0.5442</v>
      </c>
      <c r="AG24" s="68">
        <v>22</v>
      </c>
      <c r="AH24" s="72">
        <v>0.057300000000000004</v>
      </c>
      <c r="AI24" s="72">
        <v>0</v>
      </c>
      <c r="AJ24" s="72">
        <v>0</v>
      </c>
      <c r="AK24" s="73">
        <v>384</v>
      </c>
      <c r="AL24" s="74">
        <v>0.0035727327457734178</v>
      </c>
      <c r="AM24" s="75">
        <v>0.4867</v>
      </c>
      <c r="AN24" s="69">
        <v>167</v>
      </c>
      <c r="AO24" s="70">
        <v>0.45880000000000004</v>
      </c>
      <c r="AP24" s="67">
        <v>197</v>
      </c>
      <c r="AQ24" s="71">
        <v>0.5412</v>
      </c>
      <c r="AR24" s="68">
        <v>22</v>
      </c>
      <c r="AS24" s="72">
        <v>0.0521</v>
      </c>
      <c r="AT24" s="72">
        <v>0</v>
      </c>
      <c r="AU24" s="72">
        <v>0</v>
      </c>
      <c r="AV24" s="73">
        <v>384</v>
      </c>
      <c r="AW24" s="74">
        <v>0.003592471600722442</v>
      </c>
      <c r="AX24" s="75">
        <v>0.4867</v>
      </c>
      <c r="AY24" s="69">
        <v>180</v>
      </c>
      <c r="AZ24" s="70">
        <v>0.47619999999999996</v>
      </c>
      <c r="BA24" s="67">
        <v>198</v>
      </c>
      <c r="BB24" s="71">
        <v>0.5238</v>
      </c>
      <c r="BC24" s="68">
        <v>6</v>
      </c>
      <c r="BD24" s="72">
        <v>0.015600000000000001</v>
      </c>
      <c r="BE24" s="72">
        <v>0</v>
      </c>
      <c r="BF24" s="72">
        <v>0</v>
      </c>
      <c r="BG24" s="73">
        <v>384</v>
      </c>
      <c r="BH24" s="74">
        <v>0.003730643585365613</v>
      </c>
      <c r="BI24" s="75">
        <v>0.4867</v>
      </c>
      <c r="BJ24" s="69">
        <v>225</v>
      </c>
      <c r="BK24" s="70">
        <v>0.6</v>
      </c>
      <c r="BL24" s="67">
        <v>150</v>
      </c>
      <c r="BM24" s="71">
        <v>0.4</v>
      </c>
      <c r="BN24" s="68">
        <v>9</v>
      </c>
      <c r="BO24" s="72">
        <v>0.023399999999999997</v>
      </c>
      <c r="BP24" s="72">
        <v>0</v>
      </c>
      <c r="BQ24" s="72">
        <v>0</v>
      </c>
      <c r="BR24" s="73">
        <v>384</v>
      </c>
      <c r="BS24" s="74">
        <v>0.0037010353029420765</v>
      </c>
      <c r="BT24" s="75">
        <v>0.4867</v>
      </c>
      <c r="BU24" s="69">
        <v>121</v>
      </c>
      <c r="BV24" s="70">
        <v>0.321</v>
      </c>
      <c r="BW24" s="67">
        <v>256</v>
      </c>
      <c r="BX24" s="71">
        <v>0.679</v>
      </c>
      <c r="BY24" s="68">
        <v>7</v>
      </c>
      <c r="BZ24" s="72">
        <v>0.0182</v>
      </c>
      <c r="CA24" s="72">
        <v>0</v>
      </c>
      <c r="CB24" s="72">
        <v>0</v>
      </c>
      <c r="CC24" s="73">
        <v>384</v>
      </c>
      <c r="CD24" s="74">
        <v>0.003720774157891101</v>
      </c>
      <c r="CE24" s="75">
        <v>0.4867</v>
      </c>
      <c r="CF24" s="69">
        <v>192</v>
      </c>
      <c r="CG24" s="70">
        <v>0.5134000000000001</v>
      </c>
      <c r="CH24" s="67">
        <v>182</v>
      </c>
      <c r="CI24" s="71">
        <v>0.4866</v>
      </c>
      <c r="CJ24" s="68">
        <v>10</v>
      </c>
      <c r="CK24" s="72">
        <v>0.026000000000000002</v>
      </c>
      <c r="CL24" s="72">
        <v>0</v>
      </c>
      <c r="CM24" s="72">
        <v>0</v>
      </c>
      <c r="CN24" s="73">
        <v>384</v>
      </c>
      <c r="CO24" s="74">
        <v>0.003691165875467564</v>
      </c>
      <c r="CP24" s="75">
        <v>0.4867</v>
      </c>
    </row>
    <row r="25" spans="1:94" ht="10.5" customHeight="1">
      <c r="A25" s="76">
        <v>16</v>
      </c>
      <c r="B25" s="65">
        <v>0</v>
      </c>
      <c r="C25" s="77" t="s">
        <v>90</v>
      </c>
      <c r="D25" s="78">
        <v>3770</v>
      </c>
      <c r="E25" s="78">
        <v>1834</v>
      </c>
      <c r="F25" s="79">
        <v>0</v>
      </c>
      <c r="G25" s="80">
        <v>672</v>
      </c>
      <c r="H25" s="81">
        <v>0.3688</v>
      </c>
      <c r="I25" s="78">
        <v>1150</v>
      </c>
      <c r="J25" s="82">
        <v>0.6312</v>
      </c>
      <c r="K25" s="79">
        <v>12</v>
      </c>
      <c r="L25" s="83">
        <v>0.006500000000000001</v>
      </c>
      <c r="M25" s="83">
        <v>0</v>
      </c>
      <c r="N25" s="83">
        <v>0</v>
      </c>
      <c r="O25" s="84">
        <v>1834</v>
      </c>
      <c r="P25" s="85">
        <v>0.017982096858561235</v>
      </c>
      <c r="Q25" s="86">
        <v>0.4865</v>
      </c>
      <c r="R25" s="80">
        <v>792</v>
      </c>
      <c r="S25" s="81">
        <v>0.43439999999999995</v>
      </c>
      <c r="T25" s="78">
        <v>1031</v>
      </c>
      <c r="U25" s="82">
        <v>0.5656</v>
      </c>
      <c r="V25" s="79">
        <v>11</v>
      </c>
      <c r="W25" s="83">
        <v>0.006</v>
      </c>
      <c r="X25" s="83">
        <v>0</v>
      </c>
      <c r="Y25" s="83">
        <v>0</v>
      </c>
      <c r="Z25" s="84">
        <v>1834</v>
      </c>
      <c r="AA25" s="85">
        <v>0.01799196628603575</v>
      </c>
      <c r="AB25" s="86">
        <v>0.4865</v>
      </c>
      <c r="AC25" s="80">
        <v>1051</v>
      </c>
      <c r="AD25" s="81">
        <v>0.5954999999999999</v>
      </c>
      <c r="AE25" s="78">
        <v>714</v>
      </c>
      <c r="AF25" s="82">
        <v>0.4045</v>
      </c>
      <c r="AG25" s="79">
        <v>69</v>
      </c>
      <c r="AH25" s="83">
        <v>0.037599999999999995</v>
      </c>
      <c r="AI25" s="83">
        <v>0</v>
      </c>
      <c r="AJ25" s="83">
        <v>0</v>
      </c>
      <c r="AK25" s="84">
        <v>1834</v>
      </c>
      <c r="AL25" s="85">
        <v>0.017419539492514038</v>
      </c>
      <c r="AM25" s="86">
        <v>0.4865</v>
      </c>
      <c r="AN25" s="80">
        <v>1063</v>
      </c>
      <c r="AO25" s="81">
        <v>0.6036</v>
      </c>
      <c r="AP25" s="78">
        <v>698</v>
      </c>
      <c r="AQ25" s="82">
        <v>0.39640000000000003</v>
      </c>
      <c r="AR25" s="79">
        <v>69</v>
      </c>
      <c r="AS25" s="83">
        <v>0.0398</v>
      </c>
      <c r="AT25" s="83">
        <v>0</v>
      </c>
      <c r="AU25" s="83">
        <v>0</v>
      </c>
      <c r="AV25" s="84">
        <v>1834</v>
      </c>
      <c r="AW25" s="85">
        <v>0.01738006178261599</v>
      </c>
      <c r="AX25" s="86">
        <v>0.4865</v>
      </c>
      <c r="AY25" s="80">
        <v>1076</v>
      </c>
      <c r="AZ25" s="81">
        <v>0.5978</v>
      </c>
      <c r="BA25" s="78">
        <v>724</v>
      </c>
      <c r="BB25" s="82">
        <v>0.4022</v>
      </c>
      <c r="BC25" s="79">
        <v>34</v>
      </c>
      <c r="BD25" s="83">
        <v>0.018500000000000003</v>
      </c>
      <c r="BE25" s="83">
        <v>0</v>
      </c>
      <c r="BF25" s="83">
        <v>0</v>
      </c>
      <c r="BG25" s="84">
        <v>1834</v>
      </c>
      <c r="BH25" s="85">
        <v>0.017764969454121968</v>
      </c>
      <c r="BI25" s="86">
        <v>0.4865</v>
      </c>
      <c r="BJ25" s="80">
        <v>1217</v>
      </c>
      <c r="BK25" s="81">
        <v>0.6826000000000001</v>
      </c>
      <c r="BL25" s="78">
        <v>566</v>
      </c>
      <c r="BM25" s="82">
        <v>0.31739999999999996</v>
      </c>
      <c r="BN25" s="79">
        <v>51</v>
      </c>
      <c r="BO25" s="83">
        <v>0.0278</v>
      </c>
      <c r="BP25" s="83">
        <v>0</v>
      </c>
      <c r="BQ25" s="83">
        <v>0</v>
      </c>
      <c r="BR25" s="84">
        <v>1834</v>
      </c>
      <c r="BS25" s="85">
        <v>0.01759718918705526</v>
      </c>
      <c r="BT25" s="86">
        <v>0.4865</v>
      </c>
      <c r="BU25" s="80">
        <v>924</v>
      </c>
      <c r="BV25" s="81">
        <v>0.525</v>
      </c>
      <c r="BW25" s="78">
        <v>836</v>
      </c>
      <c r="BX25" s="82">
        <v>0.475</v>
      </c>
      <c r="BY25" s="79">
        <v>74</v>
      </c>
      <c r="BZ25" s="83">
        <v>0.0403</v>
      </c>
      <c r="CA25" s="83">
        <v>0</v>
      </c>
      <c r="CB25" s="83">
        <v>0</v>
      </c>
      <c r="CC25" s="84">
        <v>1834</v>
      </c>
      <c r="CD25" s="85">
        <v>0.01737019235514148</v>
      </c>
      <c r="CE25" s="86">
        <v>0.4865</v>
      </c>
      <c r="CF25" s="80">
        <v>1113</v>
      </c>
      <c r="CG25" s="81">
        <v>0.6299</v>
      </c>
      <c r="CH25" s="78">
        <v>654</v>
      </c>
      <c r="CI25" s="82">
        <v>0.3701</v>
      </c>
      <c r="CJ25" s="79">
        <v>67</v>
      </c>
      <c r="CK25" s="83">
        <v>0.0365</v>
      </c>
      <c r="CL25" s="83">
        <v>0</v>
      </c>
      <c r="CM25" s="83">
        <v>0</v>
      </c>
      <c r="CN25" s="84">
        <v>1834</v>
      </c>
      <c r="CO25" s="85">
        <v>0.017439278347463064</v>
      </c>
      <c r="CP25" s="86">
        <v>0.4865</v>
      </c>
    </row>
    <row r="26" spans="1:94" ht="10.5" customHeight="1">
      <c r="A26" s="65"/>
      <c r="B26" s="65">
        <v>1601</v>
      </c>
      <c r="C26" s="66" t="s">
        <v>90</v>
      </c>
      <c r="D26" s="67">
        <v>2001</v>
      </c>
      <c r="E26" s="67">
        <v>990</v>
      </c>
      <c r="F26" s="68">
        <v>0</v>
      </c>
      <c r="G26" s="69">
        <v>368</v>
      </c>
      <c r="H26" s="70">
        <v>0.3747</v>
      </c>
      <c r="I26" s="67">
        <v>614</v>
      </c>
      <c r="J26" s="71">
        <v>0.6253</v>
      </c>
      <c r="K26" s="68">
        <v>8</v>
      </c>
      <c r="L26" s="72">
        <v>0.008100000000000001</v>
      </c>
      <c r="M26" s="72">
        <v>0</v>
      </c>
      <c r="N26" s="72">
        <v>0</v>
      </c>
      <c r="O26" s="73">
        <v>990</v>
      </c>
      <c r="P26" s="74">
        <v>0.009691777779970984</v>
      </c>
      <c r="Q26" s="75">
        <v>0.49479999999999996</v>
      </c>
      <c r="R26" s="69">
        <v>435</v>
      </c>
      <c r="S26" s="70">
        <v>0.4412</v>
      </c>
      <c r="T26" s="67">
        <v>551</v>
      </c>
      <c r="U26" s="71">
        <v>0.5588000000000001</v>
      </c>
      <c r="V26" s="68">
        <v>4</v>
      </c>
      <c r="W26" s="72">
        <v>0.004</v>
      </c>
      <c r="X26" s="72">
        <v>0</v>
      </c>
      <c r="Y26" s="72">
        <v>0</v>
      </c>
      <c r="Z26" s="73">
        <v>990</v>
      </c>
      <c r="AA26" s="74">
        <v>0.009731255489869032</v>
      </c>
      <c r="AB26" s="75">
        <v>0.49479999999999996</v>
      </c>
      <c r="AC26" s="69">
        <v>577</v>
      </c>
      <c r="AD26" s="70">
        <v>0.6023</v>
      </c>
      <c r="AE26" s="67">
        <v>381</v>
      </c>
      <c r="AF26" s="71">
        <v>0.39770000000000005</v>
      </c>
      <c r="AG26" s="68">
        <v>32</v>
      </c>
      <c r="AH26" s="72">
        <v>0.0323</v>
      </c>
      <c r="AI26" s="72">
        <v>0</v>
      </c>
      <c r="AJ26" s="72">
        <v>0</v>
      </c>
      <c r="AK26" s="73">
        <v>990</v>
      </c>
      <c r="AL26" s="74">
        <v>0.009454911520582691</v>
      </c>
      <c r="AM26" s="75">
        <v>0.49479999999999996</v>
      </c>
      <c r="AN26" s="69">
        <v>578</v>
      </c>
      <c r="AO26" s="70">
        <v>0.604</v>
      </c>
      <c r="AP26" s="67">
        <v>379</v>
      </c>
      <c r="AQ26" s="71">
        <v>0.396</v>
      </c>
      <c r="AR26" s="68">
        <v>32</v>
      </c>
      <c r="AS26" s="72">
        <v>0.0333</v>
      </c>
      <c r="AT26" s="72">
        <v>0</v>
      </c>
      <c r="AU26" s="72">
        <v>0</v>
      </c>
      <c r="AV26" s="73">
        <v>990</v>
      </c>
      <c r="AW26" s="74">
        <v>0.009445042093108178</v>
      </c>
      <c r="AX26" s="75">
        <v>0.49479999999999996</v>
      </c>
      <c r="AY26" s="69">
        <v>565</v>
      </c>
      <c r="AZ26" s="70">
        <v>0.5789</v>
      </c>
      <c r="BA26" s="67">
        <v>411</v>
      </c>
      <c r="BB26" s="71">
        <v>0.4211</v>
      </c>
      <c r="BC26" s="68">
        <v>14</v>
      </c>
      <c r="BD26" s="72">
        <v>0.0141</v>
      </c>
      <c r="BE26" s="72">
        <v>0</v>
      </c>
      <c r="BF26" s="72">
        <v>0</v>
      </c>
      <c r="BG26" s="73">
        <v>990</v>
      </c>
      <c r="BH26" s="74">
        <v>0.009632561215123911</v>
      </c>
      <c r="BI26" s="75">
        <v>0.49479999999999996</v>
      </c>
      <c r="BJ26" s="69">
        <v>636</v>
      </c>
      <c r="BK26" s="70">
        <v>0.6591</v>
      </c>
      <c r="BL26" s="67">
        <v>329</v>
      </c>
      <c r="BM26" s="71">
        <v>0.34090000000000004</v>
      </c>
      <c r="BN26" s="68">
        <v>25</v>
      </c>
      <c r="BO26" s="72">
        <v>0.0253</v>
      </c>
      <c r="BP26" s="72">
        <v>0</v>
      </c>
      <c r="BQ26" s="72">
        <v>0</v>
      </c>
      <c r="BR26" s="73">
        <v>990</v>
      </c>
      <c r="BS26" s="74">
        <v>0.009523997512904276</v>
      </c>
      <c r="BT26" s="75">
        <v>0.49479999999999996</v>
      </c>
      <c r="BU26" s="69">
        <v>483</v>
      </c>
      <c r="BV26" s="70">
        <v>0.5052</v>
      </c>
      <c r="BW26" s="67">
        <v>473</v>
      </c>
      <c r="BX26" s="71">
        <v>0.49479999999999996</v>
      </c>
      <c r="BY26" s="68">
        <v>34</v>
      </c>
      <c r="BZ26" s="72">
        <v>0.034300000000000004</v>
      </c>
      <c r="CA26" s="72">
        <v>0</v>
      </c>
      <c r="CB26" s="72">
        <v>0</v>
      </c>
      <c r="CC26" s="73">
        <v>990</v>
      </c>
      <c r="CD26" s="74">
        <v>0.009435172665633667</v>
      </c>
      <c r="CE26" s="75">
        <v>0.49479999999999996</v>
      </c>
      <c r="CF26" s="69">
        <v>588</v>
      </c>
      <c r="CG26" s="70">
        <v>0.6093</v>
      </c>
      <c r="CH26" s="67">
        <v>377</v>
      </c>
      <c r="CI26" s="71">
        <v>0.3907</v>
      </c>
      <c r="CJ26" s="68">
        <v>25</v>
      </c>
      <c r="CK26" s="72">
        <v>0.0253</v>
      </c>
      <c r="CL26" s="72">
        <v>0</v>
      </c>
      <c r="CM26" s="72">
        <v>0</v>
      </c>
      <c r="CN26" s="73">
        <v>990</v>
      </c>
      <c r="CO26" s="74">
        <v>0.009523997512904276</v>
      </c>
      <c r="CP26" s="75">
        <v>0.49479999999999996</v>
      </c>
    </row>
    <row r="27" spans="1:94" ht="10.5" customHeight="1">
      <c r="A27" s="65"/>
      <c r="B27" s="65">
        <v>1602</v>
      </c>
      <c r="C27" s="66" t="s">
        <v>262</v>
      </c>
      <c r="D27" s="67">
        <v>1769</v>
      </c>
      <c r="E27" s="67">
        <v>844</v>
      </c>
      <c r="F27" s="68">
        <v>0</v>
      </c>
      <c r="G27" s="69">
        <v>304</v>
      </c>
      <c r="H27" s="70">
        <v>0.3619</v>
      </c>
      <c r="I27" s="67">
        <v>536</v>
      </c>
      <c r="J27" s="71">
        <v>0.6381</v>
      </c>
      <c r="K27" s="68">
        <v>4</v>
      </c>
      <c r="L27" s="72">
        <v>0.004699999999999999</v>
      </c>
      <c r="M27" s="72">
        <v>0</v>
      </c>
      <c r="N27" s="72">
        <v>0</v>
      </c>
      <c r="O27" s="73">
        <v>844</v>
      </c>
      <c r="P27" s="74">
        <v>0.008290319078590251</v>
      </c>
      <c r="Q27" s="75">
        <v>0.4771</v>
      </c>
      <c r="R27" s="69">
        <v>357</v>
      </c>
      <c r="S27" s="70">
        <v>0.4265</v>
      </c>
      <c r="T27" s="67">
        <v>480</v>
      </c>
      <c r="U27" s="71">
        <v>0.5735</v>
      </c>
      <c r="V27" s="68">
        <v>7</v>
      </c>
      <c r="W27" s="72">
        <v>0.0083</v>
      </c>
      <c r="X27" s="72">
        <v>0</v>
      </c>
      <c r="Y27" s="72">
        <v>0</v>
      </c>
      <c r="Z27" s="73">
        <v>844</v>
      </c>
      <c r="AA27" s="74">
        <v>0.008260710796166715</v>
      </c>
      <c r="AB27" s="75">
        <v>0.4771</v>
      </c>
      <c r="AC27" s="69">
        <v>474</v>
      </c>
      <c r="AD27" s="70">
        <v>0.5874</v>
      </c>
      <c r="AE27" s="67">
        <v>333</v>
      </c>
      <c r="AF27" s="71">
        <v>0.41259999999999997</v>
      </c>
      <c r="AG27" s="68">
        <v>37</v>
      </c>
      <c r="AH27" s="72">
        <v>0.0438</v>
      </c>
      <c r="AI27" s="72">
        <v>0</v>
      </c>
      <c r="AJ27" s="72">
        <v>0</v>
      </c>
      <c r="AK27" s="73">
        <v>844</v>
      </c>
      <c r="AL27" s="74">
        <v>0.007964627971931348</v>
      </c>
      <c r="AM27" s="75">
        <v>0.4771</v>
      </c>
      <c r="AN27" s="69">
        <v>485</v>
      </c>
      <c r="AO27" s="70">
        <v>0.6032</v>
      </c>
      <c r="AP27" s="67">
        <v>319</v>
      </c>
      <c r="AQ27" s="71">
        <v>0.3968</v>
      </c>
      <c r="AR27" s="68">
        <v>37</v>
      </c>
      <c r="AS27" s="72">
        <v>0.047400000000000005</v>
      </c>
      <c r="AT27" s="72">
        <v>0</v>
      </c>
      <c r="AU27" s="72">
        <v>0</v>
      </c>
      <c r="AV27" s="73">
        <v>844</v>
      </c>
      <c r="AW27" s="74">
        <v>0.007935019689507812</v>
      </c>
      <c r="AX27" s="75">
        <v>0.4771</v>
      </c>
      <c r="AY27" s="69">
        <v>511</v>
      </c>
      <c r="AZ27" s="70">
        <v>0.6201</v>
      </c>
      <c r="BA27" s="67">
        <v>313</v>
      </c>
      <c r="BB27" s="71">
        <v>0.3799</v>
      </c>
      <c r="BC27" s="68">
        <v>20</v>
      </c>
      <c r="BD27" s="72">
        <v>0.023700000000000002</v>
      </c>
      <c r="BE27" s="72">
        <v>0</v>
      </c>
      <c r="BF27" s="72">
        <v>0</v>
      </c>
      <c r="BG27" s="73">
        <v>844</v>
      </c>
      <c r="BH27" s="74">
        <v>0.008132408238998056</v>
      </c>
      <c r="BI27" s="75">
        <v>0.4771</v>
      </c>
      <c r="BJ27" s="69">
        <v>581</v>
      </c>
      <c r="BK27" s="70">
        <v>0.7103</v>
      </c>
      <c r="BL27" s="67">
        <v>237</v>
      </c>
      <c r="BM27" s="71">
        <v>0.2897</v>
      </c>
      <c r="BN27" s="68">
        <v>26</v>
      </c>
      <c r="BO27" s="72">
        <v>0.0308</v>
      </c>
      <c r="BP27" s="72">
        <v>0</v>
      </c>
      <c r="BQ27" s="72">
        <v>0</v>
      </c>
      <c r="BR27" s="73">
        <v>844</v>
      </c>
      <c r="BS27" s="74">
        <v>0.008073191674150982</v>
      </c>
      <c r="BT27" s="75">
        <v>0.4771</v>
      </c>
      <c r="BU27" s="69">
        <v>441</v>
      </c>
      <c r="BV27" s="70">
        <v>0.5485</v>
      </c>
      <c r="BW27" s="67">
        <v>363</v>
      </c>
      <c r="BX27" s="71">
        <v>0.4515</v>
      </c>
      <c r="BY27" s="68">
        <v>40</v>
      </c>
      <c r="BZ27" s="72">
        <v>0.047400000000000005</v>
      </c>
      <c r="CA27" s="72">
        <v>0</v>
      </c>
      <c r="CB27" s="72">
        <v>0</v>
      </c>
      <c r="CC27" s="73">
        <v>844</v>
      </c>
      <c r="CD27" s="74">
        <v>0.007935019689507812</v>
      </c>
      <c r="CE27" s="75">
        <v>0.4771</v>
      </c>
      <c r="CF27" s="69">
        <v>525</v>
      </c>
      <c r="CG27" s="70">
        <v>0.6546</v>
      </c>
      <c r="CH27" s="67">
        <v>277</v>
      </c>
      <c r="CI27" s="71">
        <v>0.3454</v>
      </c>
      <c r="CJ27" s="68">
        <v>42</v>
      </c>
      <c r="CK27" s="72">
        <v>0.049800000000000004</v>
      </c>
      <c r="CL27" s="72">
        <v>0</v>
      </c>
      <c r="CM27" s="72">
        <v>0</v>
      </c>
      <c r="CN27" s="73">
        <v>844</v>
      </c>
      <c r="CO27" s="74">
        <v>0.007915280834558787</v>
      </c>
      <c r="CP27" s="75">
        <v>0.4771</v>
      </c>
    </row>
    <row r="28" spans="1:94" ht="10.5" customHeight="1">
      <c r="A28" s="65">
        <v>17</v>
      </c>
      <c r="B28" s="65">
        <v>0</v>
      </c>
      <c r="C28" s="66" t="s">
        <v>91</v>
      </c>
      <c r="D28" s="67">
        <v>2533</v>
      </c>
      <c r="E28" s="67">
        <v>1245</v>
      </c>
      <c r="F28" s="68">
        <v>0</v>
      </c>
      <c r="G28" s="69">
        <v>418</v>
      </c>
      <c r="H28" s="70">
        <v>0.3393</v>
      </c>
      <c r="I28" s="67">
        <v>814</v>
      </c>
      <c r="J28" s="71">
        <v>0.6607</v>
      </c>
      <c r="K28" s="68">
        <v>13</v>
      </c>
      <c r="L28" s="72">
        <v>0.0104</v>
      </c>
      <c r="M28" s="72">
        <v>0</v>
      </c>
      <c r="N28" s="72">
        <v>0</v>
      </c>
      <c r="O28" s="73">
        <v>1245</v>
      </c>
      <c r="P28" s="74">
        <v>0.012159134648599034</v>
      </c>
      <c r="Q28" s="75">
        <v>0.4915</v>
      </c>
      <c r="R28" s="69">
        <v>500</v>
      </c>
      <c r="S28" s="70">
        <v>0.4058</v>
      </c>
      <c r="T28" s="67">
        <v>732</v>
      </c>
      <c r="U28" s="71">
        <v>0.5942000000000001</v>
      </c>
      <c r="V28" s="68">
        <v>13</v>
      </c>
      <c r="W28" s="72">
        <v>0.0104</v>
      </c>
      <c r="X28" s="72">
        <v>0</v>
      </c>
      <c r="Y28" s="72">
        <v>0</v>
      </c>
      <c r="Z28" s="73">
        <v>1245</v>
      </c>
      <c r="AA28" s="74">
        <v>0.012159134648599034</v>
      </c>
      <c r="AB28" s="75">
        <v>0.4915</v>
      </c>
      <c r="AC28" s="69">
        <v>710</v>
      </c>
      <c r="AD28" s="70">
        <v>0.5907</v>
      </c>
      <c r="AE28" s="67">
        <v>492</v>
      </c>
      <c r="AF28" s="71">
        <v>0.4093</v>
      </c>
      <c r="AG28" s="68">
        <v>43</v>
      </c>
      <c r="AH28" s="72">
        <v>0.0345</v>
      </c>
      <c r="AI28" s="72">
        <v>0</v>
      </c>
      <c r="AJ28" s="72">
        <v>0</v>
      </c>
      <c r="AK28" s="73">
        <v>1245</v>
      </c>
      <c r="AL28" s="74">
        <v>0.011863051824363669</v>
      </c>
      <c r="AM28" s="75">
        <v>0.4915</v>
      </c>
      <c r="AN28" s="69">
        <v>732</v>
      </c>
      <c r="AO28" s="70">
        <v>0.609</v>
      </c>
      <c r="AP28" s="67">
        <v>470</v>
      </c>
      <c r="AQ28" s="71">
        <v>0.391</v>
      </c>
      <c r="AR28" s="68">
        <v>43</v>
      </c>
      <c r="AS28" s="72">
        <v>0.0345</v>
      </c>
      <c r="AT28" s="72">
        <v>0</v>
      </c>
      <c r="AU28" s="72">
        <v>0</v>
      </c>
      <c r="AV28" s="73">
        <v>1245</v>
      </c>
      <c r="AW28" s="74">
        <v>0.011863051824363669</v>
      </c>
      <c r="AX28" s="75">
        <v>0.4915</v>
      </c>
      <c r="AY28" s="69">
        <v>728</v>
      </c>
      <c r="AZ28" s="70">
        <v>0.5972</v>
      </c>
      <c r="BA28" s="67">
        <v>491</v>
      </c>
      <c r="BB28" s="71">
        <v>0.4028</v>
      </c>
      <c r="BC28" s="68">
        <v>26</v>
      </c>
      <c r="BD28" s="72">
        <v>0.0209</v>
      </c>
      <c r="BE28" s="72">
        <v>0</v>
      </c>
      <c r="BF28" s="72">
        <v>0</v>
      </c>
      <c r="BG28" s="73">
        <v>1245</v>
      </c>
      <c r="BH28" s="74">
        <v>0.012030832091430375</v>
      </c>
      <c r="BI28" s="75">
        <v>0.4915</v>
      </c>
      <c r="BJ28" s="69">
        <v>857</v>
      </c>
      <c r="BK28" s="70">
        <v>0.7082999999999999</v>
      </c>
      <c r="BL28" s="67">
        <v>353</v>
      </c>
      <c r="BM28" s="71">
        <v>0.2917</v>
      </c>
      <c r="BN28" s="68">
        <v>35</v>
      </c>
      <c r="BO28" s="72">
        <v>0.0281</v>
      </c>
      <c r="BP28" s="72">
        <v>0</v>
      </c>
      <c r="BQ28" s="72">
        <v>0</v>
      </c>
      <c r="BR28" s="73">
        <v>1245</v>
      </c>
      <c r="BS28" s="74">
        <v>0.011942007244159766</v>
      </c>
      <c r="BT28" s="75">
        <v>0.4915</v>
      </c>
      <c r="BU28" s="69">
        <v>637</v>
      </c>
      <c r="BV28" s="70">
        <v>0.5335</v>
      </c>
      <c r="BW28" s="67">
        <v>557</v>
      </c>
      <c r="BX28" s="71">
        <v>0.46649999999999997</v>
      </c>
      <c r="BY28" s="68">
        <v>51</v>
      </c>
      <c r="BZ28" s="72">
        <v>0.040999999999999995</v>
      </c>
      <c r="CA28" s="72">
        <v>0</v>
      </c>
      <c r="CB28" s="72">
        <v>0</v>
      </c>
      <c r="CC28" s="73">
        <v>1245</v>
      </c>
      <c r="CD28" s="74">
        <v>0.011784096404567571</v>
      </c>
      <c r="CE28" s="75">
        <v>0.4915</v>
      </c>
      <c r="CF28" s="69">
        <v>757</v>
      </c>
      <c r="CG28" s="70">
        <v>0.6319</v>
      </c>
      <c r="CH28" s="67">
        <v>441</v>
      </c>
      <c r="CI28" s="71">
        <v>0.36810000000000004</v>
      </c>
      <c r="CJ28" s="68">
        <v>47</v>
      </c>
      <c r="CK28" s="72">
        <v>0.0378</v>
      </c>
      <c r="CL28" s="72">
        <v>0</v>
      </c>
      <c r="CM28" s="72">
        <v>0</v>
      </c>
      <c r="CN28" s="73">
        <v>1245</v>
      </c>
      <c r="CO28" s="74">
        <v>0.01182357411446562</v>
      </c>
      <c r="CP28" s="75">
        <v>0.4915</v>
      </c>
    </row>
    <row r="29" spans="1:94" ht="10.5" customHeight="1">
      <c r="A29" s="65">
        <v>18</v>
      </c>
      <c r="B29" s="65">
        <v>0</v>
      </c>
      <c r="C29" s="66" t="s">
        <v>92</v>
      </c>
      <c r="D29" s="67">
        <v>2138</v>
      </c>
      <c r="E29" s="67">
        <v>1076</v>
      </c>
      <c r="F29" s="68">
        <v>0</v>
      </c>
      <c r="G29" s="69">
        <v>504</v>
      </c>
      <c r="H29" s="70">
        <v>0.475</v>
      </c>
      <c r="I29" s="67">
        <v>557</v>
      </c>
      <c r="J29" s="71">
        <v>0.525</v>
      </c>
      <c r="K29" s="68">
        <v>15</v>
      </c>
      <c r="L29" s="72">
        <v>0.0139</v>
      </c>
      <c r="M29" s="72">
        <v>0</v>
      </c>
      <c r="N29" s="72">
        <v>0</v>
      </c>
      <c r="O29" s="73">
        <v>1076</v>
      </c>
      <c r="P29" s="74">
        <v>0.010471462550457448</v>
      </c>
      <c r="Q29" s="75">
        <v>0.5033</v>
      </c>
      <c r="R29" s="69">
        <v>576</v>
      </c>
      <c r="S29" s="70">
        <v>0.5424</v>
      </c>
      <c r="T29" s="67">
        <v>486</v>
      </c>
      <c r="U29" s="71">
        <v>0.4576</v>
      </c>
      <c r="V29" s="68">
        <v>14</v>
      </c>
      <c r="W29" s="72">
        <v>0.013000000000000001</v>
      </c>
      <c r="X29" s="72">
        <v>0</v>
      </c>
      <c r="Y29" s="72">
        <v>0</v>
      </c>
      <c r="Z29" s="73">
        <v>1076</v>
      </c>
      <c r="AA29" s="74">
        <v>0.01048133197793196</v>
      </c>
      <c r="AB29" s="75">
        <v>0.5033</v>
      </c>
      <c r="AC29" s="69">
        <v>452</v>
      </c>
      <c r="AD29" s="70">
        <v>0.44799999999999995</v>
      </c>
      <c r="AE29" s="67">
        <v>557</v>
      </c>
      <c r="AF29" s="71">
        <v>0.552</v>
      </c>
      <c r="AG29" s="68">
        <v>67</v>
      </c>
      <c r="AH29" s="72">
        <v>0.0623</v>
      </c>
      <c r="AI29" s="72">
        <v>0</v>
      </c>
      <c r="AJ29" s="72">
        <v>0</v>
      </c>
      <c r="AK29" s="73">
        <v>1076</v>
      </c>
      <c r="AL29" s="74">
        <v>0.009958252321782813</v>
      </c>
      <c r="AM29" s="75">
        <v>0.5033</v>
      </c>
      <c r="AN29" s="69">
        <v>451</v>
      </c>
      <c r="AO29" s="70">
        <v>0.4497</v>
      </c>
      <c r="AP29" s="67">
        <v>552</v>
      </c>
      <c r="AQ29" s="71">
        <v>0.5503</v>
      </c>
      <c r="AR29" s="68">
        <v>67</v>
      </c>
      <c r="AS29" s="72">
        <v>0.0678</v>
      </c>
      <c r="AT29" s="72">
        <v>0</v>
      </c>
      <c r="AU29" s="72">
        <v>0</v>
      </c>
      <c r="AV29" s="73">
        <v>1076</v>
      </c>
      <c r="AW29" s="74">
        <v>0.00989903575693574</v>
      </c>
      <c r="AX29" s="75">
        <v>0.5033</v>
      </c>
      <c r="AY29" s="69">
        <v>434</v>
      </c>
      <c r="AZ29" s="70">
        <v>0.4114</v>
      </c>
      <c r="BA29" s="67">
        <v>621</v>
      </c>
      <c r="BB29" s="71">
        <v>0.5886</v>
      </c>
      <c r="BC29" s="68">
        <v>21</v>
      </c>
      <c r="BD29" s="72">
        <v>0.0195</v>
      </c>
      <c r="BE29" s="72">
        <v>0</v>
      </c>
      <c r="BF29" s="72">
        <v>0</v>
      </c>
      <c r="BG29" s="73">
        <v>1076</v>
      </c>
      <c r="BH29" s="74">
        <v>0.010412245985610375</v>
      </c>
      <c r="BI29" s="75">
        <v>0.5033</v>
      </c>
      <c r="BJ29" s="69">
        <v>508</v>
      </c>
      <c r="BK29" s="70">
        <v>0.4889</v>
      </c>
      <c r="BL29" s="67">
        <v>531</v>
      </c>
      <c r="BM29" s="71">
        <v>0.5111</v>
      </c>
      <c r="BN29" s="68">
        <v>37</v>
      </c>
      <c r="BO29" s="72">
        <v>0.0344</v>
      </c>
      <c r="BP29" s="72">
        <v>0</v>
      </c>
      <c r="BQ29" s="72">
        <v>0</v>
      </c>
      <c r="BR29" s="73">
        <v>1076</v>
      </c>
      <c r="BS29" s="74">
        <v>0.01025433514601818</v>
      </c>
      <c r="BT29" s="75">
        <v>0.5033</v>
      </c>
      <c r="BU29" s="69">
        <v>369</v>
      </c>
      <c r="BV29" s="70">
        <v>0.36</v>
      </c>
      <c r="BW29" s="67">
        <v>656</v>
      </c>
      <c r="BX29" s="71">
        <v>0.64</v>
      </c>
      <c r="BY29" s="68">
        <v>51</v>
      </c>
      <c r="BZ29" s="72">
        <v>0.047400000000000005</v>
      </c>
      <c r="CA29" s="72">
        <v>0</v>
      </c>
      <c r="CB29" s="72">
        <v>0</v>
      </c>
      <c r="CC29" s="73">
        <v>1076</v>
      </c>
      <c r="CD29" s="74">
        <v>0.010116163161375008</v>
      </c>
      <c r="CE29" s="75">
        <v>0.5033</v>
      </c>
      <c r="CF29" s="69">
        <v>461</v>
      </c>
      <c r="CG29" s="70">
        <v>0.4476</v>
      </c>
      <c r="CH29" s="67">
        <v>569</v>
      </c>
      <c r="CI29" s="71">
        <v>0.5524</v>
      </c>
      <c r="CJ29" s="68">
        <v>46</v>
      </c>
      <c r="CK29" s="72">
        <v>0.042800000000000005</v>
      </c>
      <c r="CL29" s="72">
        <v>0</v>
      </c>
      <c r="CM29" s="72">
        <v>0</v>
      </c>
      <c r="CN29" s="73">
        <v>1076</v>
      </c>
      <c r="CO29" s="74">
        <v>0.01016551029874757</v>
      </c>
      <c r="CP29" s="75">
        <v>0.5033</v>
      </c>
    </row>
    <row r="30" spans="1:94" ht="10.5" customHeight="1">
      <c r="A30" s="65">
        <v>19</v>
      </c>
      <c r="B30" s="65">
        <v>0</v>
      </c>
      <c r="C30" s="66" t="s">
        <v>93</v>
      </c>
      <c r="D30" s="67">
        <v>958</v>
      </c>
      <c r="E30" s="67">
        <v>450</v>
      </c>
      <c r="F30" s="68">
        <v>0</v>
      </c>
      <c r="G30" s="69">
        <v>165</v>
      </c>
      <c r="H30" s="70">
        <v>0.37079999999999996</v>
      </c>
      <c r="I30" s="67">
        <v>280</v>
      </c>
      <c r="J30" s="71">
        <v>0.6292</v>
      </c>
      <c r="K30" s="68">
        <v>5</v>
      </c>
      <c r="L30" s="72">
        <v>0.0111</v>
      </c>
      <c r="M30" s="72">
        <v>0</v>
      </c>
      <c r="N30" s="72">
        <v>0</v>
      </c>
      <c r="O30" s="73">
        <v>450</v>
      </c>
      <c r="P30" s="74">
        <v>0.004391895226157931</v>
      </c>
      <c r="Q30" s="75">
        <v>0.4697</v>
      </c>
      <c r="R30" s="69">
        <v>198</v>
      </c>
      <c r="S30" s="70">
        <v>0.4439</v>
      </c>
      <c r="T30" s="67">
        <v>248</v>
      </c>
      <c r="U30" s="71">
        <v>0.5561</v>
      </c>
      <c r="V30" s="68">
        <v>4</v>
      </c>
      <c r="W30" s="72">
        <v>0.0089</v>
      </c>
      <c r="X30" s="72">
        <v>0</v>
      </c>
      <c r="Y30" s="72">
        <v>0</v>
      </c>
      <c r="Z30" s="73">
        <v>450</v>
      </c>
      <c r="AA30" s="74">
        <v>0.004401764653632443</v>
      </c>
      <c r="AB30" s="75">
        <v>0.4697</v>
      </c>
      <c r="AC30" s="69">
        <v>256</v>
      </c>
      <c r="AD30" s="70">
        <v>0.5912</v>
      </c>
      <c r="AE30" s="67">
        <v>177</v>
      </c>
      <c r="AF30" s="71">
        <v>0.40880000000000005</v>
      </c>
      <c r="AG30" s="68">
        <v>17</v>
      </c>
      <c r="AH30" s="72">
        <v>0.0378</v>
      </c>
      <c r="AI30" s="72">
        <v>0</v>
      </c>
      <c r="AJ30" s="72">
        <v>0</v>
      </c>
      <c r="AK30" s="73">
        <v>450</v>
      </c>
      <c r="AL30" s="74">
        <v>0.0042734620964637845</v>
      </c>
      <c r="AM30" s="75">
        <v>0.4697</v>
      </c>
      <c r="AN30" s="69">
        <v>253</v>
      </c>
      <c r="AO30" s="70">
        <v>0.5870000000000001</v>
      </c>
      <c r="AP30" s="67">
        <v>178</v>
      </c>
      <c r="AQ30" s="71">
        <v>0.413</v>
      </c>
      <c r="AR30" s="68">
        <v>17</v>
      </c>
      <c r="AS30" s="72">
        <v>0.042199999999999994</v>
      </c>
      <c r="AT30" s="72">
        <v>0</v>
      </c>
      <c r="AU30" s="72">
        <v>0</v>
      </c>
      <c r="AV30" s="73">
        <v>450</v>
      </c>
      <c r="AW30" s="74">
        <v>0.00425372324151476</v>
      </c>
      <c r="AX30" s="75">
        <v>0.4697</v>
      </c>
      <c r="AY30" s="69">
        <v>255</v>
      </c>
      <c r="AZ30" s="70">
        <v>0.5743</v>
      </c>
      <c r="BA30" s="67">
        <v>189</v>
      </c>
      <c r="BB30" s="71">
        <v>0.4257</v>
      </c>
      <c r="BC30" s="68">
        <v>6</v>
      </c>
      <c r="BD30" s="72">
        <v>0.013300000000000001</v>
      </c>
      <c r="BE30" s="72">
        <v>0</v>
      </c>
      <c r="BF30" s="72">
        <v>0</v>
      </c>
      <c r="BG30" s="73">
        <v>450</v>
      </c>
      <c r="BH30" s="74">
        <v>0.004382025798683418</v>
      </c>
      <c r="BI30" s="75">
        <v>0.4697</v>
      </c>
      <c r="BJ30" s="69">
        <v>290</v>
      </c>
      <c r="BK30" s="70">
        <v>0.6620999999999999</v>
      </c>
      <c r="BL30" s="67">
        <v>148</v>
      </c>
      <c r="BM30" s="71">
        <v>0.3379</v>
      </c>
      <c r="BN30" s="68">
        <v>12</v>
      </c>
      <c r="BO30" s="72">
        <v>0.026699999999999998</v>
      </c>
      <c r="BP30" s="72">
        <v>0</v>
      </c>
      <c r="BQ30" s="72">
        <v>0</v>
      </c>
      <c r="BR30" s="73">
        <v>450</v>
      </c>
      <c r="BS30" s="74">
        <v>0.004322809233836345</v>
      </c>
      <c r="BT30" s="75">
        <v>0.4697</v>
      </c>
      <c r="BU30" s="69">
        <v>212</v>
      </c>
      <c r="BV30" s="70">
        <v>0.484</v>
      </c>
      <c r="BW30" s="67">
        <v>226</v>
      </c>
      <c r="BX30" s="71">
        <v>0.516</v>
      </c>
      <c r="BY30" s="68">
        <v>12</v>
      </c>
      <c r="BZ30" s="72">
        <v>0.026699999999999998</v>
      </c>
      <c r="CA30" s="72">
        <v>0</v>
      </c>
      <c r="CB30" s="72">
        <v>0</v>
      </c>
      <c r="CC30" s="73">
        <v>450</v>
      </c>
      <c r="CD30" s="74">
        <v>0.004322809233836345</v>
      </c>
      <c r="CE30" s="75">
        <v>0.4697</v>
      </c>
      <c r="CF30" s="69">
        <v>264</v>
      </c>
      <c r="CG30" s="70">
        <v>0.6111</v>
      </c>
      <c r="CH30" s="67">
        <v>168</v>
      </c>
      <c r="CI30" s="71">
        <v>0.3889</v>
      </c>
      <c r="CJ30" s="68">
        <v>18</v>
      </c>
      <c r="CK30" s="72">
        <v>0.04</v>
      </c>
      <c r="CL30" s="72">
        <v>0</v>
      </c>
      <c r="CM30" s="72">
        <v>0</v>
      </c>
      <c r="CN30" s="73">
        <v>450</v>
      </c>
      <c r="CO30" s="74">
        <v>0.004263592668989272</v>
      </c>
      <c r="CP30" s="75">
        <v>0.4697</v>
      </c>
    </row>
    <row r="31" spans="1:94" ht="10.5" customHeight="1">
      <c r="A31" s="65">
        <v>20</v>
      </c>
      <c r="B31" s="65">
        <v>0</v>
      </c>
      <c r="C31" s="66" t="s">
        <v>94</v>
      </c>
      <c r="D31" s="67">
        <v>693</v>
      </c>
      <c r="E31" s="67">
        <v>359</v>
      </c>
      <c r="F31" s="68">
        <v>0</v>
      </c>
      <c r="G31" s="69">
        <v>175</v>
      </c>
      <c r="H31" s="70">
        <v>0.4902</v>
      </c>
      <c r="I31" s="67">
        <v>182</v>
      </c>
      <c r="J31" s="71">
        <v>0.5097999999999999</v>
      </c>
      <c r="K31" s="68">
        <v>2</v>
      </c>
      <c r="L31" s="72">
        <v>0.005600000000000001</v>
      </c>
      <c r="M31" s="72">
        <v>0</v>
      </c>
      <c r="N31" s="72">
        <v>0</v>
      </c>
      <c r="O31" s="73">
        <v>359</v>
      </c>
      <c r="P31" s="74">
        <v>0.0035233856084008566</v>
      </c>
      <c r="Q31" s="75">
        <v>0.518</v>
      </c>
      <c r="R31" s="69">
        <v>183</v>
      </c>
      <c r="S31" s="70">
        <v>0.5155</v>
      </c>
      <c r="T31" s="67">
        <v>172</v>
      </c>
      <c r="U31" s="71">
        <v>0.48450000000000004</v>
      </c>
      <c r="V31" s="68">
        <v>4</v>
      </c>
      <c r="W31" s="72">
        <v>0.0111</v>
      </c>
      <c r="X31" s="72">
        <v>0</v>
      </c>
      <c r="Y31" s="72">
        <v>0</v>
      </c>
      <c r="Z31" s="73">
        <v>359</v>
      </c>
      <c r="AA31" s="74">
        <v>0.003503646753451832</v>
      </c>
      <c r="AB31" s="75">
        <v>0.518</v>
      </c>
      <c r="AC31" s="69">
        <v>137</v>
      </c>
      <c r="AD31" s="70">
        <v>0.40409999999999996</v>
      </c>
      <c r="AE31" s="67">
        <v>202</v>
      </c>
      <c r="AF31" s="71">
        <v>0.5959</v>
      </c>
      <c r="AG31" s="68">
        <v>20</v>
      </c>
      <c r="AH31" s="72">
        <v>0.0557</v>
      </c>
      <c r="AI31" s="72">
        <v>0</v>
      </c>
      <c r="AJ31" s="72">
        <v>0</v>
      </c>
      <c r="AK31" s="73">
        <v>359</v>
      </c>
      <c r="AL31" s="74">
        <v>0.003345735913859637</v>
      </c>
      <c r="AM31" s="75">
        <v>0.518</v>
      </c>
      <c r="AN31" s="69">
        <v>137</v>
      </c>
      <c r="AO31" s="70">
        <v>0.409</v>
      </c>
      <c r="AP31" s="67">
        <v>198</v>
      </c>
      <c r="AQ31" s="71">
        <v>0.591</v>
      </c>
      <c r="AR31" s="68">
        <v>20</v>
      </c>
      <c r="AS31" s="72">
        <v>0.0669</v>
      </c>
      <c r="AT31" s="72">
        <v>0</v>
      </c>
      <c r="AU31" s="72">
        <v>0</v>
      </c>
      <c r="AV31" s="73">
        <v>359</v>
      </c>
      <c r="AW31" s="74">
        <v>0.0033062582039615884</v>
      </c>
      <c r="AX31" s="75">
        <v>0.518</v>
      </c>
      <c r="AY31" s="69">
        <v>128</v>
      </c>
      <c r="AZ31" s="70">
        <v>0.3626</v>
      </c>
      <c r="BA31" s="67">
        <v>225</v>
      </c>
      <c r="BB31" s="71">
        <v>0.6374</v>
      </c>
      <c r="BC31" s="68">
        <v>6</v>
      </c>
      <c r="BD31" s="72">
        <v>0.0167</v>
      </c>
      <c r="BE31" s="72">
        <v>0</v>
      </c>
      <c r="BF31" s="72">
        <v>0</v>
      </c>
      <c r="BG31" s="73">
        <v>359</v>
      </c>
      <c r="BH31" s="74">
        <v>0.003483907898502808</v>
      </c>
      <c r="BI31" s="75">
        <v>0.518</v>
      </c>
      <c r="BJ31" s="69">
        <v>162</v>
      </c>
      <c r="BK31" s="70">
        <v>0.4793</v>
      </c>
      <c r="BL31" s="67">
        <v>176</v>
      </c>
      <c r="BM31" s="71">
        <v>0.5207</v>
      </c>
      <c r="BN31" s="68">
        <v>21</v>
      </c>
      <c r="BO31" s="72">
        <v>0.058499999999999996</v>
      </c>
      <c r="BP31" s="72">
        <v>0</v>
      </c>
      <c r="BQ31" s="72">
        <v>0</v>
      </c>
      <c r="BR31" s="73">
        <v>359</v>
      </c>
      <c r="BS31" s="74">
        <v>0.0033358664863851247</v>
      </c>
      <c r="BT31" s="75">
        <v>0.518</v>
      </c>
      <c r="BU31" s="69">
        <v>71</v>
      </c>
      <c r="BV31" s="70">
        <v>0.2023</v>
      </c>
      <c r="BW31" s="67">
        <v>280</v>
      </c>
      <c r="BX31" s="71">
        <v>0.7977</v>
      </c>
      <c r="BY31" s="68">
        <v>8</v>
      </c>
      <c r="BZ31" s="72">
        <v>0.0223</v>
      </c>
      <c r="CA31" s="72">
        <v>0</v>
      </c>
      <c r="CB31" s="72">
        <v>0</v>
      </c>
      <c r="CC31" s="73">
        <v>359</v>
      </c>
      <c r="CD31" s="74">
        <v>0.0034641690435537834</v>
      </c>
      <c r="CE31" s="75">
        <v>0.518</v>
      </c>
      <c r="CF31" s="69">
        <v>139</v>
      </c>
      <c r="CG31" s="70">
        <v>0.4029</v>
      </c>
      <c r="CH31" s="67">
        <v>206</v>
      </c>
      <c r="CI31" s="71">
        <v>0.5971</v>
      </c>
      <c r="CJ31" s="68">
        <v>14</v>
      </c>
      <c r="CK31" s="72">
        <v>0.039</v>
      </c>
      <c r="CL31" s="72">
        <v>0</v>
      </c>
      <c r="CM31" s="72">
        <v>0</v>
      </c>
      <c r="CN31" s="73">
        <v>359</v>
      </c>
      <c r="CO31" s="74">
        <v>0.0034049524787067103</v>
      </c>
      <c r="CP31" s="75">
        <v>0.518</v>
      </c>
    </row>
    <row r="32" spans="1:94" ht="10.5" customHeight="1">
      <c r="A32" s="76">
        <v>21</v>
      </c>
      <c r="B32" s="65">
        <v>0</v>
      </c>
      <c r="C32" s="77" t="s">
        <v>95</v>
      </c>
      <c r="D32" s="78">
        <v>83961</v>
      </c>
      <c r="E32" s="78">
        <v>38437</v>
      </c>
      <c r="F32" s="79">
        <v>4</v>
      </c>
      <c r="G32" s="80">
        <v>19120</v>
      </c>
      <c r="H32" s="81">
        <v>0.504</v>
      </c>
      <c r="I32" s="78">
        <v>18815</v>
      </c>
      <c r="J32" s="82">
        <v>0.496</v>
      </c>
      <c r="K32" s="79">
        <v>498</v>
      </c>
      <c r="L32" s="83">
        <v>0.013000000000000001</v>
      </c>
      <c r="M32" s="83">
        <v>0</v>
      </c>
      <c r="N32" s="83">
        <v>0</v>
      </c>
      <c r="O32" s="84">
        <v>38433</v>
      </c>
      <c r="P32" s="85">
        <v>0.37439673124562045</v>
      </c>
      <c r="Q32" s="86">
        <v>0.4578</v>
      </c>
      <c r="R32" s="80">
        <v>20764</v>
      </c>
      <c r="S32" s="81">
        <v>0.5478000000000001</v>
      </c>
      <c r="T32" s="78">
        <v>17137</v>
      </c>
      <c r="U32" s="82">
        <v>0.4522</v>
      </c>
      <c r="V32" s="79">
        <v>532</v>
      </c>
      <c r="W32" s="83">
        <v>0.0138</v>
      </c>
      <c r="X32" s="83">
        <v>0</v>
      </c>
      <c r="Y32" s="83">
        <v>0</v>
      </c>
      <c r="Z32" s="84">
        <v>38433</v>
      </c>
      <c r="AA32" s="85">
        <v>0.37406117071148703</v>
      </c>
      <c r="AB32" s="86">
        <v>0.4578</v>
      </c>
      <c r="AC32" s="80">
        <v>12351</v>
      </c>
      <c r="AD32" s="81">
        <v>0.34369999999999995</v>
      </c>
      <c r="AE32" s="78">
        <v>23588</v>
      </c>
      <c r="AF32" s="82">
        <v>0.6563</v>
      </c>
      <c r="AG32" s="79">
        <v>2494</v>
      </c>
      <c r="AH32" s="83">
        <v>0.0649</v>
      </c>
      <c r="AI32" s="83">
        <v>0</v>
      </c>
      <c r="AJ32" s="83">
        <v>0</v>
      </c>
      <c r="AK32" s="84">
        <v>38433</v>
      </c>
      <c r="AL32" s="85">
        <v>0.3546973540064941</v>
      </c>
      <c r="AM32" s="86">
        <v>0.4578</v>
      </c>
      <c r="AN32" s="80">
        <v>12496</v>
      </c>
      <c r="AO32" s="81">
        <v>0.3471</v>
      </c>
      <c r="AP32" s="78">
        <v>23503</v>
      </c>
      <c r="AQ32" s="82">
        <v>0.6529</v>
      </c>
      <c r="AR32" s="79">
        <v>2494</v>
      </c>
      <c r="AS32" s="83">
        <v>0.0633</v>
      </c>
      <c r="AT32" s="83">
        <v>0</v>
      </c>
      <c r="AU32" s="83">
        <v>0</v>
      </c>
      <c r="AV32" s="84">
        <v>38433</v>
      </c>
      <c r="AW32" s="85">
        <v>0.3552895196549648</v>
      </c>
      <c r="AX32" s="86">
        <v>0.4578</v>
      </c>
      <c r="AY32" s="80">
        <v>11216</v>
      </c>
      <c r="AZ32" s="81">
        <v>0.2991</v>
      </c>
      <c r="BA32" s="78">
        <v>26281</v>
      </c>
      <c r="BB32" s="82">
        <v>0.7009000000000001</v>
      </c>
      <c r="BC32" s="79">
        <v>936</v>
      </c>
      <c r="BD32" s="83">
        <v>0.024399999999999998</v>
      </c>
      <c r="BE32" s="83">
        <v>0</v>
      </c>
      <c r="BF32" s="83">
        <v>0</v>
      </c>
      <c r="BG32" s="84">
        <v>38433</v>
      </c>
      <c r="BH32" s="85">
        <v>0.3700739220117841</v>
      </c>
      <c r="BI32" s="86">
        <v>0.4578</v>
      </c>
      <c r="BJ32" s="80">
        <v>14699</v>
      </c>
      <c r="BK32" s="81">
        <v>0.3975</v>
      </c>
      <c r="BL32" s="78">
        <v>22284</v>
      </c>
      <c r="BM32" s="82">
        <v>0.6025</v>
      </c>
      <c r="BN32" s="79">
        <v>1450</v>
      </c>
      <c r="BO32" s="83">
        <v>0.0377</v>
      </c>
      <c r="BP32" s="83">
        <v>0</v>
      </c>
      <c r="BQ32" s="83">
        <v>0</v>
      </c>
      <c r="BR32" s="84">
        <v>38433</v>
      </c>
      <c r="BS32" s="85">
        <v>0.36500103628988484</v>
      </c>
      <c r="BT32" s="86">
        <v>0.4578</v>
      </c>
      <c r="BU32" s="80">
        <v>12658</v>
      </c>
      <c r="BV32" s="81">
        <v>0.3444</v>
      </c>
      <c r="BW32" s="78">
        <v>24095</v>
      </c>
      <c r="BX32" s="82">
        <v>0.6556000000000001</v>
      </c>
      <c r="BY32" s="79">
        <v>1680</v>
      </c>
      <c r="BZ32" s="83">
        <v>0.0437</v>
      </c>
      <c r="CA32" s="83">
        <v>0</v>
      </c>
      <c r="CB32" s="83">
        <v>0</v>
      </c>
      <c r="CC32" s="84">
        <v>38433</v>
      </c>
      <c r="CD32" s="85">
        <v>0.362731067970747</v>
      </c>
      <c r="CE32" s="86">
        <v>0.4578</v>
      </c>
      <c r="CF32" s="80">
        <v>13708</v>
      </c>
      <c r="CG32" s="81">
        <v>0.3751</v>
      </c>
      <c r="CH32" s="78">
        <v>22833</v>
      </c>
      <c r="CI32" s="82">
        <v>0.6249</v>
      </c>
      <c r="CJ32" s="79">
        <v>1892</v>
      </c>
      <c r="CK32" s="83">
        <v>0.0492</v>
      </c>
      <c r="CL32" s="83">
        <v>0</v>
      </c>
      <c r="CM32" s="83">
        <v>0</v>
      </c>
      <c r="CN32" s="84">
        <v>38433</v>
      </c>
      <c r="CO32" s="85">
        <v>0.3606387493461504</v>
      </c>
      <c r="CP32" s="86">
        <v>0.4578</v>
      </c>
    </row>
    <row r="33" spans="1:94" ht="10.5" customHeight="1">
      <c r="A33" s="65"/>
      <c r="B33" s="65">
        <v>2101</v>
      </c>
      <c r="C33" s="66" t="s">
        <v>96</v>
      </c>
      <c r="D33" s="67">
        <v>3308</v>
      </c>
      <c r="E33" s="67">
        <v>1551</v>
      </c>
      <c r="F33" s="68">
        <v>0</v>
      </c>
      <c r="G33" s="69">
        <v>721</v>
      </c>
      <c r="H33" s="70">
        <v>0.47</v>
      </c>
      <c r="I33" s="67">
        <v>813</v>
      </c>
      <c r="J33" s="71">
        <v>0.53</v>
      </c>
      <c r="K33" s="68">
        <v>17</v>
      </c>
      <c r="L33" s="72">
        <v>0.011000000000000001</v>
      </c>
      <c r="M33" s="72">
        <v>0</v>
      </c>
      <c r="N33" s="72">
        <v>0</v>
      </c>
      <c r="O33" s="73">
        <v>1551</v>
      </c>
      <c r="P33" s="74">
        <v>0.01513970174590172</v>
      </c>
      <c r="Q33" s="75">
        <v>0.4689</v>
      </c>
      <c r="R33" s="69">
        <v>810</v>
      </c>
      <c r="S33" s="70">
        <v>0.5287</v>
      </c>
      <c r="T33" s="67">
        <v>722</v>
      </c>
      <c r="U33" s="71">
        <v>0.47130000000000005</v>
      </c>
      <c r="V33" s="68">
        <v>19</v>
      </c>
      <c r="W33" s="72">
        <v>0.0123</v>
      </c>
      <c r="X33" s="72">
        <v>0</v>
      </c>
      <c r="Y33" s="72">
        <v>0</v>
      </c>
      <c r="Z33" s="73">
        <v>1551</v>
      </c>
      <c r="AA33" s="74">
        <v>0.015119962890952696</v>
      </c>
      <c r="AB33" s="75">
        <v>0.4689</v>
      </c>
      <c r="AC33" s="69">
        <v>766</v>
      </c>
      <c r="AD33" s="70">
        <v>0.5307999999999999</v>
      </c>
      <c r="AE33" s="67">
        <v>677</v>
      </c>
      <c r="AF33" s="71">
        <v>0.4692</v>
      </c>
      <c r="AG33" s="68">
        <v>108</v>
      </c>
      <c r="AH33" s="72">
        <v>0.0696</v>
      </c>
      <c r="AI33" s="72">
        <v>0</v>
      </c>
      <c r="AJ33" s="72">
        <v>0</v>
      </c>
      <c r="AK33" s="73">
        <v>1551</v>
      </c>
      <c r="AL33" s="74">
        <v>0.01424158384572111</v>
      </c>
      <c r="AM33" s="75">
        <v>0.4689</v>
      </c>
      <c r="AN33" s="69">
        <v>774</v>
      </c>
      <c r="AO33" s="70">
        <v>0.5334</v>
      </c>
      <c r="AP33" s="67">
        <v>677</v>
      </c>
      <c r="AQ33" s="71">
        <v>0.46659999999999996</v>
      </c>
      <c r="AR33" s="68">
        <v>108</v>
      </c>
      <c r="AS33" s="72">
        <v>0.0645</v>
      </c>
      <c r="AT33" s="72">
        <v>0</v>
      </c>
      <c r="AU33" s="72">
        <v>0</v>
      </c>
      <c r="AV33" s="73">
        <v>1551</v>
      </c>
      <c r="AW33" s="74">
        <v>0.014320539265517207</v>
      </c>
      <c r="AX33" s="75">
        <v>0.4689</v>
      </c>
      <c r="AY33" s="69">
        <v>732</v>
      </c>
      <c r="AZ33" s="70">
        <v>0.4851</v>
      </c>
      <c r="BA33" s="67">
        <v>777</v>
      </c>
      <c r="BB33" s="71">
        <v>0.5149</v>
      </c>
      <c r="BC33" s="68">
        <v>42</v>
      </c>
      <c r="BD33" s="72">
        <v>0.0271</v>
      </c>
      <c r="BE33" s="72">
        <v>0</v>
      </c>
      <c r="BF33" s="72">
        <v>0</v>
      </c>
      <c r="BG33" s="73">
        <v>1551</v>
      </c>
      <c r="BH33" s="74">
        <v>0.014892966059038915</v>
      </c>
      <c r="BI33" s="75">
        <v>0.4689</v>
      </c>
      <c r="BJ33" s="69">
        <v>845</v>
      </c>
      <c r="BK33" s="70">
        <v>0.5660000000000001</v>
      </c>
      <c r="BL33" s="67">
        <v>648</v>
      </c>
      <c r="BM33" s="71">
        <v>0.434</v>
      </c>
      <c r="BN33" s="68">
        <v>58</v>
      </c>
      <c r="BO33" s="72">
        <v>0.0374</v>
      </c>
      <c r="BP33" s="72">
        <v>0</v>
      </c>
      <c r="BQ33" s="72">
        <v>0</v>
      </c>
      <c r="BR33" s="73">
        <v>1551</v>
      </c>
      <c r="BS33" s="74">
        <v>0.01473505521944672</v>
      </c>
      <c r="BT33" s="75">
        <v>0.4689</v>
      </c>
      <c r="BU33" s="69">
        <v>749</v>
      </c>
      <c r="BV33" s="70">
        <v>0.5057</v>
      </c>
      <c r="BW33" s="67">
        <v>732</v>
      </c>
      <c r="BX33" s="71">
        <v>0.4943</v>
      </c>
      <c r="BY33" s="68">
        <v>70</v>
      </c>
      <c r="BZ33" s="72">
        <v>0.0451</v>
      </c>
      <c r="CA33" s="72">
        <v>0</v>
      </c>
      <c r="CB33" s="72">
        <v>0</v>
      </c>
      <c r="CC33" s="73">
        <v>1551</v>
      </c>
      <c r="CD33" s="74">
        <v>0.014616622089752573</v>
      </c>
      <c r="CE33" s="75">
        <v>0.4689</v>
      </c>
      <c r="CF33" s="69">
        <v>796</v>
      </c>
      <c r="CG33" s="70">
        <v>0.5382</v>
      </c>
      <c r="CH33" s="67">
        <v>683</v>
      </c>
      <c r="CI33" s="71">
        <v>0.4618</v>
      </c>
      <c r="CJ33" s="68">
        <v>72</v>
      </c>
      <c r="CK33" s="72">
        <v>0.0464</v>
      </c>
      <c r="CL33" s="72">
        <v>0</v>
      </c>
      <c r="CM33" s="72">
        <v>0</v>
      </c>
      <c r="CN33" s="73">
        <v>1551</v>
      </c>
      <c r="CO33" s="74">
        <v>0.01459688323480355</v>
      </c>
      <c r="CP33" s="75">
        <v>0.4689</v>
      </c>
    </row>
    <row r="34" spans="1:94" ht="10.5" customHeight="1">
      <c r="A34" s="65"/>
      <c r="B34" s="65">
        <v>2102</v>
      </c>
      <c r="C34" s="66" t="s">
        <v>97</v>
      </c>
      <c r="D34" s="67">
        <v>4396</v>
      </c>
      <c r="E34" s="67">
        <v>1801</v>
      </c>
      <c r="F34" s="68">
        <v>0</v>
      </c>
      <c r="G34" s="69">
        <v>1063</v>
      </c>
      <c r="H34" s="70">
        <v>0.5982</v>
      </c>
      <c r="I34" s="67">
        <v>714</v>
      </c>
      <c r="J34" s="71">
        <v>0.4018</v>
      </c>
      <c r="K34" s="68">
        <v>24</v>
      </c>
      <c r="L34" s="72">
        <v>0.013300000000000001</v>
      </c>
      <c r="M34" s="72">
        <v>0</v>
      </c>
      <c r="N34" s="72">
        <v>0</v>
      </c>
      <c r="O34" s="73">
        <v>1801</v>
      </c>
      <c r="P34" s="74">
        <v>0.017537972622208187</v>
      </c>
      <c r="Q34" s="75">
        <v>0.4097</v>
      </c>
      <c r="R34" s="69">
        <v>1109</v>
      </c>
      <c r="S34" s="70">
        <v>0.6251</v>
      </c>
      <c r="T34" s="67">
        <v>665</v>
      </c>
      <c r="U34" s="71">
        <v>0.3749</v>
      </c>
      <c r="V34" s="68">
        <v>27</v>
      </c>
      <c r="W34" s="72">
        <v>0.015</v>
      </c>
      <c r="X34" s="72">
        <v>0</v>
      </c>
      <c r="Y34" s="72">
        <v>0</v>
      </c>
      <c r="Z34" s="73">
        <v>1801</v>
      </c>
      <c r="AA34" s="74">
        <v>0.01750836433978465</v>
      </c>
      <c r="AB34" s="75">
        <v>0.4097</v>
      </c>
      <c r="AC34" s="69">
        <v>467</v>
      </c>
      <c r="AD34" s="70">
        <v>0.278</v>
      </c>
      <c r="AE34" s="67">
        <v>1213</v>
      </c>
      <c r="AF34" s="71">
        <v>0.722</v>
      </c>
      <c r="AG34" s="68">
        <v>121</v>
      </c>
      <c r="AH34" s="72">
        <v>0.0672</v>
      </c>
      <c r="AI34" s="72">
        <v>0</v>
      </c>
      <c r="AJ34" s="72">
        <v>0</v>
      </c>
      <c r="AK34" s="73">
        <v>1801</v>
      </c>
      <c r="AL34" s="74">
        <v>0.016580638157180503</v>
      </c>
      <c r="AM34" s="75">
        <v>0.4097</v>
      </c>
      <c r="AN34" s="69">
        <v>461</v>
      </c>
      <c r="AO34" s="70">
        <v>0.2728</v>
      </c>
      <c r="AP34" s="67">
        <v>1229</v>
      </c>
      <c r="AQ34" s="71">
        <v>0.7272</v>
      </c>
      <c r="AR34" s="68">
        <v>121</v>
      </c>
      <c r="AS34" s="72">
        <v>0.0616</v>
      </c>
      <c r="AT34" s="72">
        <v>0</v>
      </c>
      <c r="AU34" s="72">
        <v>0</v>
      </c>
      <c r="AV34" s="73">
        <v>1801</v>
      </c>
      <c r="AW34" s="74">
        <v>0.016679332431925625</v>
      </c>
      <c r="AX34" s="75">
        <v>0.4097</v>
      </c>
      <c r="AY34" s="69">
        <v>433</v>
      </c>
      <c r="AZ34" s="70">
        <v>0.24559999999999998</v>
      </c>
      <c r="BA34" s="67">
        <v>1330</v>
      </c>
      <c r="BB34" s="71">
        <v>0.7544</v>
      </c>
      <c r="BC34" s="68">
        <v>38</v>
      </c>
      <c r="BD34" s="72">
        <v>0.021099999999999997</v>
      </c>
      <c r="BE34" s="72">
        <v>0</v>
      </c>
      <c r="BF34" s="72">
        <v>0</v>
      </c>
      <c r="BG34" s="73">
        <v>1801</v>
      </c>
      <c r="BH34" s="74">
        <v>0.017399800637565015</v>
      </c>
      <c r="BI34" s="75">
        <v>0.4097</v>
      </c>
      <c r="BJ34" s="69">
        <v>520</v>
      </c>
      <c r="BK34" s="70">
        <v>0.30010000000000003</v>
      </c>
      <c r="BL34" s="67">
        <v>1213</v>
      </c>
      <c r="BM34" s="71">
        <v>0.6999</v>
      </c>
      <c r="BN34" s="68">
        <v>68</v>
      </c>
      <c r="BO34" s="72">
        <v>0.0378</v>
      </c>
      <c r="BP34" s="72">
        <v>0</v>
      </c>
      <c r="BQ34" s="72">
        <v>0</v>
      </c>
      <c r="BR34" s="73">
        <v>1801</v>
      </c>
      <c r="BS34" s="74">
        <v>0.017103717813329648</v>
      </c>
      <c r="BT34" s="75">
        <v>0.4097</v>
      </c>
      <c r="BU34" s="69">
        <v>467</v>
      </c>
      <c r="BV34" s="70">
        <v>0.2725</v>
      </c>
      <c r="BW34" s="67">
        <v>1247</v>
      </c>
      <c r="BX34" s="71">
        <v>0.7275</v>
      </c>
      <c r="BY34" s="68">
        <v>87</v>
      </c>
      <c r="BZ34" s="72">
        <v>0.0483</v>
      </c>
      <c r="CA34" s="72">
        <v>0</v>
      </c>
      <c r="CB34" s="72">
        <v>0</v>
      </c>
      <c r="CC34" s="73">
        <v>1801</v>
      </c>
      <c r="CD34" s="74">
        <v>0.016916198691313916</v>
      </c>
      <c r="CE34" s="75">
        <v>0.4097</v>
      </c>
      <c r="CF34" s="69">
        <v>517</v>
      </c>
      <c r="CG34" s="70">
        <v>0.3018</v>
      </c>
      <c r="CH34" s="67">
        <v>1196</v>
      </c>
      <c r="CI34" s="71">
        <v>0.6981999999999999</v>
      </c>
      <c r="CJ34" s="68">
        <v>88</v>
      </c>
      <c r="CK34" s="72">
        <v>0.0489</v>
      </c>
      <c r="CL34" s="72">
        <v>0</v>
      </c>
      <c r="CM34" s="72">
        <v>0</v>
      </c>
      <c r="CN34" s="73">
        <v>1801</v>
      </c>
      <c r="CO34" s="74">
        <v>0.016906329263839406</v>
      </c>
      <c r="CP34" s="75">
        <v>0.4097</v>
      </c>
    </row>
    <row r="35" spans="1:94" ht="10.5" customHeight="1">
      <c r="A35" s="65"/>
      <c r="B35" s="65">
        <v>2103</v>
      </c>
      <c r="C35" s="66" t="s">
        <v>98</v>
      </c>
      <c r="D35" s="67">
        <v>2245</v>
      </c>
      <c r="E35" s="67">
        <v>897</v>
      </c>
      <c r="F35" s="68">
        <v>0</v>
      </c>
      <c r="G35" s="69">
        <v>506</v>
      </c>
      <c r="H35" s="70">
        <v>0.5679</v>
      </c>
      <c r="I35" s="67">
        <v>385</v>
      </c>
      <c r="J35" s="71">
        <v>0.4321</v>
      </c>
      <c r="K35" s="68">
        <v>6</v>
      </c>
      <c r="L35" s="72">
        <v>0.0067</v>
      </c>
      <c r="M35" s="72">
        <v>0</v>
      </c>
      <c r="N35" s="72">
        <v>0</v>
      </c>
      <c r="O35" s="73">
        <v>897</v>
      </c>
      <c r="P35" s="74">
        <v>0.008793659879790373</v>
      </c>
      <c r="Q35" s="75">
        <v>0.3996</v>
      </c>
      <c r="R35" s="69">
        <v>543</v>
      </c>
      <c r="S35" s="70">
        <v>0.6074</v>
      </c>
      <c r="T35" s="67">
        <v>351</v>
      </c>
      <c r="U35" s="71">
        <v>0.3926</v>
      </c>
      <c r="V35" s="68">
        <v>3</v>
      </c>
      <c r="W35" s="72">
        <v>0.0033</v>
      </c>
      <c r="X35" s="72">
        <v>0</v>
      </c>
      <c r="Y35" s="72">
        <v>0</v>
      </c>
      <c r="Z35" s="73">
        <v>897</v>
      </c>
      <c r="AA35" s="74">
        <v>0.00882326816221391</v>
      </c>
      <c r="AB35" s="75">
        <v>0.3996</v>
      </c>
      <c r="AC35" s="69">
        <v>244</v>
      </c>
      <c r="AD35" s="70">
        <v>0.2905</v>
      </c>
      <c r="AE35" s="67">
        <v>596</v>
      </c>
      <c r="AF35" s="71">
        <v>0.7095</v>
      </c>
      <c r="AG35" s="68">
        <v>57</v>
      </c>
      <c r="AH35" s="72">
        <v>0.0635</v>
      </c>
      <c r="AI35" s="72">
        <v>0</v>
      </c>
      <c r="AJ35" s="72">
        <v>0</v>
      </c>
      <c r="AK35" s="73">
        <v>897</v>
      </c>
      <c r="AL35" s="74">
        <v>0.008290319078590251</v>
      </c>
      <c r="AM35" s="75">
        <v>0.3996</v>
      </c>
      <c r="AN35" s="69">
        <v>247</v>
      </c>
      <c r="AO35" s="70">
        <v>0.2927</v>
      </c>
      <c r="AP35" s="67">
        <v>597</v>
      </c>
      <c r="AQ35" s="71">
        <v>0.7073</v>
      </c>
      <c r="AR35" s="68">
        <v>57</v>
      </c>
      <c r="AS35" s="72">
        <v>0.0591</v>
      </c>
      <c r="AT35" s="72">
        <v>0</v>
      </c>
      <c r="AU35" s="72">
        <v>0</v>
      </c>
      <c r="AV35" s="73">
        <v>897</v>
      </c>
      <c r="AW35" s="74">
        <v>0.0083297967884883</v>
      </c>
      <c r="AX35" s="75">
        <v>0.3996</v>
      </c>
      <c r="AY35" s="69">
        <v>223</v>
      </c>
      <c r="AZ35" s="70">
        <v>0.2528</v>
      </c>
      <c r="BA35" s="67">
        <v>659</v>
      </c>
      <c r="BB35" s="71">
        <v>0.7472</v>
      </c>
      <c r="BC35" s="68">
        <v>15</v>
      </c>
      <c r="BD35" s="72">
        <v>0.0167</v>
      </c>
      <c r="BE35" s="72">
        <v>0</v>
      </c>
      <c r="BF35" s="72">
        <v>0</v>
      </c>
      <c r="BG35" s="73">
        <v>897</v>
      </c>
      <c r="BH35" s="74">
        <v>0.008704835032519764</v>
      </c>
      <c r="BI35" s="75">
        <v>0.3996</v>
      </c>
      <c r="BJ35" s="69">
        <v>304</v>
      </c>
      <c r="BK35" s="70">
        <v>0.3494</v>
      </c>
      <c r="BL35" s="67">
        <v>566</v>
      </c>
      <c r="BM35" s="71">
        <v>0.6506000000000001</v>
      </c>
      <c r="BN35" s="68">
        <v>27</v>
      </c>
      <c r="BO35" s="72">
        <v>0.0301</v>
      </c>
      <c r="BP35" s="72">
        <v>0</v>
      </c>
      <c r="BQ35" s="72">
        <v>0</v>
      </c>
      <c r="BR35" s="73">
        <v>897</v>
      </c>
      <c r="BS35" s="74">
        <v>0.008586401902825617</v>
      </c>
      <c r="BT35" s="75">
        <v>0.3996</v>
      </c>
      <c r="BU35" s="69">
        <v>250</v>
      </c>
      <c r="BV35" s="70">
        <v>0.29</v>
      </c>
      <c r="BW35" s="67">
        <v>612</v>
      </c>
      <c r="BX35" s="71">
        <v>0.71</v>
      </c>
      <c r="BY35" s="68">
        <v>35</v>
      </c>
      <c r="BZ35" s="72">
        <v>0.039</v>
      </c>
      <c r="CA35" s="72">
        <v>0</v>
      </c>
      <c r="CB35" s="72">
        <v>0</v>
      </c>
      <c r="CC35" s="73">
        <v>897</v>
      </c>
      <c r="CD35" s="74">
        <v>0.00850744648302952</v>
      </c>
      <c r="CE35" s="75">
        <v>0.3996</v>
      </c>
      <c r="CF35" s="69">
        <v>264</v>
      </c>
      <c r="CG35" s="70">
        <v>0.3081</v>
      </c>
      <c r="CH35" s="67">
        <v>593</v>
      </c>
      <c r="CI35" s="71">
        <v>0.6919</v>
      </c>
      <c r="CJ35" s="68">
        <v>40</v>
      </c>
      <c r="CK35" s="72">
        <v>0.0446</v>
      </c>
      <c r="CL35" s="72">
        <v>0</v>
      </c>
      <c r="CM35" s="72">
        <v>0</v>
      </c>
      <c r="CN35" s="73">
        <v>897</v>
      </c>
      <c r="CO35" s="74">
        <v>0.008458099345656958</v>
      </c>
      <c r="CP35" s="75">
        <v>0.3996</v>
      </c>
    </row>
    <row r="36" spans="1:94" ht="10.5" customHeight="1">
      <c r="A36" s="65"/>
      <c r="B36" s="65">
        <v>2104</v>
      </c>
      <c r="C36" s="66" t="s">
        <v>99</v>
      </c>
      <c r="D36" s="67">
        <v>4743</v>
      </c>
      <c r="E36" s="67">
        <v>2186</v>
      </c>
      <c r="F36" s="68">
        <v>0</v>
      </c>
      <c r="G36" s="69">
        <v>1193</v>
      </c>
      <c r="H36" s="70">
        <v>0.5513</v>
      </c>
      <c r="I36" s="67">
        <v>971</v>
      </c>
      <c r="J36" s="71">
        <v>0.4487</v>
      </c>
      <c r="K36" s="68">
        <v>22</v>
      </c>
      <c r="L36" s="72">
        <v>0.0101</v>
      </c>
      <c r="M36" s="72">
        <v>0</v>
      </c>
      <c r="N36" s="72">
        <v>0</v>
      </c>
      <c r="O36" s="73">
        <v>2186</v>
      </c>
      <c r="P36" s="74">
        <v>0.021357441054844408</v>
      </c>
      <c r="Q36" s="75">
        <v>0.46090000000000003</v>
      </c>
      <c r="R36" s="69">
        <v>1301</v>
      </c>
      <c r="S36" s="70">
        <v>0.6034</v>
      </c>
      <c r="T36" s="67">
        <v>855</v>
      </c>
      <c r="U36" s="71">
        <v>0.39659999999999995</v>
      </c>
      <c r="V36" s="68">
        <v>30</v>
      </c>
      <c r="W36" s="72">
        <v>0.0137</v>
      </c>
      <c r="X36" s="72">
        <v>0</v>
      </c>
      <c r="Y36" s="72">
        <v>0</v>
      </c>
      <c r="Z36" s="73">
        <v>2186</v>
      </c>
      <c r="AA36" s="74">
        <v>0.021278485635048312</v>
      </c>
      <c r="AB36" s="75">
        <v>0.46090000000000003</v>
      </c>
      <c r="AC36" s="69">
        <v>547</v>
      </c>
      <c r="AD36" s="70">
        <v>0.2712</v>
      </c>
      <c r="AE36" s="67">
        <v>1470</v>
      </c>
      <c r="AF36" s="71">
        <v>0.7288</v>
      </c>
      <c r="AG36" s="68">
        <v>169</v>
      </c>
      <c r="AH36" s="72">
        <v>0.07730000000000001</v>
      </c>
      <c r="AI36" s="72">
        <v>0</v>
      </c>
      <c r="AJ36" s="72">
        <v>0</v>
      </c>
      <c r="AK36" s="73">
        <v>2186</v>
      </c>
      <c r="AL36" s="74">
        <v>0.019906635216091116</v>
      </c>
      <c r="AM36" s="75">
        <v>0.46090000000000003</v>
      </c>
      <c r="AN36" s="69">
        <v>572</v>
      </c>
      <c r="AO36" s="70">
        <v>0.2825</v>
      </c>
      <c r="AP36" s="67">
        <v>1453</v>
      </c>
      <c r="AQ36" s="71">
        <v>0.7175</v>
      </c>
      <c r="AR36" s="68">
        <v>169</v>
      </c>
      <c r="AS36" s="72">
        <v>0.0737</v>
      </c>
      <c r="AT36" s="72">
        <v>0</v>
      </c>
      <c r="AU36" s="72">
        <v>0</v>
      </c>
      <c r="AV36" s="73">
        <v>2186</v>
      </c>
      <c r="AW36" s="74">
        <v>0.019985590635887212</v>
      </c>
      <c r="AX36" s="75">
        <v>0.46090000000000003</v>
      </c>
      <c r="AY36" s="69">
        <v>517</v>
      </c>
      <c r="AZ36" s="70">
        <v>0.24309999999999998</v>
      </c>
      <c r="BA36" s="67">
        <v>1610</v>
      </c>
      <c r="BB36" s="71">
        <v>0.7569</v>
      </c>
      <c r="BC36" s="68">
        <v>59</v>
      </c>
      <c r="BD36" s="72">
        <v>0.027000000000000003</v>
      </c>
      <c r="BE36" s="72">
        <v>0</v>
      </c>
      <c r="BF36" s="72">
        <v>0</v>
      </c>
      <c r="BG36" s="73">
        <v>2186</v>
      </c>
      <c r="BH36" s="74">
        <v>0.02099227223828746</v>
      </c>
      <c r="BI36" s="75">
        <v>0.46090000000000003</v>
      </c>
      <c r="BJ36" s="69">
        <v>698</v>
      </c>
      <c r="BK36" s="70">
        <v>0.33270000000000005</v>
      </c>
      <c r="BL36" s="67">
        <v>1400</v>
      </c>
      <c r="BM36" s="71">
        <v>0.6673</v>
      </c>
      <c r="BN36" s="68">
        <v>88</v>
      </c>
      <c r="BO36" s="72">
        <v>0.0403</v>
      </c>
      <c r="BP36" s="72">
        <v>0</v>
      </c>
      <c r="BQ36" s="72">
        <v>0</v>
      </c>
      <c r="BR36" s="73">
        <v>2186</v>
      </c>
      <c r="BS36" s="74">
        <v>0.020706058841526605</v>
      </c>
      <c r="BT36" s="75">
        <v>0.46090000000000003</v>
      </c>
      <c r="BU36" s="69">
        <v>601</v>
      </c>
      <c r="BV36" s="70">
        <v>0.2884</v>
      </c>
      <c r="BW36" s="67">
        <v>1483</v>
      </c>
      <c r="BX36" s="71">
        <v>0.7116</v>
      </c>
      <c r="BY36" s="68">
        <v>102</v>
      </c>
      <c r="BZ36" s="72">
        <v>0.0467</v>
      </c>
      <c r="CA36" s="72">
        <v>0</v>
      </c>
      <c r="CB36" s="72">
        <v>0</v>
      </c>
      <c r="CC36" s="73">
        <v>2186</v>
      </c>
      <c r="CD36" s="74">
        <v>0.020567886856883433</v>
      </c>
      <c r="CE36" s="75">
        <v>0.46090000000000003</v>
      </c>
      <c r="CF36" s="69">
        <v>630</v>
      </c>
      <c r="CG36" s="70">
        <v>0.3042</v>
      </c>
      <c r="CH36" s="67">
        <v>1441</v>
      </c>
      <c r="CI36" s="71">
        <v>0.6958</v>
      </c>
      <c r="CJ36" s="68">
        <v>115</v>
      </c>
      <c r="CK36" s="72">
        <v>0.0526</v>
      </c>
      <c r="CL36" s="72">
        <v>0</v>
      </c>
      <c r="CM36" s="72">
        <v>0</v>
      </c>
      <c r="CN36" s="73">
        <v>2186</v>
      </c>
      <c r="CO36" s="74">
        <v>0.020439584299714774</v>
      </c>
      <c r="CP36" s="75">
        <v>0.46090000000000003</v>
      </c>
    </row>
    <row r="37" spans="1:94" ht="10.5" customHeight="1">
      <c r="A37" s="65"/>
      <c r="B37" s="65">
        <v>2105</v>
      </c>
      <c r="C37" s="66" t="s">
        <v>100</v>
      </c>
      <c r="D37" s="67">
        <v>5634</v>
      </c>
      <c r="E37" s="67">
        <v>2556</v>
      </c>
      <c r="F37" s="68">
        <v>0</v>
      </c>
      <c r="G37" s="69">
        <v>1268</v>
      </c>
      <c r="H37" s="70">
        <v>0.503</v>
      </c>
      <c r="I37" s="67">
        <v>1253</v>
      </c>
      <c r="J37" s="71">
        <v>0.49700000000000005</v>
      </c>
      <c r="K37" s="68">
        <v>35</v>
      </c>
      <c r="L37" s="72">
        <v>0.0137</v>
      </c>
      <c r="M37" s="72">
        <v>0</v>
      </c>
      <c r="N37" s="72">
        <v>0</v>
      </c>
      <c r="O37" s="73">
        <v>2556</v>
      </c>
      <c r="P37" s="74">
        <v>0.024880826663245266</v>
      </c>
      <c r="Q37" s="75">
        <v>0.4537</v>
      </c>
      <c r="R37" s="69">
        <v>1384</v>
      </c>
      <c r="S37" s="70">
        <v>0.5496</v>
      </c>
      <c r="T37" s="67">
        <v>1134</v>
      </c>
      <c r="U37" s="71">
        <v>0.45039999999999997</v>
      </c>
      <c r="V37" s="68">
        <v>38</v>
      </c>
      <c r="W37" s="72">
        <v>0.0149</v>
      </c>
      <c r="X37" s="72">
        <v>0</v>
      </c>
      <c r="Y37" s="72">
        <v>0</v>
      </c>
      <c r="Z37" s="73">
        <v>2556</v>
      </c>
      <c r="AA37" s="74">
        <v>0.02485121838082173</v>
      </c>
      <c r="AB37" s="75">
        <v>0.4537</v>
      </c>
      <c r="AC37" s="69">
        <v>955</v>
      </c>
      <c r="AD37" s="70">
        <v>0.4006</v>
      </c>
      <c r="AE37" s="67">
        <v>1429</v>
      </c>
      <c r="AF37" s="71">
        <v>0.5993999999999999</v>
      </c>
      <c r="AG37" s="68">
        <v>172</v>
      </c>
      <c r="AH37" s="72">
        <v>0.0673</v>
      </c>
      <c r="AI37" s="72">
        <v>0</v>
      </c>
      <c r="AJ37" s="72">
        <v>0</v>
      </c>
      <c r="AK37" s="73">
        <v>2556</v>
      </c>
      <c r="AL37" s="74">
        <v>0.023528715099237093</v>
      </c>
      <c r="AM37" s="75">
        <v>0.4537</v>
      </c>
      <c r="AN37" s="69">
        <v>951</v>
      </c>
      <c r="AO37" s="70">
        <v>0.3979</v>
      </c>
      <c r="AP37" s="67">
        <v>1439</v>
      </c>
      <c r="AQ37" s="71">
        <v>0.6021</v>
      </c>
      <c r="AR37" s="68">
        <v>172</v>
      </c>
      <c r="AS37" s="72">
        <v>0.0649</v>
      </c>
      <c r="AT37" s="72">
        <v>0</v>
      </c>
      <c r="AU37" s="72">
        <v>0</v>
      </c>
      <c r="AV37" s="73">
        <v>2556</v>
      </c>
      <c r="AW37" s="74">
        <v>0.023587931664084166</v>
      </c>
      <c r="AX37" s="75">
        <v>0.4537</v>
      </c>
      <c r="AY37" s="69">
        <v>894</v>
      </c>
      <c r="AZ37" s="70">
        <v>0.3583</v>
      </c>
      <c r="BA37" s="67">
        <v>1601</v>
      </c>
      <c r="BB37" s="71">
        <v>0.6417</v>
      </c>
      <c r="BC37" s="68">
        <v>61</v>
      </c>
      <c r="BD37" s="72">
        <v>0.0239</v>
      </c>
      <c r="BE37" s="72">
        <v>0</v>
      </c>
      <c r="BF37" s="72">
        <v>0</v>
      </c>
      <c r="BG37" s="73">
        <v>2556</v>
      </c>
      <c r="BH37" s="74">
        <v>0.02462422154890795</v>
      </c>
      <c r="BI37" s="75">
        <v>0.4537</v>
      </c>
      <c r="BJ37" s="69">
        <v>1101</v>
      </c>
      <c r="BK37" s="70">
        <v>0.447</v>
      </c>
      <c r="BL37" s="67">
        <v>1362</v>
      </c>
      <c r="BM37" s="71">
        <v>0.5529999999999999</v>
      </c>
      <c r="BN37" s="68">
        <v>93</v>
      </c>
      <c r="BO37" s="72">
        <v>0.0364</v>
      </c>
      <c r="BP37" s="72">
        <v>0</v>
      </c>
      <c r="BQ37" s="72">
        <v>0</v>
      </c>
      <c r="BR37" s="73">
        <v>2556</v>
      </c>
      <c r="BS37" s="74">
        <v>0.02430839986972356</v>
      </c>
      <c r="BT37" s="75">
        <v>0.4537</v>
      </c>
      <c r="BU37" s="69">
        <v>917</v>
      </c>
      <c r="BV37" s="70">
        <v>0.37579999999999997</v>
      </c>
      <c r="BW37" s="67">
        <v>1523</v>
      </c>
      <c r="BX37" s="71">
        <v>0.6242</v>
      </c>
      <c r="BY37" s="68">
        <v>116</v>
      </c>
      <c r="BZ37" s="72">
        <v>0.0454</v>
      </c>
      <c r="CA37" s="72">
        <v>0</v>
      </c>
      <c r="CB37" s="72">
        <v>0</v>
      </c>
      <c r="CC37" s="73">
        <v>2556</v>
      </c>
      <c r="CD37" s="74">
        <v>0.024081403037809777</v>
      </c>
      <c r="CE37" s="75">
        <v>0.4537</v>
      </c>
      <c r="CF37" s="69">
        <v>1056</v>
      </c>
      <c r="CG37" s="70">
        <v>0.43420000000000003</v>
      </c>
      <c r="CH37" s="67">
        <v>1376</v>
      </c>
      <c r="CI37" s="71">
        <v>0.5658</v>
      </c>
      <c r="CJ37" s="68">
        <v>124</v>
      </c>
      <c r="CK37" s="72">
        <v>0.048499999999999995</v>
      </c>
      <c r="CL37" s="72">
        <v>0</v>
      </c>
      <c r="CM37" s="72">
        <v>0</v>
      </c>
      <c r="CN37" s="73">
        <v>2556</v>
      </c>
      <c r="CO37" s="74">
        <v>0.024002447618013678</v>
      </c>
      <c r="CP37" s="75">
        <v>0.4537</v>
      </c>
    </row>
    <row r="38" spans="1:94" ht="10.5" customHeight="1">
      <c r="A38" s="65"/>
      <c r="B38" s="65">
        <v>2106</v>
      </c>
      <c r="C38" s="66" t="s">
        <v>101</v>
      </c>
      <c r="D38" s="67">
        <v>7007</v>
      </c>
      <c r="E38" s="67">
        <v>3193</v>
      </c>
      <c r="F38" s="68">
        <v>1</v>
      </c>
      <c r="G38" s="69">
        <v>1508</v>
      </c>
      <c r="H38" s="70">
        <v>0.4789</v>
      </c>
      <c r="I38" s="67">
        <v>1641</v>
      </c>
      <c r="J38" s="71">
        <v>0.5211</v>
      </c>
      <c r="K38" s="68">
        <v>43</v>
      </c>
      <c r="L38" s="72">
        <v>0.013500000000000002</v>
      </c>
      <c r="M38" s="72">
        <v>0</v>
      </c>
      <c r="N38" s="72">
        <v>0</v>
      </c>
      <c r="O38" s="73">
        <v>3192</v>
      </c>
      <c r="P38" s="74">
        <v>0.03107882711723893</v>
      </c>
      <c r="Q38" s="75">
        <v>0.4557</v>
      </c>
      <c r="R38" s="69">
        <v>1681</v>
      </c>
      <c r="S38" s="70">
        <v>0.5347</v>
      </c>
      <c r="T38" s="67">
        <v>1463</v>
      </c>
      <c r="U38" s="71">
        <v>0.4653</v>
      </c>
      <c r="V38" s="68">
        <v>48</v>
      </c>
      <c r="W38" s="72">
        <v>0.015</v>
      </c>
      <c r="X38" s="72">
        <v>0</v>
      </c>
      <c r="Y38" s="72">
        <v>0</v>
      </c>
      <c r="Z38" s="73">
        <v>3192</v>
      </c>
      <c r="AA38" s="74">
        <v>0.031029479979866367</v>
      </c>
      <c r="AB38" s="75">
        <v>0.4557</v>
      </c>
      <c r="AC38" s="69">
        <v>1207</v>
      </c>
      <c r="AD38" s="70">
        <v>0.405</v>
      </c>
      <c r="AE38" s="67">
        <v>1773</v>
      </c>
      <c r="AF38" s="71">
        <v>0.595</v>
      </c>
      <c r="AG38" s="68">
        <v>212</v>
      </c>
      <c r="AH38" s="72">
        <v>0.0664</v>
      </c>
      <c r="AI38" s="72">
        <v>0</v>
      </c>
      <c r="AJ38" s="72">
        <v>0</v>
      </c>
      <c r="AK38" s="73">
        <v>3192</v>
      </c>
      <c r="AL38" s="74">
        <v>0.029410893874046367</v>
      </c>
      <c r="AM38" s="75">
        <v>0.4557</v>
      </c>
      <c r="AN38" s="69">
        <v>1194</v>
      </c>
      <c r="AO38" s="70">
        <v>0.40049999999999997</v>
      </c>
      <c r="AP38" s="67">
        <v>1787</v>
      </c>
      <c r="AQ38" s="71">
        <v>0.5995</v>
      </c>
      <c r="AR38" s="68">
        <v>212</v>
      </c>
      <c r="AS38" s="72">
        <v>0.0661</v>
      </c>
      <c r="AT38" s="72">
        <v>0</v>
      </c>
      <c r="AU38" s="72">
        <v>0</v>
      </c>
      <c r="AV38" s="73">
        <v>3192</v>
      </c>
      <c r="AW38" s="74">
        <v>0.02942076330152088</v>
      </c>
      <c r="AX38" s="75">
        <v>0.4557</v>
      </c>
      <c r="AY38" s="69">
        <v>1107</v>
      </c>
      <c r="AZ38" s="70">
        <v>0.3544</v>
      </c>
      <c r="BA38" s="67">
        <v>2017</v>
      </c>
      <c r="BB38" s="71">
        <v>0.6456000000000001</v>
      </c>
      <c r="BC38" s="68">
        <v>68</v>
      </c>
      <c r="BD38" s="72">
        <v>0.0213</v>
      </c>
      <c r="BE38" s="72">
        <v>0</v>
      </c>
      <c r="BF38" s="72">
        <v>0</v>
      </c>
      <c r="BG38" s="73">
        <v>3192</v>
      </c>
      <c r="BH38" s="74">
        <v>0.030832091430376123</v>
      </c>
      <c r="BI38" s="75">
        <v>0.4557</v>
      </c>
      <c r="BJ38" s="69">
        <v>1408</v>
      </c>
      <c r="BK38" s="70">
        <v>0.4598</v>
      </c>
      <c r="BL38" s="67">
        <v>1654</v>
      </c>
      <c r="BM38" s="71">
        <v>0.5402</v>
      </c>
      <c r="BN38" s="68">
        <v>130</v>
      </c>
      <c r="BO38" s="72">
        <v>0.0407</v>
      </c>
      <c r="BP38" s="72">
        <v>0</v>
      </c>
      <c r="BQ38" s="72">
        <v>0</v>
      </c>
      <c r="BR38" s="73">
        <v>3192</v>
      </c>
      <c r="BS38" s="74">
        <v>0.03022018692695637</v>
      </c>
      <c r="BT38" s="75">
        <v>0.4557</v>
      </c>
      <c r="BU38" s="69">
        <v>1220</v>
      </c>
      <c r="BV38" s="70">
        <v>0.4012</v>
      </c>
      <c r="BW38" s="67">
        <v>1821</v>
      </c>
      <c r="BX38" s="71">
        <v>0.5988</v>
      </c>
      <c r="BY38" s="68">
        <v>151</v>
      </c>
      <c r="BZ38" s="72">
        <v>0.0473</v>
      </c>
      <c r="CA38" s="72">
        <v>0</v>
      </c>
      <c r="CB38" s="72">
        <v>0</v>
      </c>
      <c r="CC38" s="73">
        <v>3192</v>
      </c>
      <c r="CD38" s="74">
        <v>0.03001292894999161</v>
      </c>
      <c r="CE38" s="75">
        <v>0.4557</v>
      </c>
      <c r="CF38" s="69">
        <v>1298</v>
      </c>
      <c r="CG38" s="70">
        <v>0.4288</v>
      </c>
      <c r="CH38" s="67">
        <v>1729</v>
      </c>
      <c r="CI38" s="71">
        <v>0.5711999999999999</v>
      </c>
      <c r="CJ38" s="68">
        <v>165</v>
      </c>
      <c r="CK38" s="72">
        <v>0.051699999999999996</v>
      </c>
      <c r="CL38" s="72">
        <v>0</v>
      </c>
      <c r="CM38" s="72">
        <v>0</v>
      </c>
      <c r="CN38" s="73">
        <v>3192</v>
      </c>
      <c r="CO38" s="74">
        <v>0.02987475696534844</v>
      </c>
      <c r="CP38" s="75">
        <v>0.4557</v>
      </c>
    </row>
    <row r="39" spans="1:94" ht="10.5" customHeight="1">
      <c r="A39" s="65"/>
      <c r="B39" s="65">
        <v>2107</v>
      </c>
      <c r="C39" s="66" t="s">
        <v>102</v>
      </c>
      <c r="D39" s="67">
        <v>6080</v>
      </c>
      <c r="E39" s="67">
        <v>2963</v>
      </c>
      <c r="F39" s="68">
        <v>0</v>
      </c>
      <c r="G39" s="69">
        <v>1136</v>
      </c>
      <c r="H39" s="70">
        <v>0.3882</v>
      </c>
      <c r="I39" s="67">
        <v>1790</v>
      </c>
      <c r="J39" s="71">
        <v>0.6118</v>
      </c>
      <c r="K39" s="68">
        <v>37</v>
      </c>
      <c r="L39" s="72">
        <v>0.0125</v>
      </c>
      <c r="M39" s="72">
        <v>0</v>
      </c>
      <c r="N39" s="72">
        <v>0</v>
      </c>
      <c r="O39" s="73">
        <v>2963</v>
      </c>
      <c r="P39" s="74">
        <v>0.02887794479042271</v>
      </c>
      <c r="Q39" s="75">
        <v>0.48729999999999996</v>
      </c>
      <c r="R39" s="69">
        <v>1265</v>
      </c>
      <c r="S39" s="70">
        <v>0.4329</v>
      </c>
      <c r="T39" s="67">
        <v>1657</v>
      </c>
      <c r="U39" s="71">
        <v>0.5671</v>
      </c>
      <c r="V39" s="68">
        <v>41</v>
      </c>
      <c r="W39" s="72">
        <v>0.0138</v>
      </c>
      <c r="X39" s="72">
        <v>0</v>
      </c>
      <c r="Y39" s="72">
        <v>0</v>
      </c>
      <c r="Z39" s="73">
        <v>2963</v>
      </c>
      <c r="AA39" s="74">
        <v>0.02883846708052466</v>
      </c>
      <c r="AB39" s="75">
        <v>0.48729999999999996</v>
      </c>
      <c r="AC39" s="69">
        <v>1442</v>
      </c>
      <c r="AD39" s="70">
        <v>0.5156000000000001</v>
      </c>
      <c r="AE39" s="67">
        <v>1355</v>
      </c>
      <c r="AF39" s="71">
        <v>0.4844</v>
      </c>
      <c r="AG39" s="68">
        <v>166</v>
      </c>
      <c r="AH39" s="72">
        <v>0.055999999999999994</v>
      </c>
      <c r="AI39" s="72">
        <v>0</v>
      </c>
      <c r="AJ39" s="72">
        <v>0</v>
      </c>
      <c r="AK39" s="73">
        <v>2963</v>
      </c>
      <c r="AL39" s="74">
        <v>0.027604788646210632</v>
      </c>
      <c r="AM39" s="75">
        <v>0.48729999999999996</v>
      </c>
      <c r="AN39" s="69">
        <v>1472</v>
      </c>
      <c r="AO39" s="70">
        <v>0.5238</v>
      </c>
      <c r="AP39" s="67">
        <v>1338</v>
      </c>
      <c r="AQ39" s="71">
        <v>0.47619999999999996</v>
      </c>
      <c r="AR39" s="68">
        <v>166</v>
      </c>
      <c r="AS39" s="72">
        <v>0.0516</v>
      </c>
      <c r="AT39" s="72">
        <v>0</v>
      </c>
      <c r="AU39" s="72">
        <v>0</v>
      </c>
      <c r="AV39" s="73">
        <v>2963</v>
      </c>
      <c r="AW39" s="74">
        <v>0.02773309120337929</v>
      </c>
      <c r="AX39" s="75">
        <v>0.48729999999999996</v>
      </c>
      <c r="AY39" s="69">
        <v>1425</v>
      </c>
      <c r="AZ39" s="70">
        <v>0.4919</v>
      </c>
      <c r="BA39" s="67">
        <v>1472</v>
      </c>
      <c r="BB39" s="71">
        <v>0.5081</v>
      </c>
      <c r="BC39" s="68">
        <v>66</v>
      </c>
      <c r="BD39" s="72">
        <v>0.0223</v>
      </c>
      <c r="BE39" s="72">
        <v>0</v>
      </c>
      <c r="BF39" s="72">
        <v>0</v>
      </c>
      <c r="BG39" s="73">
        <v>2963</v>
      </c>
      <c r="BH39" s="74">
        <v>0.028591731393661855</v>
      </c>
      <c r="BI39" s="75">
        <v>0.48729999999999996</v>
      </c>
      <c r="BJ39" s="69">
        <v>1687</v>
      </c>
      <c r="BK39" s="70">
        <v>0.5911</v>
      </c>
      <c r="BL39" s="67">
        <v>1167</v>
      </c>
      <c r="BM39" s="71">
        <v>0.4089</v>
      </c>
      <c r="BN39" s="68">
        <v>109</v>
      </c>
      <c r="BO39" s="72">
        <v>0.0368</v>
      </c>
      <c r="BP39" s="72">
        <v>0</v>
      </c>
      <c r="BQ39" s="72">
        <v>0</v>
      </c>
      <c r="BR39" s="73">
        <v>2963</v>
      </c>
      <c r="BS39" s="74">
        <v>0.02816734601225783</v>
      </c>
      <c r="BT39" s="75">
        <v>0.48729999999999996</v>
      </c>
      <c r="BU39" s="69">
        <v>1505</v>
      </c>
      <c r="BV39" s="70">
        <v>0.5286</v>
      </c>
      <c r="BW39" s="67">
        <v>1342</v>
      </c>
      <c r="BX39" s="71">
        <v>0.4714</v>
      </c>
      <c r="BY39" s="68">
        <v>116</v>
      </c>
      <c r="BZ39" s="72">
        <v>0.0391</v>
      </c>
      <c r="CA39" s="72">
        <v>0</v>
      </c>
      <c r="CB39" s="72">
        <v>0</v>
      </c>
      <c r="CC39" s="73">
        <v>2963</v>
      </c>
      <c r="CD39" s="74">
        <v>0.028098260019936244</v>
      </c>
      <c r="CE39" s="75">
        <v>0.48729999999999996</v>
      </c>
      <c r="CF39" s="69">
        <v>1563</v>
      </c>
      <c r="CG39" s="70">
        <v>0.5523</v>
      </c>
      <c r="CH39" s="67">
        <v>1267</v>
      </c>
      <c r="CI39" s="71">
        <v>0.44770000000000004</v>
      </c>
      <c r="CJ39" s="68">
        <v>133</v>
      </c>
      <c r="CK39" s="72">
        <v>0.0449</v>
      </c>
      <c r="CL39" s="72">
        <v>0</v>
      </c>
      <c r="CM39" s="72">
        <v>0</v>
      </c>
      <c r="CN39" s="73">
        <v>2963</v>
      </c>
      <c r="CO39" s="74">
        <v>0.027930479752869535</v>
      </c>
      <c r="CP39" s="75">
        <v>0.48729999999999996</v>
      </c>
    </row>
    <row r="40" spans="1:94" ht="10.5" customHeight="1">
      <c r="A40" s="65"/>
      <c r="B40" s="65">
        <v>2108</v>
      </c>
      <c r="C40" s="66" t="s">
        <v>103</v>
      </c>
      <c r="D40" s="67">
        <v>4631</v>
      </c>
      <c r="E40" s="67">
        <v>1964</v>
      </c>
      <c r="F40" s="68">
        <v>0</v>
      </c>
      <c r="G40" s="69">
        <v>1167</v>
      </c>
      <c r="H40" s="70">
        <v>0.6022</v>
      </c>
      <c r="I40" s="67">
        <v>771</v>
      </c>
      <c r="J40" s="71">
        <v>0.3978</v>
      </c>
      <c r="K40" s="68">
        <v>26</v>
      </c>
      <c r="L40" s="72">
        <v>0.0132</v>
      </c>
      <c r="M40" s="72">
        <v>0</v>
      </c>
      <c r="N40" s="72">
        <v>0</v>
      </c>
      <c r="O40" s="73">
        <v>1964</v>
      </c>
      <c r="P40" s="74">
        <v>0.01912695044560465</v>
      </c>
      <c r="Q40" s="75">
        <v>0.4241</v>
      </c>
      <c r="R40" s="69">
        <v>1228</v>
      </c>
      <c r="S40" s="70">
        <v>0.6307</v>
      </c>
      <c r="T40" s="67">
        <v>719</v>
      </c>
      <c r="U40" s="71">
        <v>0.3693</v>
      </c>
      <c r="V40" s="68">
        <v>17</v>
      </c>
      <c r="W40" s="72">
        <v>0.0087</v>
      </c>
      <c r="X40" s="72">
        <v>0</v>
      </c>
      <c r="Y40" s="72">
        <v>0</v>
      </c>
      <c r="Z40" s="73">
        <v>1964</v>
      </c>
      <c r="AA40" s="74">
        <v>0.01921577529287526</v>
      </c>
      <c r="AB40" s="75">
        <v>0.4241</v>
      </c>
      <c r="AC40" s="69">
        <v>514</v>
      </c>
      <c r="AD40" s="70">
        <v>0.28350000000000003</v>
      </c>
      <c r="AE40" s="67">
        <v>1299</v>
      </c>
      <c r="AF40" s="71">
        <v>0.7165</v>
      </c>
      <c r="AG40" s="68">
        <v>151</v>
      </c>
      <c r="AH40" s="72">
        <v>0.07690000000000001</v>
      </c>
      <c r="AI40" s="72">
        <v>0</v>
      </c>
      <c r="AJ40" s="72">
        <v>0</v>
      </c>
      <c r="AK40" s="73">
        <v>1964</v>
      </c>
      <c r="AL40" s="74">
        <v>0.017893272011290626</v>
      </c>
      <c r="AM40" s="75">
        <v>0.4241</v>
      </c>
      <c r="AN40" s="69">
        <v>518</v>
      </c>
      <c r="AO40" s="70">
        <v>0.2851</v>
      </c>
      <c r="AP40" s="67">
        <v>1299</v>
      </c>
      <c r="AQ40" s="71">
        <v>0.7149</v>
      </c>
      <c r="AR40" s="68">
        <v>151</v>
      </c>
      <c r="AS40" s="72">
        <v>0.0748</v>
      </c>
      <c r="AT40" s="72">
        <v>0</v>
      </c>
      <c r="AU40" s="72">
        <v>0</v>
      </c>
      <c r="AV40" s="73">
        <v>1964</v>
      </c>
      <c r="AW40" s="74">
        <v>0.017932749721188673</v>
      </c>
      <c r="AX40" s="75">
        <v>0.4241</v>
      </c>
      <c r="AY40" s="69">
        <v>454</v>
      </c>
      <c r="AZ40" s="70">
        <v>0.23600000000000002</v>
      </c>
      <c r="BA40" s="67">
        <v>1470</v>
      </c>
      <c r="BB40" s="71">
        <v>0.764</v>
      </c>
      <c r="BC40" s="68">
        <v>40</v>
      </c>
      <c r="BD40" s="72">
        <v>0.0204</v>
      </c>
      <c r="BE40" s="72">
        <v>0</v>
      </c>
      <c r="BF40" s="72">
        <v>0</v>
      </c>
      <c r="BG40" s="73">
        <v>1964</v>
      </c>
      <c r="BH40" s="74">
        <v>0.01898877846096148</v>
      </c>
      <c r="BI40" s="75">
        <v>0.4241</v>
      </c>
      <c r="BJ40" s="69">
        <v>600</v>
      </c>
      <c r="BK40" s="70">
        <v>0.3155</v>
      </c>
      <c r="BL40" s="67">
        <v>1302</v>
      </c>
      <c r="BM40" s="71">
        <v>0.6845</v>
      </c>
      <c r="BN40" s="68">
        <v>62</v>
      </c>
      <c r="BO40" s="72">
        <v>0.0316</v>
      </c>
      <c r="BP40" s="72">
        <v>0</v>
      </c>
      <c r="BQ40" s="72">
        <v>0</v>
      </c>
      <c r="BR40" s="73">
        <v>1964</v>
      </c>
      <c r="BS40" s="74">
        <v>0.01877165105652221</v>
      </c>
      <c r="BT40" s="75">
        <v>0.4241</v>
      </c>
      <c r="BU40" s="69">
        <v>491</v>
      </c>
      <c r="BV40" s="70">
        <v>0.2613</v>
      </c>
      <c r="BW40" s="67">
        <v>1388</v>
      </c>
      <c r="BX40" s="71">
        <v>0.7387</v>
      </c>
      <c r="BY40" s="68">
        <v>85</v>
      </c>
      <c r="BZ40" s="72">
        <v>0.0433</v>
      </c>
      <c r="CA40" s="72">
        <v>0</v>
      </c>
      <c r="CB40" s="72">
        <v>0</v>
      </c>
      <c r="CC40" s="73">
        <v>1964</v>
      </c>
      <c r="CD40" s="74">
        <v>0.01854465422460843</v>
      </c>
      <c r="CE40" s="75">
        <v>0.4241</v>
      </c>
      <c r="CF40" s="69">
        <v>537</v>
      </c>
      <c r="CG40" s="70">
        <v>0.2878</v>
      </c>
      <c r="CH40" s="67">
        <v>1329</v>
      </c>
      <c r="CI40" s="71">
        <v>0.7121999999999999</v>
      </c>
      <c r="CJ40" s="68">
        <v>98</v>
      </c>
      <c r="CK40" s="72">
        <v>0.0499</v>
      </c>
      <c r="CL40" s="72">
        <v>0</v>
      </c>
      <c r="CM40" s="72">
        <v>0</v>
      </c>
      <c r="CN40" s="73">
        <v>1964</v>
      </c>
      <c r="CO40" s="74">
        <v>0.01841635166743977</v>
      </c>
      <c r="CP40" s="75">
        <v>0.4241</v>
      </c>
    </row>
    <row r="41" spans="1:94" ht="10.5" customHeight="1">
      <c r="A41" s="65"/>
      <c r="B41" s="65">
        <v>2109</v>
      </c>
      <c r="C41" s="66" t="s">
        <v>104</v>
      </c>
      <c r="D41" s="67">
        <v>6169</v>
      </c>
      <c r="E41" s="67">
        <v>2627</v>
      </c>
      <c r="F41" s="68">
        <v>0</v>
      </c>
      <c r="G41" s="69">
        <v>1457</v>
      </c>
      <c r="H41" s="70">
        <v>0.563</v>
      </c>
      <c r="I41" s="67">
        <v>1131</v>
      </c>
      <c r="J41" s="71">
        <v>0.43700000000000006</v>
      </c>
      <c r="K41" s="68">
        <v>39</v>
      </c>
      <c r="L41" s="72">
        <v>0.0148</v>
      </c>
      <c r="M41" s="72">
        <v>0</v>
      </c>
      <c r="N41" s="72">
        <v>0</v>
      </c>
      <c r="O41" s="73">
        <v>2627</v>
      </c>
      <c r="P41" s="74">
        <v>0.025542078304037583</v>
      </c>
      <c r="Q41" s="75">
        <v>0.42579999999999996</v>
      </c>
      <c r="R41" s="69">
        <v>1536</v>
      </c>
      <c r="S41" s="70">
        <v>0.5924</v>
      </c>
      <c r="T41" s="67">
        <v>1057</v>
      </c>
      <c r="U41" s="71">
        <v>0.40759999999999996</v>
      </c>
      <c r="V41" s="68">
        <v>34</v>
      </c>
      <c r="W41" s="72">
        <v>0.0129</v>
      </c>
      <c r="X41" s="72">
        <v>0</v>
      </c>
      <c r="Y41" s="72">
        <v>0</v>
      </c>
      <c r="Z41" s="73">
        <v>2627</v>
      </c>
      <c r="AA41" s="74">
        <v>0.025591425441410146</v>
      </c>
      <c r="AB41" s="75">
        <v>0.42579999999999996</v>
      </c>
      <c r="AC41" s="69">
        <v>665</v>
      </c>
      <c r="AD41" s="70">
        <v>0.2712</v>
      </c>
      <c r="AE41" s="67">
        <v>1787</v>
      </c>
      <c r="AF41" s="71">
        <v>0.7288</v>
      </c>
      <c r="AG41" s="68">
        <v>175</v>
      </c>
      <c r="AH41" s="72">
        <v>0.0666</v>
      </c>
      <c r="AI41" s="72">
        <v>0</v>
      </c>
      <c r="AJ41" s="72">
        <v>0</v>
      </c>
      <c r="AK41" s="73">
        <v>2627</v>
      </c>
      <c r="AL41" s="74">
        <v>0.024199836167503923</v>
      </c>
      <c r="AM41" s="75">
        <v>0.42579999999999996</v>
      </c>
      <c r="AN41" s="69">
        <v>682</v>
      </c>
      <c r="AO41" s="70">
        <v>0.27699999999999997</v>
      </c>
      <c r="AP41" s="67">
        <v>1780</v>
      </c>
      <c r="AQ41" s="71">
        <v>0.723</v>
      </c>
      <c r="AR41" s="68">
        <v>175</v>
      </c>
      <c r="AS41" s="72">
        <v>0.06280000000000001</v>
      </c>
      <c r="AT41" s="72">
        <v>0</v>
      </c>
      <c r="AU41" s="72">
        <v>0</v>
      </c>
      <c r="AV41" s="73">
        <v>2627</v>
      </c>
      <c r="AW41" s="74">
        <v>0.024298530442249045</v>
      </c>
      <c r="AX41" s="75">
        <v>0.42579999999999996</v>
      </c>
      <c r="AY41" s="69">
        <v>572</v>
      </c>
      <c r="AZ41" s="70">
        <v>0.22399999999999998</v>
      </c>
      <c r="BA41" s="67">
        <v>1982</v>
      </c>
      <c r="BB41" s="71">
        <v>0.7759999999999999</v>
      </c>
      <c r="BC41" s="68">
        <v>73</v>
      </c>
      <c r="BD41" s="72">
        <v>0.0278</v>
      </c>
      <c r="BE41" s="72">
        <v>0</v>
      </c>
      <c r="BF41" s="72">
        <v>0</v>
      </c>
      <c r="BG41" s="73">
        <v>2627</v>
      </c>
      <c r="BH41" s="74">
        <v>0.02520651776990417</v>
      </c>
      <c r="BI41" s="75">
        <v>0.42579999999999996</v>
      </c>
      <c r="BJ41" s="69">
        <v>774</v>
      </c>
      <c r="BK41" s="70">
        <v>0.3068</v>
      </c>
      <c r="BL41" s="67">
        <v>1749</v>
      </c>
      <c r="BM41" s="71">
        <v>0.6931999999999999</v>
      </c>
      <c r="BN41" s="68">
        <v>104</v>
      </c>
      <c r="BO41" s="72">
        <v>0.039599999999999996</v>
      </c>
      <c r="BP41" s="72">
        <v>0</v>
      </c>
      <c r="BQ41" s="72">
        <v>0</v>
      </c>
      <c r="BR41" s="73">
        <v>2627</v>
      </c>
      <c r="BS41" s="74">
        <v>0.02490056551819429</v>
      </c>
      <c r="BT41" s="75">
        <v>0.42579999999999996</v>
      </c>
      <c r="BU41" s="69">
        <v>675</v>
      </c>
      <c r="BV41" s="70">
        <v>0.2676</v>
      </c>
      <c r="BW41" s="67">
        <v>1847</v>
      </c>
      <c r="BX41" s="71">
        <v>0.7323999999999999</v>
      </c>
      <c r="BY41" s="68">
        <v>105</v>
      </c>
      <c r="BZ41" s="72">
        <v>0.04</v>
      </c>
      <c r="CA41" s="72">
        <v>0</v>
      </c>
      <c r="CB41" s="72">
        <v>0</v>
      </c>
      <c r="CC41" s="73">
        <v>2627</v>
      </c>
      <c r="CD41" s="74">
        <v>0.024890696090719776</v>
      </c>
      <c r="CE41" s="75">
        <v>0.42579999999999996</v>
      </c>
      <c r="CF41" s="69">
        <v>738</v>
      </c>
      <c r="CG41" s="70">
        <v>0.29719999999999996</v>
      </c>
      <c r="CH41" s="67">
        <v>1745</v>
      </c>
      <c r="CI41" s="71">
        <v>0.7028</v>
      </c>
      <c r="CJ41" s="68">
        <v>144</v>
      </c>
      <c r="CK41" s="72">
        <v>0.0548</v>
      </c>
      <c r="CL41" s="72">
        <v>0</v>
      </c>
      <c r="CM41" s="72">
        <v>0</v>
      </c>
      <c r="CN41" s="73">
        <v>2627</v>
      </c>
      <c r="CO41" s="74">
        <v>0.024505788419213803</v>
      </c>
      <c r="CP41" s="75">
        <v>0.42579999999999996</v>
      </c>
    </row>
    <row r="42" spans="1:94" ht="10.5" customHeight="1">
      <c r="A42" s="65"/>
      <c r="B42" s="65">
        <v>2110</v>
      </c>
      <c r="C42" s="66" t="s">
        <v>105</v>
      </c>
      <c r="D42" s="67">
        <v>5666</v>
      </c>
      <c r="E42" s="67">
        <v>2496</v>
      </c>
      <c r="F42" s="68">
        <v>3</v>
      </c>
      <c r="G42" s="69">
        <v>1405</v>
      </c>
      <c r="H42" s="70">
        <v>0.5732</v>
      </c>
      <c r="I42" s="67">
        <v>1046</v>
      </c>
      <c r="J42" s="71">
        <v>0.4268</v>
      </c>
      <c r="K42" s="68">
        <v>42</v>
      </c>
      <c r="L42" s="72">
        <v>0.0168</v>
      </c>
      <c r="M42" s="72">
        <v>0</v>
      </c>
      <c r="N42" s="72">
        <v>0</v>
      </c>
      <c r="O42" s="73">
        <v>2493</v>
      </c>
      <c r="P42" s="74">
        <v>0.02418996674002941</v>
      </c>
      <c r="Q42" s="75">
        <v>0.44049999999999995</v>
      </c>
      <c r="R42" s="69">
        <v>1490</v>
      </c>
      <c r="S42" s="70">
        <v>0.6069</v>
      </c>
      <c r="T42" s="67">
        <v>965</v>
      </c>
      <c r="U42" s="71">
        <v>0.3931</v>
      </c>
      <c r="V42" s="68">
        <v>38</v>
      </c>
      <c r="W42" s="72">
        <v>0.0152</v>
      </c>
      <c r="X42" s="72">
        <v>0</v>
      </c>
      <c r="Y42" s="72">
        <v>0</v>
      </c>
      <c r="Z42" s="73">
        <v>2493</v>
      </c>
      <c r="AA42" s="74">
        <v>0.02422944444992746</v>
      </c>
      <c r="AB42" s="75">
        <v>0.44049999999999995</v>
      </c>
      <c r="AC42" s="69">
        <v>573</v>
      </c>
      <c r="AD42" s="70">
        <v>0.2465</v>
      </c>
      <c r="AE42" s="67">
        <v>1752</v>
      </c>
      <c r="AF42" s="71">
        <v>0.7535</v>
      </c>
      <c r="AG42" s="68">
        <v>168</v>
      </c>
      <c r="AH42" s="72">
        <v>0.0674</v>
      </c>
      <c r="AI42" s="72">
        <v>0</v>
      </c>
      <c r="AJ42" s="72">
        <v>0</v>
      </c>
      <c r="AK42" s="73">
        <v>2493</v>
      </c>
      <c r="AL42" s="74">
        <v>0.022946418878240872</v>
      </c>
      <c r="AM42" s="75">
        <v>0.44049999999999995</v>
      </c>
      <c r="AN42" s="69">
        <v>584</v>
      </c>
      <c r="AO42" s="70">
        <v>0.2511</v>
      </c>
      <c r="AP42" s="67">
        <v>1742</v>
      </c>
      <c r="AQ42" s="71">
        <v>0.7489</v>
      </c>
      <c r="AR42" s="68">
        <v>168</v>
      </c>
      <c r="AS42" s="72">
        <v>0.067</v>
      </c>
      <c r="AT42" s="72">
        <v>0</v>
      </c>
      <c r="AU42" s="72">
        <v>0</v>
      </c>
      <c r="AV42" s="73">
        <v>2493</v>
      </c>
      <c r="AW42" s="74">
        <v>0.022956288305715385</v>
      </c>
      <c r="AX42" s="75">
        <v>0.44049999999999995</v>
      </c>
      <c r="AY42" s="69">
        <v>482</v>
      </c>
      <c r="AZ42" s="70">
        <v>0.19899999999999998</v>
      </c>
      <c r="BA42" s="67">
        <v>1940</v>
      </c>
      <c r="BB42" s="71">
        <v>0.8009999999999999</v>
      </c>
      <c r="BC42" s="68">
        <v>71</v>
      </c>
      <c r="BD42" s="72">
        <v>0.0285</v>
      </c>
      <c r="BE42" s="72">
        <v>0</v>
      </c>
      <c r="BF42" s="72">
        <v>0</v>
      </c>
      <c r="BG42" s="73">
        <v>2493</v>
      </c>
      <c r="BH42" s="74">
        <v>0.023903753343268556</v>
      </c>
      <c r="BI42" s="75">
        <v>0.44049999999999995</v>
      </c>
      <c r="BJ42" s="69">
        <v>693</v>
      </c>
      <c r="BK42" s="70">
        <v>0.2903</v>
      </c>
      <c r="BL42" s="67">
        <v>1694</v>
      </c>
      <c r="BM42" s="71">
        <v>0.7097</v>
      </c>
      <c r="BN42" s="68">
        <v>106</v>
      </c>
      <c r="BO42" s="72">
        <v>0.0425</v>
      </c>
      <c r="BP42" s="72">
        <v>0</v>
      </c>
      <c r="BQ42" s="72">
        <v>0</v>
      </c>
      <c r="BR42" s="73">
        <v>2493</v>
      </c>
      <c r="BS42" s="74">
        <v>0.02355832338166063</v>
      </c>
      <c r="BT42" s="75">
        <v>0.44049999999999995</v>
      </c>
      <c r="BU42" s="69">
        <v>594</v>
      </c>
      <c r="BV42" s="70">
        <v>0.2518</v>
      </c>
      <c r="BW42" s="67">
        <v>1765</v>
      </c>
      <c r="BX42" s="71">
        <v>0.7482</v>
      </c>
      <c r="BY42" s="68">
        <v>134</v>
      </c>
      <c r="BZ42" s="72">
        <v>0.0538</v>
      </c>
      <c r="CA42" s="72">
        <v>0</v>
      </c>
      <c r="CB42" s="72">
        <v>0</v>
      </c>
      <c r="CC42" s="73">
        <v>2493</v>
      </c>
      <c r="CD42" s="74">
        <v>0.02328197941237429</v>
      </c>
      <c r="CE42" s="75">
        <v>0.44049999999999995</v>
      </c>
      <c r="CF42" s="69">
        <v>653</v>
      </c>
      <c r="CG42" s="70">
        <v>0.2779</v>
      </c>
      <c r="CH42" s="67">
        <v>1697</v>
      </c>
      <c r="CI42" s="71">
        <v>0.7221</v>
      </c>
      <c r="CJ42" s="68">
        <v>143</v>
      </c>
      <c r="CK42" s="72">
        <v>0.0574</v>
      </c>
      <c r="CL42" s="72">
        <v>0</v>
      </c>
      <c r="CM42" s="72">
        <v>0</v>
      </c>
      <c r="CN42" s="73">
        <v>2493</v>
      </c>
      <c r="CO42" s="74">
        <v>0.02319315456510368</v>
      </c>
      <c r="CP42" s="75">
        <v>0.44049999999999995</v>
      </c>
    </row>
    <row r="43" spans="1:94" ht="10.5" customHeight="1">
      <c r="A43" s="65"/>
      <c r="B43" s="65">
        <v>2111</v>
      </c>
      <c r="C43" s="66" t="s">
        <v>106</v>
      </c>
      <c r="D43" s="67">
        <v>4904</v>
      </c>
      <c r="E43" s="67">
        <v>2275</v>
      </c>
      <c r="F43" s="68">
        <v>0</v>
      </c>
      <c r="G43" s="69">
        <v>1067</v>
      </c>
      <c r="H43" s="70">
        <v>0.47590000000000005</v>
      </c>
      <c r="I43" s="67">
        <v>1175</v>
      </c>
      <c r="J43" s="71">
        <v>0.5241</v>
      </c>
      <c r="K43" s="68">
        <v>33</v>
      </c>
      <c r="L43" s="72">
        <v>0.014499999999999999</v>
      </c>
      <c r="M43" s="72">
        <v>0</v>
      </c>
      <c r="N43" s="72">
        <v>0</v>
      </c>
      <c r="O43" s="73">
        <v>2275</v>
      </c>
      <c r="P43" s="74">
        <v>0.02212725639785636</v>
      </c>
      <c r="Q43" s="75">
        <v>0.4639</v>
      </c>
      <c r="R43" s="69">
        <v>1174</v>
      </c>
      <c r="S43" s="70">
        <v>0.5241</v>
      </c>
      <c r="T43" s="67">
        <v>1066</v>
      </c>
      <c r="U43" s="71">
        <v>0.47590000000000005</v>
      </c>
      <c r="V43" s="68">
        <v>35</v>
      </c>
      <c r="W43" s="72">
        <v>0.0154</v>
      </c>
      <c r="X43" s="72">
        <v>0</v>
      </c>
      <c r="Y43" s="72">
        <v>0</v>
      </c>
      <c r="Z43" s="73">
        <v>2275</v>
      </c>
      <c r="AA43" s="74">
        <v>0.022107517542907337</v>
      </c>
      <c r="AB43" s="75">
        <v>0.4639</v>
      </c>
      <c r="AC43" s="69">
        <v>617</v>
      </c>
      <c r="AD43" s="70">
        <v>0.289</v>
      </c>
      <c r="AE43" s="67">
        <v>1518</v>
      </c>
      <c r="AF43" s="71">
        <v>0.711</v>
      </c>
      <c r="AG43" s="68">
        <v>140</v>
      </c>
      <c r="AH43" s="72">
        <v>0.061500000000000006</v>
      </c>
      <c r="AI43" s="72">
        <v>0</v>
      </c>
      <c r="AJ43" s="72">
        <v>0</v>
      </c>
      <c r="AK43" s="73">
        <v>2275</v>
      </c>
      <c r="AL43" s="74">
        <v>0.021071227658083554</v>
      </c>
      <c r="AM43" s="75">
        <v>0.4639</v>
      </c>
      <c r="AN43" s="69">
        <v>642</v>
      </c>
      <c r="AO43" s="70">
        <v>0.2999</v>
      </c>
      <c r="AP43" s="67">
        <v>1499</v>
      </c>
      <c r="AQ43" s="71">
        <v>0.7001000000000001</v>
      </c>
      <c r="AR43" s="68">
        <v>140</v>
      </c>
      <c r="AS43" s="72">
        <v>0.058899999999999994</v>
      </c>
      <c r="AT43" s="72">
        <v>0</v>
      </c>
      <c r="AU43" s="72">
        <v>0</v>
      </c>
      <c r="AV43" s="73">
        <v>2275</v>
      </c>
      <c r="AW43" s="74">
        <v>0.021130444222930627</v>
      </c>
      <c r="AX43" s="75">
        <v>0.4639</v>
      </c>
      <c r="AY43" s="69">
        <v>461</v>
      </c>
      <c r="AZ43" s="70">
        <v>0.2073</v>
      </c>
      <c r="BA43" s="67">
        <v>1763</v>
      </c>
      <c r="BB43" s="71">
        <v>0.7927</v>
      </c>
      <c r="BC43" s="68">
        <v>51</v>
      </c>
      <c r="BD43" s="72">
        <v>0.022400000000000003</v>
      </c>
      <c r="BE43" s="72">
        <v>0</v>
      </c>
      <c r="BF43" s="72">
        <v>0</v>
      </c>
      <c r="BG43" s="73">
        <v>2275</v>
      </c>
      <c r="BH43" s="74">
        <v>0.021949606703315142</v>
      </c>
      <c r="BI43" s="75">
        <v>0.4639</v>
      </c>
      <c r="BJ43" s="69">
        <v>704</v>
      </c>
      <c r="BK43" s="70">
        <v>0.32</v>
      </c>
      <c r="BL43" s="67">
        <v>1496</v>
      </c>
      <c r="BM43" s="71">
        <v>0.68</v>
      </c>
      <c r="BN43" s="68">
        <v>75</v>
      </c>
      <c r="BO43" s="72">
        <v>0.033</v>
      </c>
      <c r="BP43" s="72">
        <v>0</v>
      </c>
      <c r="BQ43" s="72">
        <v>0</v>
      </c>
      <c r="BR43" s="73">
        <v>2275</v>
      </c>
      <c r="BS43" s="74">
        <v>0.021712740443926848</v>
      </c>
      <c r="BT43" s="75">
        <v>0.4639</v>
      </c>
      <c r="BU43" s="69">
        <v>594</v>
      </c>
      <c r="BV43" s="70">
        <v>0.2709</v>
      </c>
      <c r="BW43" s="67">
        <v>1599</v>
      </c>
      <c r="BX43" s="71">
        <v>0.7291</v>
      </c>
      <c r="BY43" s="68">
        <v>82</v>
      </c>
      <c r="BZ43" s="72">
        <v>0.036000000000000004</v>
      </c>
      <c r="CA43" s="72">
        <v>0</v>
      </c>
      <c r="CB43" s="72">
        <v>0</v>
      </c>
      <c r="CC43" s="73">
        <v>2275</v>
      </c>
      <c r="CD43" s="74">
        <v>0.021643654451605262</v>
      </c>
      <c r="CE43" s="75">
        <v>0.4639</v>
      </c>
      <c r="CF43" s="69">
        <v>692</v>
      </c>
      <c r="CG43" s="70">
        <v>0.3186</v>
      </c>
      <c r="CH43" s="67">
        <v>1480</v>
      </c>
      <c r="CI43" s="71">
        <v>0.6814</v>
      </c>
      <c r="CJ43" s="68">
        <v>103</v>
      </c>
      <c r="CK43" s="72">
        <v>0.0453</v>
      </c>
      <c r="CL43" s="72">
        <v>0</v>
      </c>
      <c r="CM43" s="72">
        <v>0</v>
      </c>
      <c r="CN43" s="73">
        <v>2275</v>
      </c>
      <c r="CO43" s="74">
        <v>0.021436396474640507</v>
      </c>
      <c r="CP43" s="75">
        <v>0.4639</v>
      </c>
    </row>
    <row r="44" spans="1:94" ht="10.5" customHeight="1">
      <c r="A44" s="65"/>
      <c r="B44" s="65">
        <v>2112</v>
      </c>
      <c r="C44" s="66" t="s">
        <v>107</v>
      </c>
      <c r="D44" s="67">
        <v>2554</v>
      </c>
      <c r="E44" s="67">
        <v>1194</v>
      </c>
      <c r="F44" s="68">
        <v>0</v>
      </c>
      <c r="G44" s="69">
        <v>550</v>
      </c>
      <c r="H44" s="70">
        <v>0.4661</v>
      </c>
      <c r="I44" s="67">
        <v>630</v>
      </c>
      <c r="J44" s="71">
        <v>0.5339</v>
      </c>
      <c r="K44" s="68">
        <v>14</v>
      </c>
      <c r="L44" s="72">
        <v>0.011699999999999999</v>
      </c>
      <c r="M44" s="72">
        <v>0</v>
      </c>
      <c r="N44" s="72">
        <v>0</v>
      </c>
      <c r="O44" s="73">
        <v>1194</v>
      </c>
      <c r="P44" s="74">
        <v>0.011645924419924401</v>
      </c>
      <c r="Q44" s="75">
        <v>0.4675</v>
      </c>
      <c r="R44" s="69">
        <v>596</v>
      </c>
      <c r="S44" s="70">
        <v>0.5072</v>
      </c>
      <c r="T44" s="67">
        <v>579</v>
      </c>
      <c r="U44" s="71">
        <v>0.4928</v>
      </c>
      <c r="V44" s="68">
        <v>19</v>
      </c>
      <c r="W44" s="72">
        <v>0.0159</v>
      </c>
      <c r="X44" s="72">
        <v>0</v>
      </c>
      <c r="Y44" s="72">
        <v>0</v>
      </c>
      <c r="Z44" s="73">
        <v>1194</v>
      </c>
      <c r="AA44" s="74">
        <v>0.01159657728255184</v>
      </c>
      <c r="AB44" s="75">
        <v>0.4675</v>
      </c>
      <c r="AC44" s="69">
        <v>363</v>
      </c>
      <c r="AD44" s="70">
        <v>0.3235</v>
      </c>
      <c r="AE44" s="67">
        <v>759</v>
      </c>
      <c r="AF44" s="71">
        <v>0.6765000000000001</v>
      </c>
      <c r="AG44" s="68">
        <v>72</v>
      </c>
      <c r="AH44" s="72">
        <v>0.0603</v>
      </c>
      <c r="AI44" s="72">
        <v>0</v>
      </c>
      <c r="AJ44" s="72">
        <v>0</v>
      </c>
      <c r="AK44" s="73">
        <v>1194</v>
      </c>
      <c r="AL44" s="74">
        <v>0.011073497626402692</v>
      </c>
      <c r="AM44" s="75">
        <v>0.4675</v>
      </c>
      <c r="AN44" s="69">
        <v>369</v>
      </c>
      <c r="AO44" s="70">
        <v>0.3292</v>
      </c>
      <c r="AP44" s="67">
        <v>752</v>
      </c>
      <c r="AQ44" s="71">
        <v>0.6708</v>
      </c>
      <c r="AR44" s="68">
        <v>72</v>
      </c>
      <c r="AS44" s="72">
        <v>0.0611</v>
      </c>
      <c r="AT44" s="72">
        <v>0</v>
      </c>
      <c r="AU44" s="72">
        <v>0</v>
      </c>
      <c r="AV44" s="73">
        <v>1194</v>
      </c>
      <c r="AW44" s="74">
        <v>0.01106362819892818</v>
      </c>
      <c r="AX44" s="75">
        <v>0.4675</v>
      </c>
      <c r="AY44" s="69">
        <v>310</v>
      </c>
      <c r="AZ44" s="70">
        <v>0.2652</v>
      </c>
      <c r="BA44" s="67">
        <v>859</v>
      </c>
      <c r="BB44" s="71">
        <v>0.7348</v>
      </c>
      <c r="BC44" s="68">
        <v>25</v>
      </c>
      <c r="BD44" s="72">
        <v>0.0209</v>
      </c>
      <c r="BE44" s="72">
        <v>0</v>
      </c>
      <c r="BF44" s="72">
        <v>0</v>
      </c>
      <c r="BG44" s="73">
        <v>1194</v>
      </c>
      <c r="BH44" s="74">
        <v>0.011537360717704765</v>
      </c>
      <c r="BI44" s="75">
        <v>0.4675</v>
      </c>
      <c r="BJ44" s="69">
        <v>444</v>
      </c>
      <c r="BK44" s="70">
        <v>0.3868</v>
      </c>
      <c r="BL44" s="67">
        <v>704</v>
      </c>
      <c r="BM44" s="71">
        <v>0.6132</v>
      </c>
      <c r="BN44" s="68">
        <v>46</v>
      </c>
      <c r="BO44" s="72">
        <v>0.0385</v>
      </c>
      <c r="BP44" s="72">
        <v>0</v>
      </c>
      <c r="BQ44" s="72">
        <v>0</v>
      </c>
      <c r="BR44" s="73">
        <v>1194</v>
      </c>
      <c r="BS44" s="74">
        <v>0.01133010274074001</v>
      </c>
      <c r="BT44" s="75">
        <v>0.4675</v>
      </c>
      <c r="BU44" s="69">
        <v>384</v>
      </c>
      <c r="BV44" s="70">
        <v>0.3357</v>
      </c>
      <c r="BW44" s="67">
        <v>760</v>
      </c>
      <c r="BX44" s="71">
        <v>0.6643000000000001</v>
      </c>
      <c r="BY44" s="68">
        <v>50</v>
      </c>
      <c r="BZ44" s="72">
        <v>0.04190000000000001</v>
      </c>
      <c r="CA44" s="72">
        <v>0</v>
      </c>
      <c r="CB44" s="72">
        <v>0</v>
      </c>
      <c r="CC44" s="73">
        <v>1194</v>
      </c>
      <c r="CD44" s="74">
        <v>0.011290625030841961</v>
      </c>
      <c r="CE44" s="75">
        <v>0.4675</v>
      </c>
      <c r="CF44" s="69">
        <v>412</v>
      </c>
      <c r="CG44" s="70">
        <v>0.35979999999999995</v>
      </c>
      <c r="CH44" s="67">
        <v>733</v>
      </c>
      <c r="CI44" s="71">
        <v>0.6402</v>
      </c>
      <c r="CJ44" s="68">
        <v>49</v>
      </c>
      <c r="CK44" s="72">
        <v>0.040999999999999995</v>
      </c>
      <c r="CL44" s="72">
        <v>0</v>
      </c>
      <c r="CM44" s="72">
        <v>0</v>
      </c>
      <c r="CN44" s="73">
        <v>1194</v>
      </c>
      <c r="CO44" s="74">
        <v>0.011300494458316473</v>
      </c>
      <c r="CP44" s="75">
        <v>0.4675</v>
      </c>
    </row>
    <row r="45" spans="1:94" ht="10.5" customHeight="1">
      <c r="A45" s="65"/>
      <c r="B45" s="65">
        <v>2113</v>
      </c>
      <c r="C45" s="66" t="s">
        <v>108</v>
      </c>
      <c r="D45" s="67">
        <v>7006</v>
      </c>
      <c r="E45" s="67">
        <v>3148</v>
      </c>
      <c r="F45" s="68">
        <v>0</v>
      </c>
      <c r="G45" s="69">
        <v>1602</v>
      </c>
      <c r="H45" s="70">
        <v>0.5158</v>
      </c>
      <c r="I45" s="67">
        <v>1504</v>
      </c>
      <c r="J45" s="71">
        <v>0.4842</v>
      </c>
      <c r="K45" s="68">
        <v>42</v>
      </c>
      <c r="L45" s="72">
        <v>0.013300000000000001</v>
      </c>
      <c r="M45" s="72">
        <v>0</v>
      </c>
      <c r="N45" s="72">
        <v>0</v>
      </c>
      <c r="O45" s="73">
        <v>3148</v>
      </c>
      <c r="P45" s="74">
        <v>0.030654441735834904</v>
      </c>
      <c r="Q45" s="75">
        <v>0.4493</v>
      </c>
      <c r="R45" s="69">
        <v>1760</v>
      </c>
      <c r="S45" s="70">
        <v>0.5668</v>
      </c>
      <c r="T45" s="67">
        <v>1345</v>
      </c>
      <c r="U45" s="71">
        <v>0.43320000000000003</v>
      </c>
      <c r="V45" s="68">
        <v>43</v>
      </c>
      <c r="W45" s="72">
        <v>0.0137</v>
      </c>
      <c r="X45" s="72">
        <v>0</v>
      </c>
      <c r="Y45" s="72">
        <v>0</v>
      </c>
      <c r="Z45" s="73">
        <v>3148</v>
      </c>
      <c r="AA45" s="74">
        <v>0.03064457230836039</v>
      </c>
      <c r="AB45" s="75">
        <v>0.4493</v>
      </c>
      <c r="AC45" s="69">
        <v>811</v>
      </c>
      <c r="AD45" s="70">
        <v>0.2756</v>
      </c>
      <c r="AE45" s="67">
        <v>2132</v>
      </c>
      <c r="AF45" s="71">
        <v>0.7243999999999999</v>
      </c>
      <c r="AG45" s="68">
        <v>205</v>
      </c>
      <c r="AH45" s="72">
        <v>0.06509999999999999</v>
      </c>
      <c r="AI45" s="72">
        <v>0</v>
      </c>
      <c r="AJ45" s="72">
        <v>0</v>
      </c>
      <c r="AK45" s="73">
        <v>3148</v>
      </c>
      <c r="AL45" s="74">
        <v>0.029045725057489414</v>
      </c>
      <c r="AM45" s="75">
        <v>0.4493</v>
      </c>
      <c r="AN45" s="69">
        <v>818</v>
      </c>
      <c r="AO45" s="70">
        <v>0.2787</v>
      </c>
      <c r="AP45" s="67">
        <v>2117</v>
      </c>
      <c r="AQ45" s="71">
        <v>0.7212999999999999</v>
      </c>
      <c r="AR45" s="68">
        <v>205</v>
      </c>
      <c r="AS45" s="72">
        <v>0.0677</v>
      </c>
      <c r="AT45" s="72">
        <v>0</v>
      </c>
      <c r="AU45" s="72">
        <v>0</v>
      </c>
      <c r="AV45" s="73">
        <v>3148</v>
      </c>
      <c r="AW45" s="74">
        <v>0.028966769637693318</v>
      </c>
      <c r="AX45" s="75">
        <v>0.4493</v>
      </c>
      <c r="AY45" s="69">
        <v>688</v>
      </c>
      <c r="AZ45" s="70">
        <v>0.2234</v>
      </c>
      <c r="BA45" s="67">
        <v>2392</v>
      </c>
      <c r="BB45" s="71">
        <v>0.7766</v>
      </c>
      <c r="BC45" s="68">
        <v>68</v>
      </c>
      <c r="BD45" s="72">
        <v>0.0216</v>
      </c>
      <c r="BE45" s="72">
        <v>0</v>
      </c>
      <c r="BF45" s="72">
        <v>0</v>
      </c>
      <c r="BG45" s="73">
        <v>3148</v>
      </c>
      <c r="BH45" s="74">
        <v>0.030397836621497587</v>
      </c>
      <c r="BI45" s="75">
        <v>0.4493</v>
      </c>
      <c r="BJ45" s="69">
        <v>987</v>
      </c>
      <c r="BK45" s="70">
        <v>0.3261</v>
      </c>
      <c r="BL45" s="67">
        <v>2040</v>
      </c>
      <c r="BM45" s="71">
        <v>0.6739</v>
      </c>
      <c r="BN45" s="68">
        <v>121</v>
      </c>
      <c r="BO45" s="72">
        <v>0.0384</v>
      </c>
      <c r="BP45" s="72">
        <v>0</v>
      </c>
      <c r="BQ45" s="72">
        <v>0</v>
      </c>
      <c r="BR45" s="73">
        <v>3148</v>
      </c>
      <c r="BS45" s="74">
        <v>0.02987475696534844</v>
      </c>
      <c r="BT45" s="75">
        <v>0.4493</v>
      </c>
      <c r="BU45" s="69">
        <v>833</v>
      </c>
      <c r="BV45" s="70">
        <v>0.2757</v>
      </c>
      <c r="BW45" s="67">
        <v>2188</v>
      </c>
      <c r="BX45" s="71">
        <v>0.7243</v>
      </c>
      <c r="BY45" s="68">
        <v>127</v>
      </c>
      <c r="BZ45" s="72">
        <v>0.0403</v>
      </c>
      <c r="CA45" s="72">
        <v>0</v>
      </c>
      <c r="CB45" s="72">
        <v>0</v>
      </c>
      <c r="CC45" s="73">
        <v>3148</v>
      </c>
      <c r="CD45" s="74">
        <v>0.029815540400501366</v>
      </c>
      <c r="CE45" s="75">
        <v>0.4493</v>
      </c>
      <c r="CF45" s="69">
        <v>912</v>
      </c>
      <c r="CG45" s="70">
        <v>0.3043</v>
      </c>
      <c r="CH45" s="67">
        <v>2085</v>
      </c>
      <c r="CI45" s="71">
        <v>0.6957</v>
      </c>
      <c r="CJ45" s="68">
        <v>151</v>
      </c>
      <c r="CK45" s="72">
        <v>0.048</v>
      </c>
      <c r="CL45" s="72">
        <v>0</v>
      </c>
      <c r="CM45" s="72">
        <v>0</v>
      </c>
      <c r="CN45" s="73">
        <v>3148</v>
      </c>
      <c r="CO45" s="74">
        <v>0.029578674141113075</v>
      </c>
      <c r="CP45" s="75">
        <v>0.4493</v>
      </c>
    </row>
    <row r="46" spans="1:94" ht="10.5" customHeight="1">
      <c r="A46" s="65"/>
      <c r="B46" s="65">
        <v>2114</v>
      </c>
      <c r="C46" s="66" t="s">
        <v>109</v>
      </c>
      <c r="D46" s="67">
        <v>5194</v>
      </c>
      <c r="E46" s="67">
        <v>2604</v>
      </c>
      <c r="F46" s="68">
        <v>0</v>
      </c>
      <c r="G46" s="69">
        <v>1187</v>
      </c>
      <c r="H46" s="70">
        <v>0.4629</v>
      </c>
      <c r="I46" s="67">
        <v>1377</v>
      </c>
      <c r="J46" s="71">
        <v>0.5371</v>
      </c>
      <c r="K46" s="68">
        <v>40</v>
      </c>
      <c r="L46" s="72">
        <v>0.0154</v>
      </c>
      <c r="M46" s="72">
        <v>0</v>
      </c>
      <c r="N46" s="72">
        <v>0</v>
      </c>
      <c r="O46" s="73">
        <v>2604</v>
      </c>
      <c r="P46" s="74">
        <v>0.02530521204464929</v>
      </c>
      <c r="Q46" s="75">
        <v>0.5013000000000001</v>
      </c>
      <c r="R46" s="69">
        <v>1303</v>
      </c>
      <c r="S46" s="70">
        <v>0.509</v>
      </c>
      <c r="T46" s="67">
        <v>1257</v>
      </c>
      <c r="U46" s="71">
        <v>0.491</v>
      </c>
      <c r="V46" s="68">
        <v>44</v>
      </c>
      <c r="W46" s="72">
        <v>0.0169</v>
      </c>
      <c r="X46" s="72">
        <v>0</v>
      </c>
      <c r="Y46" s="72">
        <v>0</v>
      </c>
      <c r="Z46" s="73">
        <v>2604</v>
      </c>
      <c r="AA46" s="74">
        <v>0.025265734334751242</v>
      </c>
      <c r="AB46" s="75">
        <v>0.5013000000000001</v>
      </c>
      <c r="AC46" s="69">
        <v>891</v>
      </c>
      <c r="AD46" s="70">
        <v>0.36700000000000005</v>
      </c>
      <c r="AE46" s="67">
        <v>1537</v>
      </c>
      <c r="AF46" s="71">
        <v>0.633</v>
      </c>
      <c r="AG46" s="68">
        <v>176</v>
      </c>
      <c r="AH46" s="72">
        <v>0.0676</v>
      </c>
      <c r="AI46" s="72">
        <v>0</v>
      </c>
      <c r="AJ46" s="72">
        <v>0</v>
      </c>
      <c r="AK46" s="73">
        <v>2604</v>
      </c>
      <c r="AL46" s="74">
        <v>0.023962969908115632</v>
      </c>
      <c r="AM46" s="75">
        <v>0.5013000000000001</v>
      </c>
      <c r="AN46" s="69">
        <v>910</v>
      </c>
      <c r="AO46" s="70">
        <v>0.3728</v>
      </c>
      <c r="AP46" s="67">
        <v>1531</v>
      </c>
      <c r="AQ46" s="71">
        <v>0.6272</v>
      </c>
      <c r="AR46" s="68">
        <v>176</v>
      </c>
      <c r="AS46" s="72">
        <v>0.0626</v>
      </c>
      <c r="AT46" s="72">
        <v>0</v>
      </c>
      <c r="AU46" s="72">
        <v>0</v>
      </c>
      <c r="AV46" s="73">
        <v>2604</v>
      </c>
      <c r="AW46" s="74">
        <v>0.024091272465284287</v>
      </c>
      <c r="AX46" s="75">
        <v>0.5013000000000001</v>
      </c>
      <c r="AY46" s="69">
        <v>809</v>
      </c>
      <c r="AZ46" s="70">
        <v>0.319</v>
      </c>
      <c r="BA46" s="67">
        <v>1727</v>
      </c>
      <c r="BB46" s="71">
        <v>0.6809999999999999</v>
      </c>
      <c r="BC46" s="68">
        <v>68</v>
      </c>
      <c r="BD46" s="72">
        <v>0.026099999999999998</v>
      </c>
      <c r="BE46" s="72">
        <v>0</v>
      </c>
      <c r="BF46" s="72">
        <v>0</v>
      </c>
      <c r="BG46" s="73">
        <v>2604</v>
      </c>
      <c r="BH46" s="74">
        <v>0.025028868075362948</v>
      </c>
      <c r="BI46" s="75">
        <v>0.5013000000000001</v>
      </c>
      <c r="BJ46" s="69">
        <v>1093</v>
      </c>
      <c r="BK46" s="70">
        <v>0.43829999999999997</v>
      </c>
      <c r="BL46" s="67">
        <v>1401</v>
      </c>
      <c r="BM46" s="71">
        <v>0.5617</v>
      </c>
      <c r="BN46" s="68">
        <v>110</v>
      </c>
      <c r="BO46" s="72">
        <v>0.042199999999999994</v>
      </c>
      <c r="BP46" s="72">
        <v>0</v>
      </c>
      <c r="BQ46" s="72">
        <v>0</v>
      </c>
      <c r="BR46" s="73">
        <v>2604</v>
      </c>
      <c r="BS46" s="74">
        <v>0.024614352121433435</v>
      </c>
      <c r="BT46" s="75">
        <v>0.5013000000000001</v>
      </c>
      <c r="BU46" s="69">
        <v>949</v>
      </c>
      <c r="BV46" s="70">
        <v>0.38130000000000003</v>
      </c>
      <c r="BW46" s="67">
        <v>1540</v>
      </c>
      <c r="BX46" s="71">
        <v>0.6187</v>
      </c>
      <c r="BY46" s="68">
        <v>115</v>
      </c>
      <c r="BZ46" s="72">
        <v>0.044199999999999996</v>
      </c>
      <c r="CA46" s="72">
        <v>0</v>
      </c>
      <c r="CB46" s="72">
        <v>0</v>
      </c>
      <c r="CC46" s="73">
        <v>2604</v>
      </c>
      <c r="CD46" s="74">
        <v>0.024565004984060876</v>
      </c>
      <c r="CE46" s="75">
        <v>0.5013000000000001</v>
      </c>
      <c r="CF46" s="69">
        <v>1020</v>
      </c>
      <c r="CG46" s="70">
        <v>0.413</v>
      </c>
      <c r="CH46" s="67">
        <v>1450</v>
      </c>
      <c r="CI46" s="71">
        <v>0.5870000000000001</v>
      </c>
      <c r="CJ46" s="68">
        <v>134</v>
      </c>
      <c r="CK46" s="72">
        <v>0.051500000000000004</v>
      </c>
      <c r="CL46" s="72">
        <v>0</v>
      </c>
      <c r="CM46" s="72">
        <v>0</v>
      </c>
      <c r="CN46" s="73">
        <v>2604</v>
      </c>
      <c r="CO46" s="74">
        <v>0.024377485862045144</v>
      </c>
      <c r="CP46" s="75">
        <v>0.5013000000000001</v>
      </c>
    </row>
    <row r="47" spans="1:94" ht="10.5" customHeight="1">
      <c r="A47" s="65"/>
      <c r="B47" s="65">
        <v>2115</v>
      </c>
      <c r="C47" s="66" t="s">
        <v>110</v>
      </c>
      <c r="D47" s="67">
        <v>3559</v>
      </c>
      <c r="E47" s="67">
        <v>1761</v>
      </c>
      <c r="F47" s="68">
        <v>0</v>
      </c>
      <c r="G47" s="69">
        <v>906</v>
      </c>
      <c r="H47" s="70">
        <v>0.5201</v>
      </c>
      <c r="I47" s="67">
        <v>836</v>
      </c>
      <c r="J47" s="71">
        <v>0.4799</v>
      </c>
      <c r="K47" s="68">
        <v>19</v>
      </c>
      <c r="L47" s="72">
        <v>0.0108</v>
      </c>
      <c r="M47" s="72">
        <v>0</v>
      </c>
      <c r="N47" s="72">
        <v>0</v>
      </c>
      <c r="O47" s="73">
        <v>1761</v>
      </c>
      <c r="P47" s="74">
        <v>0.01719254266060026</v>
      </c>
      <c r="Q47" s="75">
        <v>0.49479999999999996</v>
      </c>
      <c r="R47" s="69">
        <v>976</v>
      </c>
      <c r="S47" s="70">
        <v>0.5635</v>
      </c>
      <c r="T47" s="67">
        <v>756</v>
      </c>
      <c r="U47" s="71">
        <v>0.4365</v>
      </c>
      <c r="V47" s="68">
        <v>29</v>
      </c>
      <c r="W47" s="72">
        <v>0.0165</v>
      </c>
      <c r="X47" s="72">
        <v>0</v>
      </c>
      <c r="Y47" s="72">
        <v>0</v>
      </c>
      <c r="Z47" s="73">
        <v>1761</v>
      </c>
      <c r="AA47" s="74">
        <v>0.017093848385855138</v>
      </c>
      <c r="AB47" s="75">
        <v>0.49479999999999996</v>
      </c>
      <c r="AC47" s="69">
        <v>417</v>
      </c>
      <c r="AD47" s="70">
        <v>0.254</v>
      </c>
      <c r="AE47" s="67">
        <v>1225</v>
      </c>
      <c r="AF47" s="71">
        <v>0.746</v>
      </c>
      <c r="AG47" s="68">
        <v>119</v>
      </c>
      <c r="AH47" s="72">
        <v>0.0676</v>
      </c>
      <c r="AI47" s="72">
        <v>0</v>
      </c>
      <c r="AJ47" s="72">
        <v>0</v>
      </c>
      <c r="AK47" s="73">
        <v>1761</v>
      </c>
      <c r="AL47" s="74">
        <v>0.016205599913149037</v>
      </c>
      <c r="AM47" s="75">
        <v>0.49479999999999996</v>
      </c>
      <c r="AN47" s="69">
        <v>416</v>
      </c>
      <c r="AO47" s="70">
        <v>0.25370000000000004</v>
      </c>
      <c r="AP47" s="67">
        <v>1224</v>
      </c>
      <c r="AQ47" s="71">
        <v>0.7463</v>
      </c>
      <c r="AR47" s="68">
        <v>119</v>
      </c>
      <c r="AS47" s="72">
        <v>0.0687</v>
      </c>
      <c r="AT47" s="72">
        <v>0</v>
      </c>
      <c r="AU47" s="72">
        <v>0</v>
      </c>
      <c r="AV47" s="73">
        <v>1761</v>
      </c>
      <c r="AW47" s="74">
        <v>0.016185861058200014</v>
      </c>
      <c r="AX47" s="75">
        <v>0.49479999999999996</v>
      </c>
      <c r="AY47" s="69">
        <v>365</v>
      </c>
      <c r="AZ47" s="70">
        <v>0.21309999999999998</v>
      </c>
      <c r="BA47" s="67">
        <v>1348</v>
      </c>
      <c r="BB47" s="71">
        <v>0.7868999999999999</v>
      </c>
      <c r="BC47" s="68">
        <v>48</v>
      </c>
      <c r="BD47" s="72">
        <v>0.0273</v>
      </c>
      <c r="BE47" s="72">
        <v>0</v>
      </c>
      <c r="BF47" s="72">
        <v>0</v>
      </c>
      <c r="BG47" s="73">
        <v>1761</v>
      </c>
      <c r="BH47" s="74">
        <v>0.016906329263839406</v>
      </c>
      <c r="BI47" s="75">
        <v>0.49479999999999996</v>
      </c>
      <c r="BJ47" s="69">
        <v>538</v>
      </c>
      <c r="BK47" s="70">
        <v>0.3178</v>
      </c>
      <c r="BL47" s="67">
        <v>1155</v>
      </c>
      <c r="BM47" s="71">
        <v>0.6822</v>
      </c>
      <c r="BN47" s="68">
        <v>68</v>
      </c>
      <c r="BO47" s="72">
        <v>0.038599999999999995</v>
      </c>
      <c r="BP47" s="72">
        <v>0</v>
      </c>
      <c r="BQ47" s="72">
        <v>0</v>
      </c>
      <c r="BR47" s="73">
        <v>1761</v>
      </c>
      <c r="BS47" s="74">
        <v>0.01670894071434916</v>
      </c>
      <c r="BT47" s="75">
        <v>0.49479999999999996</v>
      </c>
      <c r="BU47" s="69">
        <v>451</v>
      </c>
      <c r="BV47" s="70">
        <v>0.2686</v>
      </c>
      <c r="BW47" s="67">
        <v>1228</v>
      </c>
      <c r="BX47" s="71">
        <v>0.7314</v>
      </c>
      <c r="BY47" s="68">
        <v>82</v>
      </c>
      <c r="BZ47" s="72">
        <v>0.0466</v>
      </c>
      <c r="CA47" s="72">
        <v>0</v>
      </c>
      <c r="CB47" s="72">
        <v>0</v>
      </c>
      <c r="CC47" s="73">
        <v>1761</v>
      </c>
      <c r="CD47" s="74">
        <v>0.01657076872970599</v>
      </c>
      <c r="CE47" s="75">
        <v>0.49479999999999996</v>
      </c>
      <c r="CF47" s="69">
        <v>483</v>
      </c>
      <c r="CG47" s="70">
        <v>0.2887</v>
      </c>
      <c r="CH47" s="67">
        <v>1190</v>
      </c>
      <c r="CI47" s="71">
        <v>0.7112999999999999</v>
      </c>
      <c r="CJ47" s="68">
        <v>88</v>
      </c>
      <c r="CK47" s="72">
        <v>0.05</v>
      </c>
      <c r="CL47" s="72">
        <v>0</v>
      </c>
      <c r="CM47" s="72">
        <v>0</v>
      </c>
      <c r="CN47" s="73">
        <v>1761</v>
      </c>
      <c r="CO47" s="74">
        <v>0.016511552164858917</v>
      </c>
      <c r="CP47" s="75">
        <v>0.49479999999999996</v>
      </c>
    </row>
    <row r="48" spans="1:94" ht="10.5" customHeight="1">
      <c r="A48" s="65"/>
      <c r="B48" s="65">
        <v>2116</v>
      </c>
      <c r="C48" s="66" t="s">
        <v>111</v>
      </c>
      <c r="D48" s="67">
        <v>4748</v>
      </c>
      <c r="E48" s="67">
        <v>2239</v>
      </c>
      <c r="F48" s="68">
        <v>0</v>
      </c>
      <c r="G48" s="69">
        <v>1053</v>
      </c>
      <c r="H48" s="70">
        <v>0.4756</v>
      </c>
      <c r="I48" s="67">
        <v>1161</v>
      </c>
      <c r="J48" s="71">
        <v>0.5244</v>
      </c>
      <c r="K48" s="68">
        <v>25</v>
      </c>
      <c r="L48" s="72">
        <v>0.011200000000000002</v>
      </c>
      <c r="M48" s="72">
        <v>0</v>
      </c>
      <c r="N48" s="72">
        <v>0</v>
      </c>
      <c r="O48" s="73">
        <v>2239</v>
      </c>
      <c r="P48" s="74">
        <v>0.02185091242857002</v>
      </c>
      <c r="Q48" s="75">
        <v>0.47159999999999996</v>
      </c>
      <c r="R48" s="69">
        <v>1124</v>
      </c>
      <c r="S48" s="70">
        <v>0.5085999999999999</v>
      </c>
      <c r="T48" s="67">
        <v>1086</v>
      </c>
      <c r="U48" s="71">
        <v>0.4914</v>
      </c>
      <c r="V48" s="68">
        <v>29</v>
      </c>
      <c r="W48" s="72">
        <v>0.013000000000000001</v>
      </c>
      <c r="X48" s="72">
        <v>0</v>
      </c>
      <c r="Y48" s="72">
        <v>0</v>
      </c>
      <c r="Z48" s="73">
        <v>2239</v>
      </c>
      <c r="AA48" s="74">
        <v>0.02181143471867197</v>
      </c>
      <c r="AB48" s="75">
        <v>0.47159999999999996</v>
      </c>
      <c r="AC48" s="69">
        <v>566</v>
      </c>
      <c r="AD48" s="70">
        <v>0.26789999999999997</v>
      </c>
      <c r="AE48" s="67">
        <v>1547</v>
      </c>
      <c r="AF48" s="71">
        <v>0.7321</v>
      </c>
      <c r="AG48" s="68">
        <v>126</v>
      </c>
      <c r="AH48" s="72">
        <v>0.056299999999999996</v>
      </c>
      <c r="AI48" s="72">
        <v>0</v>
      </c>
      <c r="AJ48" s="72">
        <v>0</v>
      </c>
      <c r="AK48" s="73">
        <v>2239</v>
      </c>
      <c r="AL48" s="74">
        <v>0.020854100253644287</v>
      </c>
      <c r="AM48" s="75">
        <v>0.47159999999999996</v>
      </c>
      <c r="AN48" s="69">
        <v>555</v>
      </c>
      <c r="AO48" s="70">
        <v>0.2638</v>
      </c>
      <c r="AP48" s="67">
        <v>1549</v>
      </c>
      <c r="AQ48" s="71">
        <v>0.7362000000000001</v>
      </c>
      <c r="AR48" s="68">
        <v>126</v>
      </c>
      <c r="AS48" s="72">
        <v>0.0603</v>
      </c>
      <c r="AT48" s="72">
        <v>0</v>
      </c>
      <c r="AU48" s="72">
        <v>0</v>
      </c>
      <c r="AV48" s="73">
        <v>2239</v>
      </c>
      <c r="AW48" s="74">
        <v>0.020765275406373677</v>
      </c>
      <c r="AX48" s="75">
        <v>0.47159999999999996</v>
      </c>
      <c r="AY48" s="69">
        <v>481</v>
      </c>
      <c r="AZ48" s="70">
        <v>0.22190000000000001</v>
      </c>
      <c r="BA48" s="67">
        <v>1687</v>
      </c>
      <c r="BB48" s="71">
        <v>0.7781</v>
      </c>
      <c r="BC48" s="68">
        <v>71</v>
      </c>
      <c r="BD48" s="72">
        <v>0.0317</v>
      </c>
      <c r="BE48" s="72">
        <v>0</v>
      </c>
      <c r="BF48" s="72">
        <v>0</v>
      </c>
      <c r="BG48" s="73">
        <v>2239</v>
      </c>
      <c r="BH48" s="74">
        <v>0.021396918764742458</v>
      </c>
      <c r="BI48" s="75">
        <v>0.47159999999999996</v>
      </c>
      <c r="BJ48" s="69">
        <v>720</v>
      </c>
      <c r="BK48" s="70">
        <v>0.33380000000000004</v>
      </c>
      <c r="BL48" s="67">
        <v>1437</v>
      </c>
      <c r="BM48" s="71">
        <v>0.6662</v>
      </c>
      <c r="BN48" s="68">
        <v>82</v>
      </c>
      <c r="BO48" s="72">
        <v>0.0366</v>
      </c>
      <c r="BP48" s="72">
        <v>0</v>
      </c>
      <c r="BQ48" s="72">
        <v>0</v>
      </c>
      <c r="BR48" s="73">
        <v>2239</v>
      </c>
      <c r="BS48" s="74">
        <v>0.021288355062522822</v>
      </c>
      <c r="BT48" s="75">
        <v>0.47159999999999996</v>
      </c>
      <c r="BU48" s="69">
        <v>613</v>
      </c>
      <c r="BV48" s="70">
        <v>0.2847</v>
      </c>
      <c r="BW48" s="67">
        <v>1540</v>
      </c>
      <c r="BX48" s="71">
        <v>0.7153</v>
      </c>
      <c r="BY48" s="68">
        <v>86</v>
      </c>
      <c r="BZ48" s="72">
        <v>0.0384</v>
      </c>
      <c r="CA48" s="72">
        <v>0</v>
      </c>
      <c r="CB48" s="72">
        <v>0</v>
      </c>
      <c r="CC48" s="73">
        <v>2239</v>
      </c>
      <c r="CD48" s="74">
        <v>0.021248877352624776</v>
      </c>
      <c r="CE48" s="75">
        <v>0.47159999999999996</v>
      </c>
      <c r="CF48" s="69">
        <v>671</v>
      </c>
      <c r="CG48" s="70">
        <v>0.3144</v>
      </c>
      <c r="CH48" s="67">
        <v>1463</v>
      </c>
      <c r="CI48" s="71">
        <v>0.6856</v>
      </c>
      <c r="CJ48" s="68">
        <v>105</v>
      </c>
      <c r="CK48" s="72">
        <v>0.046900000000000004</v>
      </c>
      <c r="CL48" s="72">
        <v>0</v>
      </c>
      <c r="CM48" s="72">
        <v>0</v>
      </c>
      <c r="CN48" s="73">
        <v>2239</v>
      </c>
      <c r="CO48" s="74">
        <v>0.02106135823060904</v>
      </c>
      <c r="CP48" s="75">
        <v>0.47159999999999996</v>
      </c>
    </row>
    <row r="49" spans="1:94" ht="10.5" customHeight="1">
      <c r="A49" s="65"/>
      <c r="B49" s="65">
        <v>2117</v>
      </c>
      <c r="C49" s="66" t="s">
        <v>112</v>
      </c>
      <c r="D49" s="67">
        <v>6117</v>
      </c>
      <c r="E49" s="67">
        <v>2982</v>
      </c>
      <c r="F49" s="68">
        <v>0</v>
      </c>
      <c r="G49" s="69">
        <v>1331</v>
      </c>
      <c r="H49" s="70">
        <v>0.4515</v>
      </c>
      <c r="I49" s="67">
        <v>1617</v>
      </c>
      <c r="J49" s="71">
        <v>0.5485</v>
      </c>
      <c r="K49" s="68">
        <v>34</v>
      </c>
      <c r="L49" s="72">
        <v>0.011399999999999999</v>
      </c>
      <c r="M49" s="72">
        <v>0</v>
      </c>
      <c r="N49" s="72">
        <v>0</v>
      </c>
      <c r="O49" s="73">
        <v>2982</v>
      </c>
      <c r="P49" s="74">
        <v>0.029095072194861977</v>
      </c>
      <c r="Q49" s="75">
        <v>0.4875</v>
      </c>
      <c r="R49" s="69">
        <v>1484</v>
      </c>
      <c r="S49" s="70">
        <v>0.5041</v>
      </c>
      <c r="T49" s="67">
        <v>1460</v>
      </c>
      <c r="U49" s="71">
        <v>0.4959</v>
      </c>
      <c r="V49" s="68">
        <v>38</v>
      </c>
      <c r="W49" s="72">
        <v>0.0127</v>
      </c>
      <c r="X49" s="72">
        <v>0</v>
      </c>
      <c r="Y49" s="72">
        <v>0</v>
      </c>
      <c r="Z49" s="73">
        <v>2982</v>
      </c>
      <c r="AA49" s="74">
        <v>0.029055594484963927</v>
      </c>
      <c r="AB49" s="75">
        <v>0.4875</v>
      </c>
      <c r="AC49" s="69">
        <v>1306</v>
      </c>
      <c r="AD49" s="70">
        <v>0.4623</v>
      </c>
      <c r="AE49" s="67">
        <v>1519</v>
      </c>
      <c r="AF49" s="71">
        <v>0.5377000000000001</v>
      </c>
      <c r="AG49" s="68">
        <v>157</v>
      </c>
      <c r="AH49" s="72">
        <v>0.0526</v>
      </c>
      <c r="AI49" s="72">
        <v>0</v>
      </c>
      <c r="AJ49" s="72">
        <v>0</v>
      </c>
      <c r="AK49" s="73">
        <v>2982</v>
      </c>
      <c r="AL49" s="74">
        <v>0.027881132615496976</v>
      </c>
      <c r="AM49" s="75">
        <v>0.4875</v>
      </c>
      <c r="AN49" s="69">
        <v>1331</v>
      </c>
      <c r="AO49" s="70">
        <v>0.4718</v>
      </c>
      <c r="AP49" s="67">
        <v>1490</v>
      </c>
      <c r="AQ49" s="71">
        <v>0.5282</v>
      </c>
      <c r="AR49" s="68">
        <v>157</v>
      </c>
      <c r="AS49" s="72">
        <v>0.054000000000000006</v>
      </c>
      <c r="AT49" s="72">
        <v>0</v>
      </c>
      <c r="AU49" s="72">
        <v>0</v>
      </c>
      <c r="AV49" s="73">
        <v>2982</v>
      </c>
      <c r="AW49" s="74">
        <v>0.027841654905598926</v>
      </c>
      <c r="AX49" s="75">
        <v>0.4875</v>
      </c>
      <c r="AY49" s="69">
        <v>1263</v>
      </c>
      <c r="AZ49" s="70">
        <v>0.434</v>
      </c>
      <c r="BA49" s="67">
        <v>1647</v>
      </c>
      <c r="BB49" s="71">
        <v>0.5660000000000001</v>
      </c>
      <c r="BC49" s="68">
        <v>72</v>
      </c>
      <c r="BD49" s="72">
        <v>0.0241</v>
      </c>
      <c r="BE49" s="72">
        <v>0</v>
      </c>
      <c r="BF49" s="72">
        <v>0</v>
      </c>
      <c r="BG49" s="73">
        <v>2982</v>
      </c>
      <c r="BH49" s="74">
        <v>0.028720033950830514</v>
      </c>
      <c r="BI49" s="75">
        <v>0.4875</v>
      </c>
      <c r="BJ49" s="69">
        <v>1583</v>
      </c>
      <c r="BK49" s="70">
        <v>0.5498</v>
      </c>
      <c r="BL49" s="67">
        <v>1296</v>
      </c>
      <c r="BM49" s="71">
        <v>0.45020000000000004</v>
      </c>
      <c r="BN49" s="68">
        <v>103</v>
      </c>
      <c r="BO49" s="72">
        <v>0.0345</v>
      </c>
      <c r="BP49" s="72">
        <v>0</v>
      </c>
      <c r="BQ49" s="72">
        <v>0</v>
      </c>
      <c r="BR49" s="73">
        <v>2982</v>
      </c>
      <c r="BS49" s="74">
        <v>0.028414081699120634</v>
      </c>
      <c r="BT49" s="75">
        <v>0.4875</v>
      </c>
      <c r="BU49" s="69">
        <v>1365</v>
      </c>
      <c r="BV49" s="70">
        <v>0.47979999999999995</v>
      </c>
      <c r="BW49" s="67">
        <v>1480</v>
      </c>
      <c r="BX49" s="71">
        <v>0.5202</v>
      </c>
      <c r="BY49" s="68">
        <v>137</v>
      </c>
      <c r="BZ49" s="72">
        <v>0.045899999999999996</v>
      </c>
      <c r="CA49" s="72">
        <v>0</v>
      </c>
      <c r="CB49" s="72">
        <v>0</v>
      </c>
      <c r="CC49" s="73">
        <v>2982</v>
      </c>
      <c r="CD49" s="74">
        <v>0.02807852116498722</v>
      </c>
      <c r="CE49" s="75">
        <v>0.4875</v>
      </c>
      <c r="CF49" s="69">
        <v>1466</v>
      </c>
      <c r="CG49" s="70">
        <v>0.5158</v>
      </c>
      <c r="CH49" s="67">
        <v>1376</v>
      </c>
      <c r="CI49" s="71">
        <v>0.4842</v>
      </c>
      <c r="CJ49" s="68">
        <v>140</v>
      </c>
      <c r="CK49" s="72">
        <v>0.046900000000000004</v>
      </c>
      <c r="CL49" s="72">
        <v>0</v>
      </c>
      <c r="CM49" s="72">
        <v>0</v>
      </c>
      <c r="CN49" s="73">
        <v>2982</v>
      </c>
      <c r="CO49" s="74">
        <v>0.028048912882563684</v>
      </c>
      <c r="CP49" s="75">
        <v>0.4875</v>
      </c>
    </row>
    <row r="50" spans="1:94" ht="10.5" customHeight="1">
      <c r="A50" s="65">
        <v>22</v>
      </c>
      <c r="B50" s="65">
        <v>0</v>
      </c>
      <c r="C50" s="66" t="s">
        <v>113</v>
      </c>
      <c r="D50" s="67">
        <v>1233</v>
      </c>
      <c r="E50" s="67">
        <v>612</v>
      </c>
      <c r="F50" s="68">
        <v>0</v>
      </c>
      <c r="G50" s="69">
        <v>259</v>
      </c>
      <c r="H50" s="70">
        <v>0.426</v>
      </c>
      <c r="I50" s="67">
        <v>349</v>
      </c>
      <c r="J50" s="71">
        <v>0.574</v>
      </c>
      <c r="K50" s="68">
        <v>4</v>
      </c>
      <c r="L50" s="72">
        <v>0.006500000000000001</v>
      </c>
      <c r="M50" s="72">
        <v>0</v>
      </c>
      <c r="N50" s="72">
        <v>0</v>
      </c>
      <c r="O50" s="73">
        <v>612</v>
      </c>
      <c r="P50" s="74">
        <v>0.0060006119045034195</v>
      </c>
      <c r="Q50" s="75">
        <v>0.4964</v>
      </c>
      <c r="R50" s="69">
        <v>299</v>
      </c>
      <c r="S50" s="70">
        <v>0.49420000000000003</v>
      </c>
      <c r="T50" s="67">
        <v>306</v>
      </c>
      <c r="U50" s="71">
        <v>0.5058</v>
      </c>
      <c r="V50" s="68">
        <v>7</v>
      </c>
      <c r="W50" s="72">
        <v>0.011399999999999999</v>
      </c>
      <c r="X50" s="72">
        <v>0</v>
      </c>
      <c r="Y50" s="72">
        <v>0</v>
      </c>
      <c r="Z50" s="73">
        <v>612</v>
      </c>
      <c r="AA50" s="74">
        <v>0.005971003622079883</v>
      </c>
      <c r="AB50" s="75">
        <v>0.4964</v>
      </c>
      <c r="AC50" s="69">
        <v>295</v>
      </c>
      <c r="AD50" s="70">
        <v>0.5069</v>
      </c>
      <c r="AE50" s="67">
        <v>287</v>
      </c>
      <c r="AF50" s="71">
        <v>0.49310000000000004</v>
      </c>
      <c r="AG50" s="68">
        <v>30</v>
      </c>
      <c r="AH50" s="72">
        <v>0.049</v>
      </c>
      <c r="AI50" s="72">
        <v>0</v>
      </c>
      <c r="AJ50" s="72">
        <v>0</v>
      </c>
      <c r="AK50" s="73">
        <v>612</v>
      </c>
      <c r="AL50" s="74">
        <v>0.005744006790166102</v>
      </c>
      <c r="AM50" s="75">
        <v>0.4964</v>
      </c>
      <c r="AN50" s="69">
        <v>295</v>
      </c>
      <c r="AO50" s="70">
        <v>0.5069</v>
      </c>
      <c r="AP50" s="67">
        <v>287</v>
      </c>
      <c r="AQ50" s="71">
        <v>0.49310000000000004</v>
      </c>
      <c r="AR50" s="68">
        <v>30</v>
      </c>
      <c r="AS50" s="72">
        <v>0.049</v>
      </c>
      <c r="AT50" s="72">
        <v>0</v>
      </c>
      <c r="AU50" s="72">
        <v>0</v>
      </c>
      <c r="AV50" s="73">
        <v>612</v>
      </c>
      <c r="AW50" s="74">
        <v>0.005744006790166102</v>
      </c>
      <c r="AX50" s="75">
        <v>0.4964</v>
      </c>
      <c r="AY50" s="69">
        <v>277</v>
      </c>
      <c r="AZ50" s="70">
        <v>0.46009999999999995</v>
      </c>
      <c r="BA50" s="67">
        <v>325</v>
      </c>
      <c r="BB50" s="71">
        <v>0.5399</v>
      </c>
      <c r="BC50" s="68">
        <v>10</v>
      </c>
      <c r="BD50" s="72">
        <v>0.0163</v>
      </c>
      <c r="BE50" s="72">
        <v>0</v>
      </c>
      <c r="BF50" s="72">
        <v>0</v>
      </c>
      <c r="BG50" s="73">
        <v>612</v>
      </c>
      <c r="BH50" s="74">
        <v>0.005941395339656347</v>
      </c>
      <c r="BI50" s="75">
        <v>0.4964</v>
      </c>
      <c r="BJ50" s="69">
        <v>351</v>
      </c>
      <c r="BK50" s="70">
        <v>0.5969</v>
      </c>
      <c r="BL50" s="67">
        <v>237</v>
      </c>
      <c r="BM50" s="71">
        <v>0.4031</v>
      </c>
      <c r="BN50" s="68">
        <v>24</v>
      </c>
      <c r="BO50" s="72">
        <v>0.0392</v>
      </c>
      <c r="BP50" s="72">
        <v>0</v>
      </c>
      <c r="BQ50" s="72">
        <v>0</v>
      </c>
      <c r="BR50" s="73">
        <v>612</v>
      </c>
      <c r="BS50" s="74">
        <v>0.005803223355013176</v>
      </c>
      <c r="BT50" s="75">
        <v>0.4964</v>
      </c>
      <c r="BU50" s="69">
        <v>237</v>
      </c>
      <c r="BV50" s="70">
        <v>0.4065</v>
      </c>
      <c r="BW50" s="67">
        <v>346</v>
      </c>
      <c r="BX50" s="71">
        <v>0.5935</v>
      </c>
      <c r="BY50" s="68">
        <v>29</v>
      </c>
      <c r="BZ50" s="72">
        <v>0.047400000000000005</v>
      </c>
      <c r="CA50" s="72">
        <v>0</v>
      </c>
      <c r="CB50" s="72">
        <v>0</v>
      </c>
      <c r="CC50" s="73">
        <v>612</v>
      </c>
      <c r="CD50" s="74">
        <v>0.0057538762176406145</v>
      </c>
      <c r="CE50" s="75">
        <v>0.4964</v>
      </c>
      <c r="CF50" s="69">
        <v>301</v>
      </c>
      <c r="CG50" s="70">
        <v>0.5102</v>
      </c>
      <c r="CH50" s="67">
        <v>289</v>
      </c>
      <c r="CI50" s="71">
        <v>0.48979999999999996</v>
      </c>
      <c r="CJ50" s="68">
        <v>22</v>
      </c>
      <c r="CK50" s="72">
        <v>0.0359</v>
      </c>
      <c r="CL50" s="72">
        <v>0</v>
      </c>
      <c r="CM50" s="72">
        <v>0</v>
      </c>
      <c r="CN50" s="73">
        <v>612</v>
      </c>
      <c r="CO50" s="74">
        <v>0.0058229622099622005</v>
      </c>
      <c r="CP50" s="75">
        <v>0.4964</v>
      </c>
    </row>
    <row r="51" spans="1:94" ht="10.5" customHeight="1">
      <c r="A51" s="65">
        <v>23</v>
      </c>
      <c r="B51" s="65">
        <v>0</v>
      </c>
      <c r="C51" s="66" t="s">
        <v>114</v>
      </c>
      <c r="D51" s="67">
        <v>3972</v>
      </c>
      <c r="E51" s="67">
        <v>1757</v>
      </c>
      <c r="F51" s="68">
        <v>1</v>
      </c>
      <c r="G51" s="69">
        <v>769</v>
      </c>
      <c r="H51" s="70">
        <v>0.4437</v>
      </c>
      <c r="I51" s="67">
        <v>964</v>
      </c>
      <c r="J51" s="71">
        <v>0.5563</v>
      </c>
      <c r="K51" s="68">
        <v>23</v>
      </c>
      <c r="L51" s="72">
        <v>0.0131</v>
      </c>
      <c r="M51" s="72">
        <v>0</v>
      </c>
      <c r="N51" s="72">
        <v>0</v>
      </c>
      <c r="O51" s="73">
        <v>1756</v>
      </c>
      <c r="P51" s="74">
        <v>0.017103717813329648</v>
      </c>
      <c r="Q51" s="75">
        <v>0.44229999999999997</v>
      </c>
      <c r="R51" s="69">
        <v>878</v>
      </c>
      <c r="S51" s="70">
        <v>0.5052</v>
      </c>
      <c r="T51" s="67">
        <v>860</v>
      </c>
      <c r="U51" s="71">
        <v>0.49479999999999996</v>
      </c>
      <c r="V51" s="68">
        <v>18</v>
      </c>
      <c r="W51" s="72">
        <v>0.0103</v>
      </c>
      <c r="X51" s="72">
        <v>0</v>
      </c>
      <c r="Y51" s="72">
        <v>0</v>
      </c>
      <c r="Z51" s="73">
        <v>1756</v>
      </c>
      <c r="AA51" s="74">
        <v>0.01715306495070221</v>
      </c>
      <c r="AB51" s="75">
        <v>0.44229999999999997</v>
      </c>
      <c r="AC51" s="69">
        <v>585</v>
      </c>
      <c r="AD51" s="70">
        <v>0.3503</v>
      </c>
      <c r="AE51" s="67">
        <v>1085</v>
      </c>
      <c r="AF51" s="71">
        <v>0.6496999999999999</v>
      </c>
      <c r="AG51" s="68">
        <v>86</v>
      </c>
      <c r="AH51" s="72">
        <v>0.049</v>
      </c>
      <c r="AI51" s="72">
        <v>0</v>
      </c>
      <c r="AJ51" s="72">
        <v>0</v>
      </c>
      <c r="AK51" s="73">
        <v>1756</v>
      </c>
      <c r="AL51" s="74">
        <v>0.01648194388243538</v>
      </c>
      <c r="AM51" s="75">
        <v>0.44229999999999997</v>
      </c>
      <c r="AN51" s="69">
        <v>588</v>
      </c>
      <c r="AO51" s="70">
        <v>0.3515</v>
      </c>
      <c r="AP51" s="67">
        <v>1085</v>
      </c>
      <c r="AQ51" s="71">
        <v>0.6485</v>
      </c>
      <c r="AR51" s="68">
        <v>86</v>
      </c>
      <c r="AS51" s="72">
        <v>0.0473</v>
      </c>
      <c r="AT51" s="72">
        <v>0</v>
      </c>
      <c r="AU51" s="72">
        <v>0</v>
      </c>
      <c r="AV51" s="73">
        <v>1756</v>
      </c>
      <c r="AW51" s="74">
        <v>0.016511552164858917</v>
      </c>
      <c r="AX51" s="75">
        <v>0.44229999999999997</v>
      </c>
      <c r="AY51" s="69">
        <v>545</v>
      </c>
      <c r="AZ51" s="70">
        <v>0.31579999999999997</v>
      </c>
      <c r="BA51" s="67">
        <v>1181</v>
      </c>
      <c r="BB51" s="71">
        <v>0.6842</v>
      </c>
      <c r="BC51" s="68">
        <v>30</v>
      </c>
      <c r="BD51" s="72">
        <v>0.0171</v>
      </c>
      <c r="BE51" s="72">
        <v>0</v>
      </c>
      <c r="BF51" s="72">
        <v>0</v>
      </c>
      <c r="BG51" s="73">
        <v>1756</v>
      </c>
      <c r="BH51" s="74">
        <v>0.01703463182100806</v>
      </c>
      <c r="BI51" s="75">
        <v>0.44229999999999997</v>
      </c>
      <c r="BJ51" s="69">
        <v>771</v>
      </c>
      <c r="BK51" s="70">
        <v>0.4546</v>
      </c>
      <c r="BL51" s="67">
        <v>925</v>
      </c>
      <c r="BM51" s="71">
        <v>0.5454</v>
      </c>
      <c r="BN51" s="68">
        <v>60</v>
      </c>
      <c r="BO51" s="72">
        <v>0.0342</v>
      </c>
      <c r="BP51" s="72">
        <v>0</v>
      </c>
      <c r="BQ51" s="72">
        <v>0</v>
      </c>
      <c r="BR51" s="73">
        <v>1756</v>
      </c>
      <c r="BS51" s="74">
        <v>0.016738548996772698</v>
      </c>
      <c r="BT51" s="75">
        <v>0.44229999999999997</v>
      </c>
      <c r="BU51" s="69">
        <v>409</v>
      </c>
      <c r="BV51" s="70">
        <v>0.23850000000000002</v>
      </c>
      <c r="BW51" s="67">
        <v>1306</v>
      </c>
      <c r="BX51" s="71">
        <v>0.7615000000000001</v>
      </c>
      <c r="BY51" s="68">
        <v>41</v>
      </c>
      <c r="BZ51" s="72">
        <v>0.0233</v>
      </c>
      <c r="CA51" s="72">
        <v>0</v>
      </c>
      <c r="CB51" s="72">
        <v>0</v>
      </c>
      <c r="CC51" s="73">
        <v>1756</v>
      </c>
      <c r="CD51" s="74">
        <v>0.01692606811878843</v>
      </c>
      <c r="CE51" s="75">
        <v>0.44229999999999997</v>
      </c>
      <c r="CF51" s="69">
        <v>673</v>
      </c>
      <c r="CG51" s="70">
        <v>0.39659999999999995</v>
      </c>
      <c r="CH51" s="67">
        <v>1024</v>
      </c>
      <c r="CI51" s="71">
        <v>0.6034</v>
      </c>
      <c r="CJ51" s="68">
        <v>59</v>
      </c>
      <c r="CK51" s="72">
        <v>0.0336</v>
      </c>
      <c r="CL51" s="72">
        <v>0</v>
      </c>
      <c r="CM51" s="72">
        <v>0</v>
      </c>
      <c r="CN51" s="73">
        <v>1756</v>
      </c>
      <c r="CO51" s="74">
        <v>0.016748418424247208</v>
      </c>
      <c r="CP51" s="75">
        <v>0.44229999999999997</v>
      </c>
    </row>
    <row r="52" spans="1:94" ht="10.5" customHeight="1">
      <c r="A52" s="65">
        <v>24</v>
      </c>
      <c r="B52" s="65">
        <v>0</v>
      </c>
      <c r="C52" s="66" t="s">
        <v>115</v>
      </c>
      <c r="D52" s="67">
        <v>230</v>
      </c>
      <c r="E52" s="67">
        <v>129</v>
      </c>
      <c r="F52" s="68">
        <v>1</v>
      </c>
      <c r="G52" s="69">
        <v>49</v>
      </c>
      <c r="H52" s="70">
        <v>0.39520000000000005</v>
      </c>
      <c r="I52" s="67">
        <v>75</v>
      </c>
      <c r="J52" s="71">
        <v>0.6048</v>
      </c>
      <c r="K52" s="68">
        <v>4</v>
      </c>
      <c r="L52" s="72">
        <v>0.0313</v>
      </c>
      <c r="M52" s="72">
        <v>0</v>
      </c>
      <c r="N52" s="72">
        <v>0</v>
      </c>
      <c r="O52" s="73">
        <v>128</v>
      </c>
      <c r="P52" s="74">
        <v>0.0012238090068395133</v>
      </c>
      <c r="Q52" s="75">
        <v>0.5609000000000001</v>
      </c>
      <c r="R52" s="69">
        <v>57</v>
      </c>
      <c r="S52" s="70">
        <v>0.44880000000000003</v>
      </c>
      <c r="T52" s="67">
        <v>70</v>
      </c>
      <c r="U52" s="71">
        <v>0.5512</v>
      </c>
      <c r="V52" s="68">
        <v>1</v>
      </c>
      <c r="W52" s="72">
        <v>0.0078000000000000005</v>
      </c>
      <c r="X52" s="72">
        <v>0</v>
      </c>
      <c r="Y52" s="72">
        <v>0</v>
      </c>
      <c r="Z52" s="73">
        <v>128</v>
      </c>
      <c r="AA52" s="74">
        <v>0.0012534172892630499</v>
      </c>
      <c r="AB52" s="75">
        <v>0.5609000000000001</v>
      </c>
      <c r="AC52" s="69">
        <v>62</v>
      </c>
      <c r="AD52" s="70">
        <v>0.5536</v>
      </c>
      <c r="AE52" s="67">
        <v>50</v>
      </c>
      <c r="AF52" s="71">
        <v>0.4464</v>
      </c>
      <c r="AG52" s="68">
        <v>16</v>
      </c>
      <c r="AH52" s="72">
        <v>0.125</v>
      </c>
      <c r="AI52" s="72">
        <v>0</v>
      </c>
      <c r="AJ52" s="72">
        <v>0</v>
      </c>
      <c r="AK52" s="73">
        <v>128</v>
      </c>
      <c r="AL52" s="74">
        <v>0.0011053758771453668</v>
      </c>
      <c r="AM52" s="75">
        <v>0.5609000000000001</v>
      </c>
      <c r="AN52" s="69">
        <v>62</v>
      </c>
      <c r="AO52" s="70">
        <v>0.5487</v>
      </c>
      <c r="AP52" s="67">
        <v>51</v>
      </c>
      <c r="AQ52" s="71">
        <v>0.45130000000000003</v>
      </c>
      <c r="AR52" s="68">
        <v>16</v>
      </c>
      <c r="AS52" s="72">
        <v>0.11720000000000001</v>
      </c>
      <c r="AT52" s="72">
        <v>0</v>
      </c>
      <c r="AU52" s="72">
        <v>0</v>
      </c>
      <c r="AV52" s="73">
        <v>128</v>
      </c>
      <c r="AW52" s="74">
        <v>0.001115245304619879</v>
      </c>
      <c r="AX52" s="75">
        <v>0.5609000000000001</v>
      </c>
      <c r="AY52" s="69">
        <v>66</v>
      </c>
      <c r="AZ52" s="70">
        <v>0.541</v>
      </c>
      <c r="BA52" s="67">
        <v>56</v>
      </c>
      <c r="BB52" s="71">
        <v>0.45899999999999996</v>
      </c>
      <c r="BC52" s="68">
        <v>6</v>
      </c>
      <c r="BD52" s="72">
        <v>0.046900000000000004</v>
      </c>
      <c r="BE52" s="72">
        <v>0</v>
      </c>
      <c r="BF52" s="72">
        <v>0</v>
      </c>
      <c r="BG52" s="73">
        <v>128</v>
      </c>
      <c r="BH52" s="74">
        <v>0.001204070151890489</v>
      </c>
      <c r="BI52" s="75">
        <v>0.5609000000000001</v>
      </c>
      <c r="BJ52" s="69">
        <v>76</v>
      </c>
      <c r="BK52" s="70">
        <v>0.6281</v>
      </c>
      <c r="BL52" s="67">
        <v>45</v>
      </c>
      <c r="BM52" s="71">
        <v>0.37189999999999995</v>
      </c>
      <c r="BN52" s="68">
        <v>7</v>
      </c>
      <c r="BO52" s="72">
        <v>0.0547</v>
      </c>
      <c r="BP52" s="72">
        <v>0</v>
      </c>
      <c r="BQ52" s="72">
        <v>0</v>
      </c>
      <c r="BR52" s="73">
        <v>128</v>
      </c>
      <c r="BS52" s="74">
        <v>0.0011942007244159767</v>
      </c>
      <c r="BT52" s="75">
        <v>0.5609000000000001</v>
      </c>
      <c r="BU52" s="69">
        <v>39</v>
      </c>
      <c r="BV52" s="70">
        <v>0.32770000000000005</v>
      </c>
      <c r="BW52" s="67">
        <v>80</v>
      </c>
      <c r="BX52" s="71">
        <v>0.6723</v>
      </c>
      <c r="BY52" s="68">
        <v>9</v>
      </c>
      <c r="BZ52" s="72">
        <v>0.0703</v>
      </c>
      <c r="CA52" s="72">
        <v>0</v>
      </c>
      <c r="CB52" s="72">
        <v>0</v>
      </c>
      <c r="CC52" s="73">
        <v>128</v>
      </c>
      <c r="CD52" s="74">
        <v>0.0011744618694669521</v>
      </c>
      <c r="CE52" s="75">
        <v>0.5609000000000001</v>
      </c>
      <c r="CF52" s="69">
        <v>67</v>
      </c>
      <c r="CG52" s="70">
        <v>0.5726</v>
      </c>
      <c r="CH52" s="67">
        <v>50</v>
      </c>
      <c r="CI52" s="71">
        <v>0.4274</v>
      </c>
      <c r="CJ52" s="68">
        <v>11</v>
      </c>
      <c r="CK52" s="72">
        <v>0.0859</v>
      </c>
      <c r="CL52" s="72">
        <v>0</v>
      </c>
      <c r="CM52" s="72">
        <v>0</v>
      </c>
      <c r="CN52" s="73">
        <v>128</v>
      </c>
      <c r="CO52" s="74">
        <v>0.0011547230145179277</v>
      </c>
      <c r="CP52" s="75">
        <v>0.5609000000000001</v>
      </c>
    </row>
    <row r="53" spans="1:94" ht="10.5" customHeight="1">
      <c r="A53" s="65">
        <v>25</v>
      </c>
      <c r="B53" s="65">
        <v>0</v>
      </c>
      <c r="C53" s="66" t="s">
        <v>116</v>
      </c>
      <c r="D53" s="67">
        <v>490</v>
      </c>
      <c r="E53" s="67">
        <v>266</v>
      </c>
      <c r="F53" s="68">
        <v>0</v>
      </c>
      <c r="G53" s="69">
        <v>139</v>
      </c>
      <c r="H53" s="70">
        <v>0.5245000000000001</v>
      </c>
      <c r="I53" s="67">
        <v>126</v>
      </c>
      <c r="J53" s="71">
        <v>0.4755</v>
      </c>
      <c r="K53" s="68">
        <v>1</v>
      </c>
      <c r="L53" s="72">
        <v>0.0038</v>
      </c>
      <c r="M53" s="72">
        <v>0</v>
      </c>
      <c r="N53" s="72">
        <v>0</v>
      </c>
      <c r="O53" s="73">
        <v>266</v>
      </c>
      <c r="P53" s="74">
        <v>0.002615398280745734</v>
      </c>
      <c r="Q53" s="75">
        <v>0.5428999999999999</v>
      </c>
      <c r="R53" s="69">
        <v>147</v>
      </c>
      <c r="S53" s="70">
        <v>0.5547</v>
      </c>
      <c r="T53" s="67">
        <v>118</v>
      </c>
      <c r="U53" s="71">
        <v>0.44530000000000003</v>
      </c>
      <c r="V53" s="68">
        <v>1</v>
      </c>
      <c r="W53" s="72">
        <v>0.0038</v>
      </c>
      <c r="X53" s="72">
        <v>0</v>
      </c>
      <c r="Y53" s="72">
        <v>0</v>
      </c>
      <c r="Z53" s="73">
        <v>266</v>
      </c>
      <c r="AA53" s="74">
        <v>0.002615398280745734</v>
      </c>
      <c r="AB53" s="75">
        <v>0.5428999999999999</v>
      </c>
      <c r="AC53" s="69">
        <v>126</v>
      </c>
      <c r="AD53" s="70">
        <v>0.5101</v>
      </c>
      <c r="AE53" s="67">
        <v>121</v>
      </c>
      <c r="AF53" s="71">
        <v>0.4899</v>
      </c>
      <c r="AG53" s="68">
        <v>19</v>
      </c>
      <c r="AH53" s="72">
        <v>0.07139999999999999</v>
      </c>
      <c r="AI53" s="72">
        <v>0</v>
      </c>
      <c r="AJ53" s="72">
        <v>0</v>
      </c>
      <c r="AK53" s="73">
        <v>266</v>
      </c>
      <c r="AL53" s="74">
        <v>0.002437748586204514</v>
      </c>
      <c r="AM53" s="75">
        <v>0.5428999999999999</v>
      </c>
      <c r="AN53" s="69">
        <v>127</v>
      </c>
      <c r="AO53" s="70">
        <v>0.506</v>
      </c>
      <c r="AP53" s="67">
        <v>124</v>
      </c>
      <c r="AQ53" s="71">
        <v>0.494</v>
      </c>
      <c r="AR53" s="68">
        <v>19</v>
      </c>
      <c r="AS53" s="72">
        <v>0.0564</v>
      </c>
      <c r="AT53" s="72">
        <v>0</v>
      </c>
      <c r="AU53" s="72">
        <v>0</v>
      </c>
      <c r="AV53" s="73">
        <v>266</v>
      </c>
      <c r="AW53" s="74">
        <v>0.002477226296102563</v>
      </c>
      <c r="AX53" s="75">
        <v>0.5428999999999999</v>
      </c>
      <c r="AY53" s="69">
        <v>114</v>
      </c>
      <c r="AZ53" s="70">
        <v>0.4351</v>
      </c>
      <c r="BA53" s="67">
        <v>148</v>
      </c>
      <c r="BB53" s="71">
        <v>0.5649000000000001</v>
      </c>
      <c r="BC53" s="68">
        <v>4</v>
      </c>
      <c r="BD53" s="72">
        <v>0.015</v>
      </c>
      <c r="BE53" s="72">
        <v>0</v>
      </c>
      <c r="BF53" s="72">
        <v>0</v>
      </c>
      <c r="BG53" s="73">
        <v>266</v>
      </c>
      <c r="BH53" s="74">
        <v>0.0025857899983221973</v>
      </c>
      <c r="BI53" s="75">
        <v>0.5428999999999999</v>
      </c>
      <c r="BJ53" s="69">
        <v>142</v>
      </c>
      <c r="BK53" s="70">
        <v>0.5440999999999999</v>
      </c>
      <c r="BL53" s="67">
        <v>119</v>
      </c>
      <c r="BM53" s="71">
        <v>0.4559</v>
      </c>
      <c r="BN53" s="68">
        <v>5</v>
      </c>
      <c r="BO53" s="72">
        <v>0.018799999999999997</v>
      </c>
      <c r="BP53" s="72">
        <v>0</v>
      </c>
      <c r="BQ53" s="72">
        <v>0</v>
      </c>
      <c r="BR53" s="73">
        <v>266</v>
      </c>
      <c r="BS53" s="74">
        <v>0.0025759205708476853</v>
      </c>
      <c r="BT53" s="75">
        <v>0.5428999999999999</v>
      </c>
      <c r="BU53" s="69">
        <v>87</v>
      </c>
      <c r="BV53" s="70">
        <v>0.3283</v>
      </c>
      <c r="BW53" s="67">
        <v>178</v>
      </c>
      <c r="BX53" s="71">
        <v>0.6717</v>
      </c>
      <c r="BY53" s="68">
        <v>1</v>
      </c>
      <c r="BZ53" s="72">
        <v>0.0038</v>
      </c>
      <c r="CA53" s="72">
        <v>0</v>
      </c>
      <c r="CB53" s="72">
        <v>0</v>
      </c>
      <c r="CC53" s="73">
        <v>266</v>
      </c>
      <c r="CD53" s="74">
        <v>0.002615398280745734</v>
      </c>
      <c r="CE53" s="75">
        <v>0.5428999999999999</v>
      </c>
      <c r="CF53" s="69">
        <v>127</v>
      </c>
      <c r="CG53" s="70">
        <v>0.4903</v>
      </c>
      <c r="CH53" s="67">
        <v>132</v>
      </c>
      <c r="CI53" s="71">
        <v>0.5097</v>
      </c>
      <c r="CJ53" s="68">
        <v>7</v>
      </c>
      <c r="CK53" s="72">
        <v>0.0263</v>
      </c>
      <c r="CL53" s="72">
        <v>0</v>
      </c>
      <c r="CM53" s="72">
        <v>0</v>
      </c>
      <c r="CN53" s="73">
        <v>266</v>
      </c>
      <c r="CO53" s="74">
        <v>0.002556181715898661</v>
      </c>
      <c r="CP53" s="75">
        <v>0.5428999999999999</v>
      </c>
    </row>
    <row r="54" spans="1:94" ht="10.5" customHeight="1">
      <c r="A54" s="65">
        <v>26</v>
      </c>
      <c r="B54" s="65">
        <v>0</v>
      </c>
      <c r="C54" s="66" t="s">
        <v>117</v>
      </c>
      <c r="D54" s="67">
        <v>697</v>
      </c>
      <c r="E54" s="67">
        <v>359</v>
      </c>
      <c r="F54" s="68">
        <v>0</v>
      </c>
      <c r="G54" s="69">
        <v>133</v>
      </c>
      <c r="H54" s="70">
        <v>0.3746</v>
      </c>
      <c r="I54" s="67">
        <v>222</v>
      </c>
      <c r="J54" s="71">
        <v>0.6254</v>
      </c>
      <c r="K54" s="68">
        <v>4</v>
      </c>
      <c r="L54" s="72">
        <v>0.0111</v>
      </c>
      <c r="M54" s="72">
        <v>0</v>
      </c>
      <c r="N54" s="72">
        <v>0</v>
      </c>
      <c r="O54" s="73">
        <v>359</v>
      </c>
      <c r="P54" s="74">
        <v>0.003503646753451832</v>
      </c>
      <c r="Q54" s="75">
        <v>0.5151</v>
      </c>
      <c r="R54" s="69">
        <v>158</v>
      </c>
      <c r="S54" s="70">
        <v>0.44380000000000003</v>
      </c>
      <c r="T54" s="67">
        <v>198</v>
      </c>
      <c r="U54" s="71">
        <v>0.5562</v>
      </c>
      <c r="V54" s="68">
        <v>3</v>
      </c>
      <c r="W54" s="72">
        <v>0.0084</v>
      </c>
      <c r="X54" s="72">
        <v>0</v>
      </c>
      <c r="Y54" s="72">
        <v>0</v>
      </c>
      <c r="Z54" s="73">
        <v>359</v>
      </c>
      <c r="AA54" s="74">
        <v>0.0035135161809263446</v>
      </c>
      <c r="AB54" s="75">
        <v>0.5151</v>
      </c>
      <c r="AC54" s="69">
        <v>154</v>
      </c>
      <c r="AD54" s="70">
        <v>0.4653</v>
      </c>
      <c r="AE54" s="67">
        <v>177</v>
      </c>
      <c r="AF54" s="71">
        <v>0.5347</v>
      </c>
      <c r="AG54" s="68">
        <v>28</v>
      </c>
      <c r="AH54" s="72">
        <v>0.078</v>
      </c>
      <c r="AI54" s="72">
        <v>0</v>
      </c>
      <c r="AJ54" s="72">
        <v>0</v>
      </c>
      <c r="AK54" s="73">
        <v>359</v>
      </c>
      <c r="AL54" s="74">
        <v>0.0032667804940635396</v>
      </c>
      <c r="AM54" s="75">
        <v>0.5151</v>
      </c>
      <c r="AN54" s="69">
        <v>155</v>
      </c>
      <c r="AO54" s="70">
        <v>0.46549999999999997</v>
      </c>
      <c r="AP54" s="67">
        <v>178</v>
      </c>
      <c r="AQ54" s="71">
        <v>0.5345</v>
      </c>
      <c r="AR54" s="68">
        <v>28</v>
      </c>
      <c r="AS54" s="72">
        <v>0.0724</v>
      </c>
      <c r="AT54" s="72">
        <v>0</v>
      </c>
      <c r="AU54" s="72">
        <v>0</v>
      </c>
      <c r="AV54" s="73">
        <v>359</v>
      </c>
      <c r="AW54" s="74">
        <v>0.003286519349012564</v>
      </c>
      <c r="AX54" s="75">
        <v>0.5151</v>
      </c>
      <c r="AY54" s="69">
        <v>163</v>
      </c>
      <c r="AZ54" s="70">
        <v>0.46049999999999996</v>
      </c>
      <c r="BA54" s="67">
        <v>191</v>
      </c>
      <c r="BB54" s="71">
        <v>0.5395</v>
      </c>
      <c r="BC54" s="68">
        <v>5</v>
      </c>
      <c r="BD54" s="72">
        <v>0.0139</v>
      </c>
      <c r="BE54" s="72">
        <v>0</v>
      </c>
      <c r="BF54" s="72">
        <v>0</v>
      </c>
      <c r="BG54" s="73">
        <v>359</v>
      </c>
      <c r="BH54" s="74">
        <v>0.0034937773259773202</v>
      </c>
      <c r="BI54" s="75">
        <v>0.5151</v>
      </c>
      <c r="BJ54" s="69">
        <v>202</v>
      </c>
      <c r="BK54" s="70">
        <v>0.5959</v>
      </c>
      <c r="BL54" s="67">
        <v>137</v>
      </c>
      <c r="BM54" s="71">
        <v>0.40409999999999996</v>
      </c>
      <c r="BN54" s="68">
        <v>20</v>
      </c>
      <c r="BO54" s="72">
        <v>0.0557</v>
      </c>
      <c r="BP54" s="72">
        <v>0</v>
      </c>
      <c r="BQ54" s="72">
        <v>0</v>
      </c>
      <c r="BR54" s="73">
        <v>359</v>
      </c>
      <c r="BS54" s="74">
        <v>0.003345735913859637</v>
      </c>
      <c r="BT54" s="75">
        <v>0.5151</v>
      </c>
      <c r="BU54" s="69">
        <v>102</v>
      </c>
      <c r="BV54" s="70">
        <v>0.29309999999999997</v>
      </c>
      <c r="BW54" s="67">
        <v>246</v>
      </c>
      <c r="BX54" s="71">
        <v>0.7069</v>
      </c>
      <c r="BY54" s="68">
        <v>11</v>
      </c>
      <c r="BZ54" s="72">
        <v>0.030600000000000002</v>
      </c>
      <c r="CA54" s="72">
        <v>0</v>
      </c>
      <c r="CB54" s="72">
        <v>0</v>
      </c>
      <c r="CC54" s="73">
        <v>359</v>
      </c>
      <c r="CD54" s="74">
        <v>0.0034345607611302466</v>
      </c>
      <c r="CE54" s="75">
        <v>0.5151</v>
      </c>
      <c r="CF54" s="69">
        <v>155</v>
      </c>
      <c r="CG54" s="70">
        <v>0.4586</v>
      </c>
      <c r="CH54" s="67">
        <v>183</v>
      </c>
      <c r="CI54" s="71">
        <v>0.5414</v>
      </c>
      <c r="CJ54" s="68">
        <v>21</v>
      </c>
      <c r="CK54" s="72">
        <v>0.058499999999999996</v>
      </c>
      <c r="CL54" s="72">
        <v>0</v>
      </c>
      <c r="CM54" s="72">
        <v>0</v>
      </c>
      <c r="CN54" s="73">
        <v>359</v>
      </c>
      <c r="CO54" s="74">
        <v>0.0033358664863851247</v>
      </c>
      <c r="CP54" s="75">
        <v>0.5151</v>
      </c>
    </row>
    <row r="55" spans="1:94" ht="10.5" customHeight="1">
      <c r="A55" s="65">
        <v>27</v>
      </c>
      <c r="B55" s="65">
        <v>0</v>
      </c>
      <c r="C55" s="66" t="s">
        <v>118</v>
      </c>
      <c r="D55" s="67">
        <v>363</v>
      </c>
      <c r="E55" s="67">
        <v>221</v>
      </c>
      <c r="F55" s="68">
        <v>0</v>
      </c>
      <c r="G55" s="69">
        <v>94</v>
      </c>
      <c r="H55" s="70">
        <v>0.4253</v>
      </c>
      <c r="I55" s="67">
        <v>127</v>
      </c>
      <c r="J55" s="71">
        <v>0.5747</v>
      </c>
      <c r="K55" s="68">
        <v>0</v>
      </c>
      <c r="L55" s="72">
        <v>0</v>
      </c>
      <c r="M55" s="72">
        <v>0</v>
      </c>
      <c r="N55" s="72">
        <v>0</v>
      </c>
      <c r="O55" s="73">
        <v>221</v>
      </c>
      <c r="P55" s="74">
        <v>0.002181143471867197</v>
      </c>
      <c r="Q55" s="75">
        <v>0.6088</v>
      </c>
      <c r="R55" s="69">
        <v>114</v>
      </c>
      <c r="S55" s="70">
        <v>0.5182</v>
      </c>
      <c r="T55" s="67">
        <v>106</v>
      </c>
      <c r="U55" s="71">
        <v>0.4818</v>
      </c>
      <c r="V55" s="68">
        <v>1</v>
      </c>
      <c r="W55" s="72">
        <v>0.0045000000000000005</v>
      </c>
      <c r="X55" s="72">
        <v>0</v>
      </c>
      <c r="Y55" s="72">
        <v>0</v>
      </c>
      <c r="Z55" s="73">
        <v>221</v>
      </c>
      <c r="AA55" s="74">
        <v>0.002171274044392685</v>
      </c>
      <c r="AB55" s="75">
        <v>0.6088</v>
      </c>
      <c r="AC55" s="69">
        <v>108</v>
      </c>
      <c r="AD55" s="70">
        <v>0.532</v>
      </c>
      <c r="AE55" s="67">
        <v>95</v>
      </c>
      <c r="AF55" s="71">
        <v>0.46799999999999997</v>
      </c>
      <c r="AG55" s="68">
        <v>18</v>
      </c>
      <c r="AH55" s="72">
        <v>0.0814</v>
      </c>
      <c r="AI55" s="72">
        <v>0</v>
      </c>
      <c r="AJ55" s="72">
        <v>0</v>
      </c>
      <c r="AK55" s="73">
        <v>221</v>
      </c>
      <c r="AL55" s="74">
        <v>0.0020034937773259773</v>
      </c>
      <c r="AM55" s="75">
        <v>0.6088</v>
      </c>
      <c r="AN55" s="69">
        <v>107</v>
      </c>
      <c r="AO55" s="70">
        <v>0.5271</v>
      </c>
      <c r="AP55" s="67">
        <v>96</v>
      </c>
      <c r="AQ55" s="71">
        <v>0.4729</v>
      </c>
      <c r="AR55" s="68">
        <v>18</v>
      </c>
      <c r="AS55" s="72">
        <v>0.0814</v>
      </c>
      <c r="AT55" s="72">
        <v>0</v>
      </c>
      <c r="AU55" s="72">
        <v>0</v>
      </c>
      <c r="AV55" s="73">
        <v>221</v>
      </c>
      <c r="AW55" s="74">
        <v>0.0020034937773259773</v>
      </c>
      <c r="AX55" s="75">
        <v>0.6088</v>
      </c>
      <c r="AY55" s="69">
        <v>111</v>
      </c>
      <c r="AZ55" s="70">
        <v>0.5068</v>
      </c>
      <c r="BA55" s="67">
        <v>108</v>
      </c>
      <c r="BB55" s="71">
        <v>0.4932</v>
      </c>
      <c r="BC55" s="68">
        <v>2</v>
      </c>
      <c r="BD55" s="72">
        <v>0.009000000000000001</v>
      </c>
      <c r="BE55" s="72">
        <v>0</v>
      </c>
      <c r="BF55" s="72">
        <v>0</v>
      </c>
      <c r="BG55" s="73">
        <v>221</v>
      </c>
      <c r="BH55" s="74">
        <v>0.0021614046169181724</v>
      </c>
      <c r="BI55" s="75">
        <v>0.6088</v>
      </c>
      <c r="BJ55" s="69">
        <v>122</v>
      </c>
      <c r="BK55" s="70">
        <v>0.5922</v>
      </c>
      <c r="BL55" s="67">
        <v>84</v>
      </c>
      <c r="BM55" s="71">
        <v>0.4078</v>
      </c>
      <c r="BN55" s="68">
        <v>15</v>
      </c>
      <c r="BO55" s="72">
        <v>0.0679</v>
      </c>
      <c r="BP55" s="72">
        <v>0</v>
      </c>
      <c r="BQ55" s="72">
        <v>0</v>
      </c>
      <c r="BR55" s="73">
        <v>221</v>
      </c>
      <c r="BS55" s="74">
        <v>0.002033102059749514</v>
      </c>
      <c r="BT55" s="75">
        <v>0.6088</v>
      </c>
      <c r="BU55" s="69">
        <v>108</v>
      </c>
      <c r="BV55" s="70">
        <v>0.5143</v>
      </c>
      <c r="BW55" s="67">
        <v>102</v>
      </c>
      <c r="BX55" s="71">
        <v>0.4857</v>
      </c>
      <c r="BY55" s="68">
        <v>11</v>
      </c>
      <c r="BZ55" s="72">
        <v>0.049800000000000004</v>
      </c>
      <c r="CA55" s="72">
        <v>0</v>
      </c>
      <c r="CB55" s="72">
        <v>0</v>
      </c>
      <c r="CC55" s="73">
        <v>221</v>
      </c>
      <c r="CD55" s="74">
        <v>0.002072579769647563</v>
      </c>
      <c r="CE55" s="75">
        <v>0.6088</v>
      </c>
      <c r="CF55" s="69">
        <v>116</v>
      </c>
      <c r="CG55" s="70">
        <v>0.5498</v>
      </c>
      <c r="CH55" s="67">
        <v>95</v>
      </c>
      <c r="CI55" s="71">
        <v>0.45020000000000004</v>
      </c>
      <c r="CJ55" s="68">
        <v>10</v>
      </c>
      <c r="CK55" s="72">
        <v>0.0452</v>
      </c>
      <c r="CL55" s="72">
        <v>0</v>
      </c>
      <c r="CM55" s="72">
        <v>0</v>
      </c>
      <c r="CN55" s="73">
        <v>221</v>
      </c>
      <c r="CO55" s="74">
        <v>0.002082449197122075</v>
      </c>
      <c r="CP55" s="75">
        <v>0.6088</v>
      </c>
    </row>
    <row r="56" spans="1:94" ht="10.5" customHeight="1">
      <c r="A56" s="76">
        <v>28</v>
      </c>
      <c r="B56" s="65">
        <v>0</v>
      </c>
      <c r="C56" s="77" t="s">
        <v>119</v>
      </c>
      <c r="D56" s="78">
        <v>13692</v>
      </c>
      <c r="E56" s="78">
        <v>6047</v>
      </c>
      <c r="F56" s="79">
        <v>2</v>
      </c>
      <c r="G56" s="80">
        <v>2644</v>
      </c>
      <c r="H56" s="81">
        <v>0.44229999999999997</v>
      </c>
      <c r="I56" s="78">
        <v>3334</v>
      </c>
      <c r="J56" s="82">
        <v>0.5577000000000001</v>
      </c>
      <c r="K56" s="79">
        <v>67</v>
      </c>
      <c r="L56" s="83">
        <v>0.0111</v>
      </c>
      <c r="M56" s="83">
        <v>0</v>
      </c>
      <c r="N56" s="83">
        <v>0</v>
      </c>
      <c r="O56" s="84">
        <v>6045</v>
      </c>
      <c r="P56" s="85">
        <v>0.05899943744263395</v>
      </c>
      <c r="Q56" s="86">
        <v>0.4416</v>
      </c>
      <c r="R56" s="80">
        <v>2946</v>
      </c>
      <c r="S56" s="81">
        <v>0.493</v>
      </c>
      <c r="T56" s="78">
        <v>3030</v>
      </c>
      <c r="U56" s="82">
        <v>0.507</v>
      </c>
      <c r="V56" s="79">
        <v>69</v>
      </c>
      <c r="W56" s="83">
        <v>0.011399999999999999</v>
      </c>
      <c r="X56" s="83">
        <v>0</v>
      </c>
      <c r="Y56" s="83">
        <v>0</v>
      </c>
      <c r="Z56" s="84">
        <v>6045</v>
      </c>
      <c r="AA56" s="85">
        <v>0.058979698587684926</v>
      </c>
      <c r="AB56" s="86">
        <v>0.4416</v>
      </c>
      <c r="AC56" s="80">
        <v>1801</v>
      </c>
      <c r="AD56" s="81">
        <v>0.314</v>
      </c>
      <c r="AE56" s="78">
        <v>3934</v>
      </c>
      <c r="AF56" s="82">
        <v>0.6859999999999999</v>
      </c>
      <c r="AG56" s="79">
        <v>310</v>
      </c>
      <c r="AH56" s="83">
        <v>0.0513</v>
      </c>
      <c r="AI56" s="83">
        <v>0</v>
      </c>
      <c r="AJ56" s="83">
        <v>0</v>
      </c>
      <c r="AK56" s="84">
        <v>6045</v>
      </c>
      <c r="AL56" s="85">
        <v>0.056601166566327486</v>
      </c>
      <c r="AM56" s="86">
        <v>0.4416</v>
      </c>
      <c r="AN56" s="80">
        <v>1791</v>
      </c>
      <c r="AO56" s="81">
        <v>0.3122</v>
      </c>
      <c r="AP56" s="78">
        <v>3946</v>
      </c>
      <c r="AQ56" s="82">
        <v>0.6878</v>
      </c>
      <c r="AR56" s="79">
        <v>310</v>
      </c>
      <c r="AS56" s="83">
        <v>0.051</v>
      </c>
      <c r="AT56" s="83">
        <v>0</v>
      </c>
      <c r="AU56" s="83">
        <v>0</v>
      </c>
      <c r="AV56" s="84">
        <v>6045</v>
      </c>
      <c r="AW56" s="85">
        <v>0.05662090542127651</v>
      </c>
      <c r="AX56" s="86">
        <v>0.4416</v>
      </c>
      <c r="AY56" s="80">
        <v>1588</v>
      </c>
      <c r="AZ56" s="81">
        <v>0.26780000000000004</v>
      </c>
      <c r="BA56" s="78">
        <v>4341</v>
      </c>
      <c r="BB56" s="82">
        <v>0.7322</v>
      </c>
      <c r="BC56" s="79">
        <v>116</v>
      </c>
      <c r="BD56" s="83">
        <v>0.0192</v>
      </c>
      <c r="BE56" s="83">
        <v>0</v>
      </c>
      <c r="BF56" s="83">
        <v>0</v>
      </c>
      <c r="BG56" s="84">
        <v>6045</v>
      </c>
      <c r="BH56" s="85">
        <v>0.058515835496382854</v>
      </c>
      <c r="BI56" s="86">
        <v>0.4416</v>
      </c>
      <c r="BJ56" s="80">
        <v>2305</v>
      </c>
      <c r="BK56" s="81">
        <v>0.39520000000000005</v>
      </c>
      <c r="BL56" s="78">
        <v>3527</v>
      </c>
      <c r="BM56" s="82">
        <v>0.6048</v>
      </c>
      <c r="BN56" s="79">
        <v>213</v>
      </c>
      <c r="BO56" s="83">
        <v>0.0352</v>
      </c>
      <c r="BP56" s="83">
        <v>0</v>
      </c>
      <c r="BQ56" s="83">
        <v>0</v>
      </c>
      <c r="BR56" s="84">
        <v>6045</v>
      </c>
      <c r="BS56" s="85">
        <v>0.05755850103135517</v>
      </c>
      <c r="BT56" s="86">
        <v>0.4416</v>
      </c>
      <c r="BU56" s="80">
        <v>1703</v>
      </c>
      <c r="BV56" s="81">
        <v>0.2924</v>
      </c>
      <c r="BW56" s="78">
        <v>4122</v>
      </c>
      <c r="BX56" s="82">
        <v>0.7076</v>
      </c>
      <c r="BY56" s="79">
        <v>220</v>
      </c>
      <c r="BZ56" s="83">
        <v>0.0364</v>
      </c>
      <c r="CA56" s="83">
        <v>0</v>
      </c>
      <c r="CB56" s="83">
        <v>0</v>
      </c>
      <c r="CC56" s="84">
        <v>6045</v>
      </c>
      <c r="CD56" s="85">
        <v>0.057489415039033584</v>
      </c>
      <c r="CE56" s="86">
        <v>0.4416</v>
      </c>
      <c r="CF56" s="80">
        <v>2034</v>
      </c>
      <c r="CG56" s="81">
        <v>0.34909999999999997</v>
      </c>
      <c r="CH56" s="78">
        <v>3793</v>
      </c>
      <c r="CI56" s="82">
        <v>0.6509</v>
      </c>
      <c r="CJ56" s="79">
        <v>218</v>
      </c>
      <c r="CK56" s="83">
        <v>0.0361</v>
      </c>
      <c r="CL56" s="83">
        <v>0</v>
      </c>
      <c r="CM56" s="83">
        <v>0</v>
      </c>
      <c r="CN56" s="84">
        <v>6045</v>
      </c>
      <c r="CO56" s="85">
        <v>0.05750915389398261</v>
      </c>
      <c r="CP56" s="86">
        <v>0.4416</v>
      </c>
    </row>
    <row r="57" spans="1:94" ht="10.5" customHeight="1">
      <c r="A57" s="65"/>
      <c r="B57" s="65">
        <v>2801</v>
      </c>
      <c r="C57" s="66" t="s">
        <v>263</v>
      </c>
      <c r="D57" s="67">
        <v>6587</v>
      </c>
      <c r="E57" s="67">
        <v>2895</v>
      </c>
      <c r="F57" s="68">
        <v>1</v>
      </c>
      <c r="G57" s="69">
        <v>1260</v>
      </c>
      <c r="H57" s="70">
        <v>0.4401</v>
      </c>
      <c r="I57" s="67">
        <v>1603</v>
      </c>
      <c r="J57" s="71">
        <v>0.5599000000000001</v>
      </c>
      <c r="K57" s="68">
        <v>31</v>
      </c>
      <c r="L57" s="72">
        <v>0.010700000000000001</v>
      </c>
      <c r="M57" s="72">
        <v>0</v>
      </c>
      <c r="N57" s="72">
        <v>0</v>
      </c>
      <c r="O57" s="73">
        <v>2894</v>
      </c>
      <c r="P57" s="74">
        <v>0.02825617085952844</v>
      </c>
      <c r="Q57" s="75">
        <v>0.4395</v>
      </c>
      <c r="R57" s="69">
        <v>1406</v>
      </c>
      <c r="S57" s="70">
        <v>0.49229999999999996</v>
      </c>
      <c r="T57" s="67">
        <v>1450</v>
      </c>
      <c r="U57" s="71">
        <v>0.5077</v>
      </c>
      <c r="V57" s="68">
        <v>38</v>
      </c>
      <c r="W57" s="72">
        <v>0.0131</v>
      </c>
      <c r="X57" s="72">
        <v>0</v>
      </c>
      <c r="Y57" s="72">
        <v>0</v>
      </c>
      <c r="Z57" s="73">
        <v>2894</v>
      </c>
      <c r="AA57" s="74">
        <v>0.028187084867206853</v>
      </c>
      <c r="AB57" s="75">
        <v>0.4395</v>
      </c>
      <c r="AC57" s="69">
        <v>894</v>
      </c>
      <c r="AD57" s="70">
        <v>0.32520000000000004</v>
      </c>
      <c r="AE57" s="67">
        <v>1855</v>
      </c>
      <c r="AF57" s="71">
        <v>0.6748000000000001</v>
      </c>
      <c r="AG57" s="68">
        <v>145</v>
      </c>
      <c r="AH57" s="72">
        <v>0.0501</v>
      </c>
      <c r="AI57" s="72">
        <v>0</v>
      </c>
      <c r="AJ57" s="72">
        <v>0</v>
      </c>
      <c r="AK57" s="73">
        <v>2894</v>
      </c>
      <c r="AL57" s="74">
        <v>0.027131056127434047</v>
      </c>
      <c r="AM57" s="75">
        <v>0.4395</v>
      </c>
      <c r="AN57" s="69">
        <v>886</v>
      </c>
      <c r="AO57" s="70">
        <v>0.3231</v>
      </c>
      <c r="AP57" s="67">
        <v>1856</v>
      </c>
      <c r="AQ57" s="71">
        <v>0.6769</v>
      </c>
      <c r="AR57" s="68">
        <v>145</v>
      </c>
      <c r="AS57" s="72">
        <v>0.0525</v>
      </c>
      <c r="AT57" s="72">
        <v>0</v>
      </c>
      <c r="AU57" s="72">
        <v>0</v>
      </c>
      <c r="AV57" s="73">
        <v>2894</v>
      </c>
      <c r="AW57" s="74">
        <v>0.02706197013511246</v>
      </c>
      <c r="AX57" s="75">
        <v>0.4395</v>
      </c>
      <c r="AY57" s="69">
        <v>820</v>
      </c>
      <c r="AZ57" s="70">
        <v>0.2889</v>
      </c>
      <c r="BA57" s="67">
        <v>2018</v>
      </c>
      <c r="BB57" s="71">
        <v>0.7111</v>
      </c>
      <c r="BC57" s="68">
        <v>56</v>
      </c>
      <c r="BD57" s="72">
        <v>0.0194</v>
      </c>
      <c r="BE57" s="72">
        <v>0</v>
      </c>
      <c r="BF57" s="72">
        <v>0</v>
      </c>
      <c r="BG57" s="73">
        <v>2894</v>
      </c>
      <c r="BH57" s="74">
        <v>0.028009435172665634</v>
      </c>
      <c r="BI57" s="75">
        <v>0.4395</v>
      </c>
      <c r="BJ57" s="69">
        <v>1133</v>
      </c>
      <c r="BK57" s="70">
        <v>0.4068</v>
      </c>
      <c r="BL57" s="67">
        <v>1652</v>
      </c>
      <c r="BM57" s="71">
        <v>0.5932</v>
      </c>
      <c r="BN57" s="68">
        <v>109</v>
      </c>
      <c r="BO57" s="72">
        <v>0.0377</v>
      </c>
      <c r="BP57" s="72">
        <v>0</v>
      </c>
      <c r="BQ57" s="72">
        <v>0</v>
      </c>
      <c r="BR57" s="73">
        <v>2894</v>
      </c>
      <c r="BS57" s="74">
        <v>0.027486355516516486</v>
      </c>
      <c r="BT57" s="75">
        <v>0.4395</v>
      </c>
      <c r="BU57" s="69">
        <v>847</v>
      </c>
      <c r="BV57" s="70">
        <v>0.3034</v>
      </c>
      <c r="BW57" s="67">
        <v>1945</v>
      </c>
      <c r="BX57" s="71">
        <v>0.6966</v>
      </c>
      <c r="BY57" s="68">
        <v>102</v>
      </c>
      <c r="BZ57" s="72">
        <v>0.0352</v>
      </c>
      <c r="CA57" s="72">
        <v>0</v>
      </c>
      <c r="CB57" s="72">
        <v>0</v>
      </c>
      <c r="CC57" s="73">
        <v>2894</v>
      </c>
      <c r="CD57" s="74">
        <v>0.027555441508838072</v>
      </c>
      <c r="CE57" s="75">
        <v>0.4395</v>
      </c>
      <c r="CF57" s="69">
        <v>1022</v>
      </c>
      <c r="CG57" s="70">
        <v>0.36590000000000006</v>
      </c>
      <c r="CH57" s="67">
        <v>1771</v>
      </c>
      <c r="CI57" s="71">
        <v>0.6341</v>
      </c>
      <c r="CJ57" s="68">
        <v>101</v>
      </c>
      <c r="CK57" s="72">
        <v>0.0349</v>
      </c>
      <c r="CL57" s="72">
        <v>0</v>
      </c>
      <c r="CM57" s="72">
        <v>0</v>
      </c>
      <c r="CN57" s="73">
        <v>2894</v>
      </c>
      <c r="CO57" s="74">
        <v>0.027565310936312586</v>
      </c>
      <c r="CP57" s="75">
        <v>0.4395</v>
      </c>
    </row>
    <row r="58" spans="1:94" ht="10.5" customHeight="1">
      <c r="A58" s="65"/>
      <c r="B58" s="65">
        <v>2802</v>
      </c>
      <c r="C58" s="66" t="s">
        <v>264</v>
      </c>
      <c r="D58" s="67">
        <v>7105</v>
      </c>
      <c r="E58" s="67">
        <v>3152</v>
      </c>
      <c r="F58" s="68">
        <v>1</v>
      </c>
      <c r="G58" s="69">
        <v>1384</v>
      </c>
      <c r="H58" s="70">
        <v>0.4443</v>
      </c>
      <c r="I58" s="67">
        <v>1731</v>
      </c>
      <c r="J58" s="71">
        <v>0.5557</v>
      </c>
      <c r="K58" s="68">
        <v>36</v>
      </c>
      <c r="L58" s="72">
        <v>0.011399999999999999</v>
      </c>
      <c r="M58" s="72">
        <v>0</v>
      </c>
      <c r="N58" s="72">
        <v>0</v>
      </c>
      <c r="O58" s="73">
        <v>3151</v>
      </c>
      <c r="P58" s="74">
        <v>0.030743266583105514</v>
      </c>
      <c r="Q58" s="75">
        <v>0.4436</v>
      </c>
      <c r="R58" s="69">
        <v>1540</v>
      </c>
      <c r="S58" s="70">
        <v>0.4936</v>
      </c>
      <c r="T58" s="67">
        <v>1580</v>
      </c>
      <c r="U58" s="71">
        <v>0.5064</v>
      </c>
      <c r="V58" s="68">
        <v>31</v>
      </c>
      <c r="W58" s="72">
        <v>0.0098</v>
      </c>
      <c r="X58" s="72">
        <v>0</v>
      </c>
      <c r="Y58" s="72">
        <v>0</v>
      </c>
      <c r="Z58" s="73">
        <v>3151</v>
      </c>
      <c r="AA58" s="74">
        <v>0.030792613720478076</v>
      </c>
      <c r="AB58" s="75">
        <v>0.4436</v>
      </c>
      <c r="AC58" s="69">
        <v>907</v>
      </c>
      <c r="AD58" s="70">
        <v>0.3038</v>
      </c>
      <c r="AE58" s="67">
        <v>2079</v>
      </c>
      <c r="AF58" s="71">
        <v>0.6962</v>
      </c>
      <c r="AG58" s="68">
        <v>165</v>
      </c>
      <c r="AH58" s="72">
        <v>0.0524</v>
      </c>
      <c r="AI58" s="72">
        <v>0</v>
      </c>
      <c r="AJ58" s="72">
        <v>0</v>
      </c>
      <c r="AK58" s="73">
        <v>3151</v>
      </c>
      <c r="AL58" s="74">
        <v>0.02947011043889344</v>
      </c>
      <c r="AM58" s="75">
        <v>0.4436</v>
      </c>
      <c r="AN58" s="69">
        <v>905</v>
      </c>
      <c r="AO58" s="70">
        <v>0.30219999999999997</v>
      </c>
      <c r="AP58" s="67">
        <v>2090</v>
      </c>
      <c r="AQ58" s="71">
        <v>0.6978</v>
      </c>
      <c r="AR58" s="68">
        <v>165</v>
      </c>
      <c r="AS58" s="72">
        <v>0.0495</v>
      </c>
      <c r="AT58" s="72">
        <v>0</v>
      </c>
      <c r="AU58" s="72">
        <v>0</v>
      </c>
      <c r="AV58" s="73">
        <v>3151</v>
      </c>
      <c r="AW58" s="74">
        <v>0.02955893528616405</v>
      </c>
      <c r="AX58" s="75">
        <v>0.4436</v>
      </c>
      <c r="AY58" s="69">
        <v>768</v>
      </c>
      <c r="AZ58" s="70">
        <v>0.24850000000000003</v>
      </c>
      <c r="BA58" s="67">
        <v>2323</v>
      </c>
      <c r="BB58" s="71">
        <v>0.7515000000000001</v>
      </c>
      <c r="BC58" s="68">
        <v>60</v>
      </c>
      <c r="BD58" s="72">
        <v>0.019</v>
      </c>
      <c r="BE58" s="72">
        <v>0</v>
      </c>
      <c r="BF58" s="72">
        <v>0</v>
      </c>
      <c r="BG58" s="73">
        <v>3151</v>
      </c>
      <c r="BH58" s="74">
        <v>0.030506400323717223</v>
      </c>
      <c r="BI58" s="75">
        <v>0.4436</v>
      </c>
      <c r="BJ58" s="69">
        <v>1172</v>
      </c>
      <c r="BK58" s="70">
        <v>0.3846</v>
      </c>
      <c r="BL58" s="67">
        <v>1875</v>
      </c>
      <c r="BM58" s="71">
        <v>0.6154</v>
      </c>
      <c r="BN58" s="68">
        <v>104</v>
      </c>
      <c r="BO58" s="72">
        <v>0.033</v>
      </c>
      <c r="BP58" s="72">
        <v>0</v>
      </c>
      <c r="BQ58" s="72">
        <v>0</v>
      </c>
      <c r="BR58" s="73">
        <v>3151</v>
      </c>
      <c r="BS58" s="74">
        <v>0.030072145514838684</v>
      </c>
      <c r="BT58" s="75">
        <v>0.4436</v>
      </c>
      <c r="BU58" s="69">
        <v>856</v>
      </c>
      <c r="BV58" s="70">
        <v>0.2822</v>
      </c>
      <c r="BW58" s="67">
        <v>2177</v>
      </c>
      <c r="BX58" s="71">
        <v>0.7178</v>
      </c>
      <c r="BY58" s="68">
        <v>118</v>
      </c>
      <c r="BZ58" s="72">
        <v>0.0374</v>
      </c>
      <c r="CA58" s="72">
        <v>0</v>
      </c>
      <c r="CB58" s="72">
        <v>0</v>
      </c>
      <c r="CC58" s="73">
        <v>3151</v>
      </c>
      <c r="CD58" s="74">
        <v>0.02993397353019551</v>
      </c>
      <c r="CE58" s="75">
        <v>0.4436</v>
      </c>
      <c r="CF58" s="69">
        <v>1012</v>
      </c>
      <c r="CG58" s="70">
        <v>0.3336</v>
      </c>
      <c r="CH58" s="67">
        <v>2022</v>
      </c>
      <c r="CI58" s="71">
        <v>0.6664</v>
      </c>
      <c r="CJ58" s="68">
        <v>117</v>
      </c>
      <c r="CK58" s="72">
        <v>0.0371</v>
      </c>
      <c r="CL58" s="72">
        <v>0</v>
      </c>
      <c r="CM58" s="72">
        <v>0</v>
      </c>
      <c r="CN58" s="73">
        <v>3151</v>
      </c>
      <c r="CO58" s="74">
        <v>0.029943842957670025</v>
      </c>
      <c r="CP58" s="75">
        <v>0.4436</v>
      </c>
    </row>
    <row r="59" spans="1:94" ht="10.5" customHeight="1">
      <c r="A59" s="65">
        <v>29</v>
      </c>
      <c r="B59" s="65">
        <v>0</v>
      </c>
      <c r="C59" s="66" t="s">
        <v>120</v>
      </c>
      <c r="D59" s="67">
        <v>1078</v>
      </c>
      <c r="E59" s="67">
        <v>509</v>
      </c>
      <c r="F59" s="68">
        <v>1</v>
      </c>
      <c r="G59" s="69">
        <v>215</v>
      </c>
      <c r="H59" s="70">
        <v>0.43090000000000006</v>
      </c>
      <c r="I59" s="67">
        <v>284</v>
      </c>
      <c r="J59" s="71">
        <v>0.5690999999999999</v>
      </c>
      <c r="K59" s="68">
        <v>9</v>
      </c>
      <c r="L59" s="72">
        <v>0.0177</v>
      </c>
      <c r="M59" s="72">
        <v>0</v>
      </c>
      <c r="N59" s="72">
        <v>0</v>
      </c>
      <c r="O59" s="73">
        <v>508</v>
      </c>
      <c r="P59" s="74">
        <v>0.0049248443097815895</v>
      </c>
      <c r="Q59" s="75">
        <v>0.4722</v>
      </c>
      <c r="R59" s="69">
        <v>253</v>
      </c>
      <c r="S59" s="70">
        <v>0.504</v>
      </c>
      <c r="T59" s="67">
        <v>249</v>
      </c>
      <c r="U59" s="71">
        <v>0.496</v>
      </c>
      <c r="V59" s="68">
        <v>6</v>
      </c>
      <c r="W59" s="72">
        <v>0.0118</v>
      </c>
      <c r="X59" s="72">
        <v>0</v>
      </c>
      <c r="Y59" s="72">
        <v>0</v>
      </c>
      <c r="Z59" s="73">
        <v>508</v>
      </c>
      <c r="AA59" s="74">
        <v>0.004954452592205126</v>
      </c>
      <c r="AB59" s="75">
        <v>0.4722</v>
      </c>
      <c r="AC59" s="69">
        <v>205</v>
      </c>
      <c r="AD59" s="70">
        <v>0.4307</v>
      </c>
      <c r="AE59" s="67">
        <v>271</v>
      </c>
      <c r="AF59" s="71">
        <v>0.5693</v>
      </c>
      <c r="AG59" s="68">
        <v>32</v>
      </c>
      <c r="AH59" s="72">
        <v>0.063</v>
      </c>
      <c r="AI59" s="72">
        <v>0</v>
      </c>
      <c r="AJ59" s="72">
        <v>0</v>
      </c>
      <c r="AK59" s="73">
        <v>508</v>
      </c>
      <c r="AL59" s="74">
        <v>0.0046978474778678085</v>
      </c>
      <c r="AM59" s="75">
        <v>0.4722</v>
      </c>
      <c r="AN59" s="69">
        <v>200</v>
      </c>
      <c r="AO59" s="70">
        <v>0.4211</v>
      </c>
      <c r="AP59" s="67">
        <v>275</v>
      </c>
      <c r="AQ59" s="71">
        <v>0.5789</v>
      </c>
      <c r="AR59" s="68">
        <v>32</v>
      </c>
      <c r="AS59" s="72">
        <v>0.065</v>
      </c>
      <c r="AT59" s="72">
        <v>0</v>
      </c>
      <c r="AU59" s="72">
        <v>0</v>
      </c>
      <c r="AV59" s="73">
        <v>508</v>
      </c>
      <c r="AW59" s="74">
        <v>0.004687978050393297</v>
      </c>
      <c r="AX59" s="75">
        <v>0.4722</v>
      </c>
      <c r="AY59" s="69">
        <v>216</v>
      </c>
      <c r="AZ59" s="70">
        <v>0.43810000000000004</v>
      </c>
      <c r="BA59" s="67">
        <v>277</v>
      </c>
      <c r="BB59" s="71">
        <v>0.5619</v>
      </c>
      <c r="BC59" s="68">
        <v>15</v>
      </c>
      <c r="BD59" s="72">
        <v>0.029500000000000002</v>
      </c>
      <c r="BE59" s="72">
        <v>0</v>
      </c>
      <c r="BF59" s="72">
        <v>0</v>
      </c>
      <c r="BG59" s="73">
        <v>508</v>
      </c>
      <c r="BH59" s="74">
        <v>0.004865627744934516</v>
      </c>
      <c r="BI59" s="75">
        <v>0.4722</v>
      </c>
      <c r="BJ59" s="69">
        <v>263</v>
      </c>
      <c r="BK59" s="70">
        <v>0.5335</v>
      </c>
      <c r="BL59" s="67">
        <v>230</v>
      </c>
      <c r="BM59" s="71">
        <v>0.46649999999999997</v>
      </c>
      <c r="BN59" s="68">
        <v>15</v>
      </c>
      <c r="BO59" s="72">
        <v>0.029500000000000002</v>
      </c>
      <c r="BP59" s="72">
        <v>0</v>
      </c>
      <c r="BQ59" s="72">
        <v>0</v>
      </c>
      <c r="BR59" s="73">
        <v>508</v>
      </c>
      <c r="BS59" s="74">
        <v>0.004865627744934516</v>
      </c>
      <c r="BT59" s="75">
        <v>0.4722</v>
      </c>
      <c r="BU59" s="69">
        <v>186</v>
      </c>
      <c r="BV59" s="70">
        <v>0.3804</v>
      </c>
      <c r="BW59" s="67">
        <v>303</v>
      </c>
      <c r="BX59" s="71">
        <v>0.6196</v>
      </c>
      <c r="BY59" s="68">
        <v>19</v>
      </c>
      <c r="BZ59" s="72">
        <v>0.0374</v>
      </c>
      <c r="CA59" s="72">
        <v>0</v>
      </c>
      <c r="CB59" s="72">
        <v>0</v>
      </c>
      <c r="CC59" s="73">
        <v>508</v>
      </c>
      <c r="CD59" s="74">
        <v>0.004826150035036467</v>
      </c>
      <c r="CE59" s="75">
        <v>0.4722</v>
      </c>
      <c r="CF59" s="69">
        <v>233</v>
      </c>
      <c r="CG59" s="70">
        <v>0.4804</v>
      </c>
      <c r="CH59" s="67">
        <v>252</v>
      </c>
      <c r="CI59" s="71">
        <v>0.5196000000000001</v>
      </c>
      <c r="CJ59" s="68">
        <v>23</v>
      </c>
      <c r="CK59" s="72">
        <v>0.0453</v>
      </c>
      <c r="CL59" s="72">
        <v>0</v>
      </c>
      <c r="CM59" s="72">
        <v>0</v>
      </c>
      <c r="CN59" s="73">
        <v>508</v>
      </c>
      <c r="CO59" s="74">
        <v>0.004786672325138418</v>
      </c>
      <c r="CP59" s="75">
        <v>0.4722</v>
      </c>
    </row>
    <row r="60" spans="1:94" s="87" customFormat="1" ht="10.5" customHeight="1">
      <c r="A60" s="65">
        <v>30</v>
      </c>
      <c r="B60" s="65">
        <v>0</v>
      </c>
      <c r="C60" s="66" t="s">
        <v>121</v>
      </c>
      <c r="D60" s="67">
        <v>9233</v>
      </c>
      <c r="E60" s="67">
        <v>3988</v>
      </c>
      <c r="F60" s="68">
        <v>0</v>
      </c>
      <c r="G60" s="69">
        <v>1663</v>
      </c>
      <c r="H60" s="70">
        <v>0.4215</v>
      </c>
      <c r="I60" s="67">
        <v>2282</v>
      </c>
      <c r="J60" s="71">
        <v>0.5785</v>
      </c>
      <c r="K60" s="68">
        <v>43</v>
      </c>
      <c r="L60" s="72">
        <v>0.0108</v>
      </c>
      <c r="M60" s="72">
        <v>0</v>
      </c>
      <c r="N60" s="72">
        <v>0</v>
      </c>
      <c r="O60" s="73">
        <v>3988</v>
      </c>
      <c r="P60" s="74">
        <v>0.038934891386950644</v>
      </c>
      <c r="Q60" s="75">
        <v>0.43189999999999995</v>
      </c>
      <c r="R60" s="69">
        <v>1882</v>
      </c>
      <c r="S60" s="70">
        <v>0.4769</v>
      </c>
      <c r="T60" s="67">
        <v>2064</v>
      </c>
      <c r="U60" s="71">
        <v>0.5231</v>
      </c>
      <c r="V60" s="68">
        <v>42</v>
      </c>
      <c r="W60" s="72">
        <v>0.0105</v>
      </c>
      <c r="X60" s="72">
        <v>0</v>
      </c>
      <c r="Y60" s="72">
        <v>0</v>
      </c>
      <c r="Z60" s="73">
        <v>3988</v>
      </c>
      <c r="AA60" s="74">
        <v>0.038944760814425154</v>
      </c>
      <c r="AB60" s="75">
        <v>0.43189999999999995</v>
      </c>
      <c r="AC60" s="69">
        <v>1141</v>
      </c>
      <c r="AD60" s="70">
        <v>0.3043</v>
      </c>
      <c r="AE60" s="67">
        <v>2609</v>
      </c>
      <c r="AF60" s="71">
        <v>0.6957</v>
      </c>
      <c r="AG60" s="68">
        <v>238</v>
      </c>
      <c r="AH60" s="72">
        <v>0.059699999999999996</v>
      </c>
      <c r="AI60" s="72">
        <v>0</v>
      </c>
      <c r="AJ60" s="72">
        <v>0</v>
      </c>
      <c r="AK60" s="73">
        <v>3988</v>
      </c>
      <c r="AL60" s="74">
        <v>0.03701035302942076</v>
      </c>
      <c r="AM60" s="75">
        <v>0.43189999999999995</v>
      </c>
      <c r="AN60" s="69">
        <v>1153</v>
      </c>
      <c r="AO60" s="70">
        <v>0.3071</v>
      </c>
      <c r="AP60" s="67">
        <v>2601</v>
      </c>
      <c r="AQ60" s="71">
        <v>0.6929000000000001</v>
      </c>
      <c r="AR60" s="68">
        <v>238</v>
      </c>
      <c r="AS60" s="72">
        <v>0.0587</v>
      </c>
      <c r="AT60" s="72">
        <v>0</v>
      </c>
      <c r="AU60" s="72">
        <v>0</v>
      </c>
      <c r="AV60" s="73">
        <v>3988</v>
      </c>
      <c r="AW60" s="74">
        <v>0.03704983073931881</v>
      </c>
      <c r="AX60" s="75">
        <v>0.43189999999999995</v>
      </c>
      <c r="AY60" s="69">
        <v>1021</v>
      </c>
      <c r="AZ60" s="70">
        <v>0.2623</v>
      </c>
      <c r="BA60" s="67">
        <v>2871</v>
      </c>
      <c r="BB60" s="71">
        <v>0.7376999999999999</v>
      </c>
      <c r="BC60" s="68">
        <v>96</v>
      </c>
      <c r="BD60" s="72">
        <v>0.0241</v>
      </c>
      <c r="BE60" s="72">
        <v>0</v>
      </c>
      <c r="BF60" s="72">
        <v>0</v>
      </c>
      <c r="BG60" s="73">
        <v>3988</v>
      </c>
      <c r="BH60" s="74">
        <v>0.03841181173080149</v>
      </c>
      <c r="BI60" s="75">
        <v>0.43189999999999995</v>
      </c>
      <c r="BJ60" s="69">
        <v>1450</v>
      </c>
      <c r="BK60" s="70">
        <v>0.3764</v>
      </c>
      <c r="BL60" s="67">
        <v>2402</v>
      </c>
      <c r="BM60" s="71">
        <v>0.6236</v>
      </c>
      <c r="BN60" s="68">
        <v>136</v>
      </c>
      <c r="BO60" s="72">
        <v>0.0341</v>
      </c>
      <c r="BP60" s="72">
        <v>0</v>
      </c>
      <c r="BQ60" s="72">
        <v>0</v>
      </c>
      <c r="BR60" s="73">
        <v>3988</v>
      </c>
      <c r="BS60" s="74">
        <v>0.03801703463182101</v>
      </c>
      <c r="BT60" s="75">
        <v>0.43189999999999995</v>
      </c>
      <c r="BU60" s="69">
        <v>1049</v>
      </c>
      <c r="BV60" s="70">
        <v>0.2732</v>
      </c>
      <c r="BW60" s="67">
        <v>2791</v>
      </c>
      <c r="BX60" s="71">
        <v>0.7268000000000001</v>
      </c>
      <c r="BY60" s="68">
        <v>148</v>
      </c>
      <c r="BZ60" s="72">
        <v>0.0371</v>
      </c>
      <c r="CA60" s="72">
        <v>0</v>
      </c>
      <c r="CB60" s="72">
        <v>0</v>
      </c>
      <c r="CC60" s="73">
        <v>3988</v>
      </c>
      <c r="CD60" s="74">
        <v>0.037898601502126865</v>
      </c>
      <c r="CE60" s="75">
        <v>0.43189999999999995</v>
      </c>
      <c r="CF60" s="69">
        <v>1351</v>
      </c>
      <c r="CG60" s="70">
        <v>0.3525</v>
      </c>
      <c r="CH60" s="67">
        <v>2482</v>
      </c>
      <c r="CI60" s="71">
        <v>0.6475</v>
      </c>
      <c r="CJ60" s="68">
        <v>155</v>
      </c>
      <c r="CK60" s="72">
        <v>0.038900000000000004</v>
      </c>
      <c r="CL60" s="72">
        <v>0</v>
      </c>
      <c r="CM60" s="72">
        <v>0</v>
      </c>
      <c r="CN60" s="73">
        <v>3988</v>
      </c>
      <c r="CO60" s="74">
        <v>0.037829515509805275</v>
      </c>
      <c r="CP60" s="75">
        <v>0.43189999999999995</v>
      </c>
    </row>
    <row r="61" spans="1:94" ht="10.5" customHeight="1">
      <c r="A61" s="65">
        <v>31</v>
      </c>
      <c r="B61" s="65">
        <v>0</v>
      </c>
      <c r="C61" s="66" t="s">
        <v>122</v>
      </c>
      <c r="D61" s="67">
        <v>8906</v>
      </c>
      <c r="E61" s="67">
        <v>4025</v>
      </c>
      <c r="F61" s="68">
        <v>0</v>
      </c>
      <c r="G61" s="69">
        <v>1632</v>
      </c>
      <c r="H61" s="70">
        <v>0.40850000000000003</v>
      </c>
      <c r="I61" s="67">
        <v>2363</v>
      </c>
      <c r="J61" s="71">
        <v>0.5915</v>
      </c>
      <c r="K61" s="68">
        <v>30</v>
      </c>
      <c r="L61" s="72">
        <v>0.0075</v>
      </c>
      <c r="M61" s="72">
        <v>0</v>
      </c>
      <c r="N61" s="72">
        <v>0</v>
      </c>
      <c r="O61" s="73">
        <v>4025</v>
      </c>
      <c r="P61" s="74">
        <v>0.03942836276067625</v>
      </c>
      <c r="Q61" s="75">
        <v>0.45189999999999997</v>
      </c>
      <c r="R61" s="69">
        <v>1818</v>
      </c>
      <c r="S61" s="70">
        <v>0.4559</v>
      </c>
      <c r="T61" s="67">
        <v>2170</v>
      </c>
      <c r="U61" s="71">
        <v>0.5440999999999999</v>
      </c>
      <c r="V61" s="68">
        <v>37</v>
      </c>
      <c r="W61" s="72">
        <v>0.0092</v>
      </c>
      <c r="X61" s="72">
        <v>0</v>
      </c>
      <c r="Y61" s="72">
        <v>0</v>
      </c>
      <c r="Z61" s="73">
        <v>4025</v>
      </c>
      <c r="AA61" s="74">
        <v>0.03935927676835467</v>
      </c>
      <c r="AB61" s="75">
        <v>0.45189999999999997</v>
      </c>
      <c r="AC61" s="69">
        <v>1169</v>
      </c>
      <c r="AD61" s="70">
        <v>0.3066</v>
      </c>
      <c r="AE61" s="67">
        <v>2644</v>
      </c>
      <c r="AF61" s="71">
        <v>0.6934</v>
      </c>
      <c r="AG61" s="68">
        <v>212</v>
      </c>
      <c r="AH61" s="72">
        <v>0.0527</v>
      </c>
      <c r="AI61" s="72">
        <v>0</v>
      </c>
      <c r="AJ61" s="72">
        <v>0</v>
      </c>
      <c r="AK61" s="73">
        <v>4025</v>
      </c>
      <c r="AL61" s="74">
        <v>0.03763212696031503</v>
      </c>
      <c r="AM61" s="75">
        <v>0.45189999999999997</v>
      </c>
      <c r="AN61" s="69">
        <v>1151</v>
      </c>
      <c r="AO61" s="70">
        <v>0.3023</v>
      </c>
      <c r="AP61" s="67">
        <v>2656</v>
      </c>
      <c r="AQ61" s="71">
        <v>0.6977</v>
      </c>
      <c r="AR61" s="68">
        <v>212</v>
      </c>
      <c r="AS61" s="72">
        <v>0.0542</v>
      </c>
      <c r="AT61" s="72">
        <v>0</v>
      </c>
      <c r="AU61" s="72">
        <v>0</v>
      </c>
      <c r="AV61" s="73">
        <v>4025</v>
      </c>
      <c r="AW61" s="74">
        <v>0.03757291039546796</v>
      </c>
      <c r="AX61" s="75">
        <v>0.45189999999999997</v>
      </c>
      <c r="AY61" s="69">
        <v>1022</v>
      </c>
      <c r="AZ61" s="70">
        <v>0.2583</v>
      </c>
      <c r="BA61" s="67">
        <v>2934</v>
      </c>
      <c r="BB61" s="71">
        <v>0.7417</v>
      </c>
      <c r="BC61" s="68">
        <v>69</v>
      </c>
      <c r="BD61" s="72">
        <v>0.0171</v>
      </c>
      <c r="BE61" s="72">
        <v>0</v>
      </c>
      <c r="BF61" s="72">
        <v>0</v>
      </c>
      <c r="BG61" s="73">
        <v>4025</v>
      </c>
      <c r="BH61" s="74">
        <v>0.03904345508917028</v>
      </c>
      <c r="BI61" s="75">
        <v>0.45189999999999997</v>
      </c>
      <c r="BJ61" s="69">
        <v>1451</v>
      </c>
      <c r="BK61" s="70">
        <v>0.3713</v>
      </c>
      <c r="BL61" s="67">
        <v>2457</v>
      </c>
      <c r="BM61" s="71">
        <v>0.6286999999999999</v>
      </c>
      <c r="BN61" s="68">
        <v>117</v>
      </c>
      <c r="BO61" s="72">
        <v>0.0291</v>
      </c>
      <c r="BP61" s="72">
        <v>0</v>
      </c>
      <c r="BQ61" s="72">
        <v>0</v>
      </c>
      <c r="BR61" s="73">
        <v>4025</v>
      </c>
      <c r="BS61" s="74">
        <v>0.03856972257039369</v>
      </c>
      <c r="BT61" s="75">
        <v>0.45189999999999997</v>
      </c>
      <c r="BU61" s="69">
        <v>1036</v>
      </c>
      <c r="BV61" s="70">
        <v>0.2657</v>
      </c>
      <c r="BW61" s="67">
        <v>2863</v>
      </c>
      <c r="BX61" s="71">
        <v>0.7343000000000001</v>
      </c>
      <c r="BY61" s="68">
        <v>126</v>
      </c>
      <c r="BZ61" s="72">
        <v>0.0313</v>
      </c>
      <c r="CA61" s="72">
        <v>0</v>
      </c>
      <c r="CB61" s="72">
        <v>0</v>
      </c>
      <c r="CC61" s="73">
        <v>4025</v>
      </c>
      <c r="CD61" s="74">
        <v>0.03848089772312308</v>
      </c>
      <c r="CE61" s="75">
        <v>0.45189999999999997</v>
      </c>
      <c r="CF61" s="69">
        <v>1343</v>
      </c>
      <c r="CG61" s="70">
        <v>0.3461</v>
      </c>
      <c r="CH61" s="67">
        <v>2537</v>
      </c>
      <c r="CI61" s="71">
        <v>0.6539</v>
      </c>
      <c r="CJ61" s="68">
        <v>145</v>
      </c>
      <c r="CK61" s="72">
        <v>0.036000000000000004</v>
      </c>
      <c r="CL61" s="72">
        <v>0</v>
      </c>
      <c r="CM61" s="72">
        <v>0</v>
      </c>
      <c r="CN61" s="73">
        <v>4025</v>
      </c>
      <c r="CO61" s="74">
        <v>0.03829337860110735</v>
      </c>
      <c r="CP61" s="75">
        <v>0.45189999999999997</v>
      </c>
    </row>
    <row r="62" spans="1:94" ht="10.5" customHeight="1">
      <c r="A62" s="65">
        <v>32</v>
      </c>
      <c r="B62" s="65">
        <v>0</v>
      </c>
      <c r="C62" s="66" t="s">
        <v>123</v>
      </c>
      <c r="D62" s="67">
        <v>1586</v>
      </c>
      <c r="E62" s="67">
        <v>747</v>
      </c>
      <c r="F62" s="68">
        <v>0</v>
      </c>
      <c r="G62" s="69">
        <v>321</v>
      </c>
      <c r="H62" s="70">
        <v>0.43729999999999997</v>
      </c>
      <c r="I62" s="67">
        <v>413</v>
      </c>
      <c r="J62" s="71">
        <v>0.5627</v>
      </c>
      <c r="K62" s="68">
        <v>13</v>
      </c>
      <c r="L62" s="72">
        <v>0.0174</v>
      </c>
      <c r="M62" s="72">
        <v>0</v>
      </c>
      <c r="N62" s="72">
        <v>0</v>
      </c>
      <c r="O62" s="73">
        <v>747</v>
      </c>
      <c r="P62" s="74">
        <v>0.007244159766291957</v>
      </c>
      <c r="Q62" s="75">
        <v>0.47100000000000003</v>
      </c>
      <c r="R62" s="69">
        <v>356</v>
      </c>
      <c r="S62" s="70">
        <v>0.4844</v>
      </c>
      <c r="T62" s="67">
        <v>379</v>
      </c>
      <c r="U62" s="71">
        <v>0.5156000000000001</v>
      </c>
      <c r="V62" s="68">
        <v>12</v>
      </c>
      <c r="W62" s="72">
        <v>0.0161</v>
      </c>
      <c r="X62" s="72">
        <v>0</v>
      </c>
      <c r="Y62" s="72">
        <v>0</v>
      </c>
      <c r="Z62" s="73">
        <v>747</v>
      </c>
      <c r="AA62" s="74">
        <v>0.007254029193766469</v>
      </c>
      <c r="AB62" s="75">
        <v>0.47100000000000003</v>
      </c>
      <c r="AC62" s="69">
        <v>266</v>
      </c>
      <c r="AD62" s="70">
        <v>0.3822</v>
      </c>
      <c r="AE62" s="67">
        <v>430</v>
      </c>
      <c r="AF62" s="71">
        <v>0.6178</v>
      </c>
      <c r="AG62" s="68">
        <v>51</v>
      </c>
      <c r="AH62" s="72">
        <v>0.0683</v>
      </c>
      <c r="AI62" s="72">
        <v>0</v>
      </c>
      <c r="AJ62" s="72">
        <v>0</v>
      </c>
      <c r="AK62" s="73">
        <v>747</v>
      </c>
      <c r="AL62" s="74">
        <v>0.006869121522260493</v>
      </c>
      <c r="AM62" s="75">
        <v>0.47100000000000003</v>
      </c>
      <c r="AN62" s="69">
        <v>250</v>
      </c>
      <c r="AO62" s="70">
        <v>0.35969999999999996</v>
      </c>
      <c r="AP62" s="67">
        <v>445</v>
      </c>
      <c r="AQ62" s="71">
        <v>0.6403</v>
      </c>
      <c r="AR62" s="68">
        <v>51</v>
      </c>
      <c r="AS62" s="72">
        <v>0.0696</v>
      </c>
      <c r="AT62" s="72">
        <v>0</v>
      </c>
      <c r="AU62" s="72">
        <v>0</v>
      </c>
      <c r="AV62" s="73">
        <v>747</v>
      </c>
      <c r="AW62" s="74">
        <v>0.006859252094785982</v>
      </c>
      <c r="AX62" s="75">
        <v>0.47100000000000003</v>
      </c>
      <c r="AY62" s="69">
        <v>250</v>
      </c>
      <c r="AZ62" s="70">
        <v>0.3439</v>
      </c>
      <c r="BA62" s="67">
        <v>477</v>
      </c>
      <c r="BB62" s="71">
        <v>0.6561</v>
      </c>
      <c r="BC62" s="68">
        <v>20</v>
      </c>
      <c r="BD62" s="72">
        <v>0.0268</v>
      </c>
      <c r="BE62" s="72">
        <v>0</v>
      </c>
      <c r="BF62" s="72">
        <v>0</v>
      </c>
      <c r="BG62" s="73">
        <v>747</v>
      </c>
      <c r="BH62" s="74">
        <v>0.007175073773970372</v>
      </c>
      <c r="BI62" s="75">
        <v>0.47100000000000003</v>
      </c>
      <c r="BJ62" s="69">
        <v>348</v>
      </c>
      <c r="BK62" s="70">
        <v>0.484</v>
      </c>
      <c r="BL62" s="67">
        <v>371</v>
      </c>
      <c r="BM62" s="71">
        <v>0.516</v>
      </c>
      <c r="BN62" s="68">
        <v>28</v>
      </c>
      <c r="BO62" s="72">
        <v>0.0375</v>
      </c>
      <c r="BP62" s="72">
        <v>0</v>
      </c>
      <c r="BQ62" s="72">
        <v>0</v>
      </c>
      <c r="BR62" s="73">
        <v>747</v>
      </c>
      <c r="BS62" s="74">
        <v>0.007096118354174274</v>
      </c>
      <c r="BT62" s="75">
        <v>0.47100000000000003</v>
      </c>
      <c r="BU62" s="69">
        <v>215</v>
      </c>
      <c r="BV62" s="70">
        <v>0.302</v>
      </c>
      <c r="BW62" s="67">
        <v>497</v>
      </c>
      <c r="BX62" s="71">
        <v>0.698</v>
      </c>
      <c r="BY62" s="68">
        <v>35</v>
      </c>
      <c r="BZ62" s="72">
        <v>0.046900000000000004</v>
      </c>
      <c r="CA62" s="72">
        <v>0</v>
      </c>
      <c r="CB62" s="72">
        <v>0</v>
      </c>
      <c r="CC62" s="73">
        <v>747</v>
      </c>
      <c r="CD62" s="74">
        <v>0.007027032361852689</v>
      </c>
      <c r="CE62" s="75">
        <v>0.47100000000000003</v>
      </c>
      <c r="CF62" s="69">
        <v>287</v>
      </c>
      <c r="CG62" s="70">
        <v>0.4083</v>
      </c>
      <c r="CH62" s="67">
        <v>416</v>
      </c>
      <c r="CI62" s="71">
        <v>0.5917</v>
      </c>
      <c r="CJ62" s="68">
        <v>44</v>
      </c>
      <c r="CK62" s="72">
        <v>0.058899999999999994</v>
      </c>
      <c r="CL62" s="72">
        <v>0</v>
      </c>
      <c r="CM62" s="72">
        <v>0</v>
      </c>
      <c r="CN62" s="73">
        <v>747</v>
      </c>
      <c r="CO62" s="74">
        <v>0.006938207514582079</v>
      </c>
      <c r="CP62" s="75">
        <v>0.47100000000000003</v>
      </c>
    </row>
    <row r="63" spans="1:94" ht="10.5" customHeight="1">
      <c r="A63" s="65">
        <v>33</v>
      </c>
      <c r="B63" s="65">
        <v>0</v>
      </c>
      <c r="C63" s="66" t="s">
        <v>124</v>
      </c>
      <c r="D63" s="67">
        <v>4738</v>
      </c>
      <c r="E63" s="67">
        <v>2157</v>
      </c>
      <c r="F63" s="68">
        <v>0</v>
      </c>
      <c r="G63" s="69">
        <v>961</v>
      </c>
      <c r="H63" s="70">
        <v>0.44909999999999994</v>
      </c>
      <c r="I63" s="67">
        <v>1179</v>
      </c>
      <c r="J63" s="71">
        <v>0.5509000000000001</v>
      </c>
      <c r="K63" s="68">
        <v>17</v>
      </c>
      <c r="L63" s="72">
        <v>0.0079</v>
      </c>
      <c r="M63" s="72">
        <v>0</v>
      </c>
      <c r="N63" s="72">
        <v>0</v>
      </c>
      <c r="O63" s="73">
        <v>2157</v>
      </c>
      <c r="P63" s="74">
        <v>0.021120574795456117</v>
      </c>
      <c r="Q63" s="75">
        <v>0.45530000000000004</v>
      </c>
      <c r="R63" s="69">
        <v>1093</v>
      </c>
      <c r="S63" s="70">
        <v>0.511</v>
      </c>
      <c r="T63" s="67">
        <v>1046</v>
      </c>
      <c r="U63" s="71">
        <v>0.489</v>
      </c>
      <c r="V63" s="68">
        <v>18</v>
      </c>
      <c r="W63" s="72">
        <v>0.0083</v>
      </c>
      <c r="X63" s="72">
        <v>0</v>
      </c>
      <c r="Y63" s="72">
        <v>0</v>
      </c>
      <c r="Z63" s="73">
        <v>2157</v>
      </c>
      <c r="AA63" s="74">
        <v>0.021110705367981604</v>
      </c>
      <c r="AB63" s="75">
        <v>0.45530000000000004</v>
      </c>
      <c r="AC63" s="69">
        <v>852</v>
      </c>
      <c r="AD63" s="70">
        <v>0.4193</v>
      </c>
      <c r="AE63" s="67">
        <v>1180</v>
      </c>
      <c r="AF63" s="71">
        <v>0.5807</v>
      </c>
      <c r="AG63" s="68">
        <v>125</v>
      </c>
      <c r="AH63" s="72">
        <v>0.057999999999999996</v>
      </c>
      <c r="AI63" s="72">
        <v>0</v>
      </c>
      <c r="AJ63" s="72">
        <v>0</v>
      </c>
      <c r="AK63" s="73">
        <v>2157</v>
      </c>
      <c r="AL63" s="74">
        <v>0.020054676628208798</v>
      </c>
      <c r="AM63" s="75">
        <v>0.45530000000000004</v>
      </c>
      <c r="AN63" s="69">
        <v>863</v>
      </c>
      <c r="AO63" s="70">
        <v>0.4228</v>
      </c>
      <c r="AP63" s="67">
        <v>1178</v>
      </c>
      <c r="AQ63" s="71">
        <v>0.5771999999999999</v>
      </c>
      <c r="AR63" s="68">
        <v>125</v>
      </c>
      <c r="AS63" s="72">
        <v>0.0538</v>
      </c>
      <c r="AT63" s="72">
        <v>0</v>
      </c>
      <c r="AU63" s="72">
        <v>0</v>
      </c>
      <c r="AV63" s="73">
        <v>2157</v>
      </c>
      <c r="AW63" s="74">
        <v>0.020143501475479407</v>
      </c>
      <c r="AX63" s="75">
        <v>0.45530000000000004</v>
      </c>
      <c r="AY63" s="69">
        <v>814</v>
      </c>
      <c r="AZ63" s="70">
        <v>0.38380000000000003</v>
      </c>
      <c r="BA63" s="67">
        <v>1307</v>
      </c>
      <c r="BB63" s="71">
        <v>0.6162</v>
      </c>
      <c r="BC63" s="68">
        <v>36</v>
      </c>
      <c r="BD63" s="72">
        <v>0.0167</v>
      </c>
      <c r="BE63" s="72">
        <v>0</v>
      </c>
      <c r="BF63" s="72">
        <v>0</v>
      </c>
      <c r="BG63" s="73">
        <v>2157</v>
      </c>
      <c r="BH63" s="74">
        <v>0.020933055673440382</v>
      </c>
      <c r="BI63" s="75">
        <v>0.45530000000000004</v>
      </c>
      <c r="BJ63" s="69">
        <v>1093</v>
      </c>
      <c r="BK63" s="70">
        <v>0.5246999999999999</v>
      </c>
      <c r="BL63" s="67">
        <v>990</v>
      </c>
      <c r="BM63" s="71">
        <v>0.4753</v>
      </c>
      <c r="BN63" s="68">
        <v>74</v>
      </c>
      <c r="BO63" s="72">
        <v>0.034300000000000004</v>
      </c>
      <c r="BP63" s="72">
        <v>0</v>
      </c>
      <c r="BQ63" s="72">
        <v>0</v>
      </c>
      <c r="BR63" s="73">
        <v>2157</v>
      </c>
      <c r="BS63" s="74">
        <v>0.02055801742940892</v>
      </c>
      <c r="BT63" s="75">
        <v>0.45530000000000004</v>
      </c>
      <c r="BU63" s="69">
        <v>762</v>
      </c>
      <c r="BV63" s="70">
        <v>0.369</v>
      </c>
      <c r="BW63" s="67">
        <v>1303</v>
      </c>
      <c r="BX63" s="71">
        <v>0.631</v>
      </c>
      <c r="BY63" s="68">
        <v>92</v>
      </c>
      <c r="BZ63" s="72">
        <v>0.042699999999999995</v>
      </c>
      <c r="CA63" s="72">
        <v>0</v>
      </c>
      <c r="CB63" s="72">
        <v>0</v>
      </c>
      <c r="CC63" s="73">
        <v>2157</v>
      </c>
      <c r="CD63" s="74">
        <v>0.0203803677348677</v>
      </c>
      <c r="CE63" s="75">
        <v>0.45530000000000004</v>
      </c>
      <c r="CF63" s="69">
        <v>912</v>
      </c>
      <c r="CG63" s="70">
        <v>0.4436</v>
      </c>
      <c r="CH63" s="67">
        <v>1144</v>
      </c>
      <c r="CI63" s="71">
        <v>0.5564</v>
      </c>
      <c r="CJ63" s="68">
        <v>101</v>
      </c>
      <c r="CK63" s="72">
        <v>0.046799999999999994</v>
      </c>
      <c r="CL63" s="72">
        <v>0</v>
      </c>
      <c r="CM63" s="72">
        <v>0</v>
      </c>
      <c r="CN63" s="73">
        <v>2157</v>
      </c>
      <c r="CO63" s="74">
        <v>0.02029154288759709</v>
      </c>
      <c r="CP63" s="75">
        <v>0.45530000000000004</v>
      </c>
    </row>
    <row r="64" spans="1:94" ht="10.5" customHeight="1">
      <c r="A64" s="65">
        <v>34</v>
      </c>
      <c r="B64" s="65">
        <v>0</v>
      </c>
      <c r="C64" s="66" t="s">
        <v>125</v>
      </c>
      <c r="D64" s="67">
        <v>1400</v>
      </c>
      <c r="E64" s="67">
        <v>754</v>
      </c>
      <c r="F64" s="68">
        <v>0</v>
      </c>
      <c r="G64" s="69">
        <v>324</v>
      </c>
      <c r="H64" s="70">
        <v>0.4337</v>
      </c>
      <c r="I64" s="67">
        <v>423</v>
      </c>
      <c r="J64" s="71">
        <v>0.5663</v>
      </c>
      <c r="K64" s="68">
        <v>7</v>
      </c>
      <c r="L64" s="72">
        <v>0.009300000000000001</v>
      </c>
      <c r="M64" s="72">
        <v>0</v>
      </c>
      <c r="N64" s="72">
        <v>0</v>
      </c>
      <c r="O64" s="73">
        <v>754</v>
      </c>
      <c r="P64" s="74">
        <v>0.007372462323460616</v>
      </c>
      <c r="Q64" s="75">
        <v>0.5386</v>
      </c>
      <c r="R64" s="69">
        <v>366</v>
      </c>
      <c r="S64" s="70">
        <v>0.49</v>
      </c>
      <c r="T64" s="67">
        <v>381</v>
      </c>
      <c r="U64" s="71">
        <v>0.51</v>
      </c>
      <c r="V64" s="68">
        <v>7</v>
      </c>
      <c r="W64" s="72">
        <v>0.009300000000000001</v>
      </c>
      <c r="X64" s="72">
        <v>0</v>
      </c>
      <c r="Y64" s="72">
        <v>0</v>
      </c>
      <c r="Z64" s="73">
        <v>754</v>
      </c>
      <c r="AA64" s="74">
        <v>0.007372462323460616</v>
      </c>
      <c r="AB64" s="75">
        <v>0.5386</v>
      </c>
      <c r="AC64" s="69">
        <v>353</v>
      </c>
      <c r="AD64" s="70">
        <v>0.4882</v>
      </c>
      <c r="AE64" s="67">
        <v>370</v>
      </c>
      <c r="AF64" s="71">
        <v>0.5118</v>
      </c>
      <c r="AG64" s="68">
        <v>31</v>
      </c>
      <c r="AH64" s="72">
        <v>0.041100000000000005</v>
      </c>
      <c r="AI64" s="72">
        <v>0</v>
      </c>
      <c r="AJ64" s="72">
        <v>0</v>
      </c>
      <c r="AK64" s="73">
        <v>754</v>
      </c>
      <c r="AL64" s="74">
        <v>0.007135596064072323</v>
      </c>
      <c r="AM64" s="75">
        <v>0.5386</v>
      </c>
      <c r="AN64" s="69">
        <v>340</v>
      </c>
      <c r="AO64" s="70">
        <v>0.47159999999999996</v>
      </c>
      <c r="AP64" s="67">
        <v>381</v>
      </c>
      <c r="AQ64" s="71">
        <v>0.5284</v>
      </c>
      <c r="AR64" s="68">
        <v>31</v>
      </c>
      <c r="AS64" s="72">
        <v>0.0438</v>
      </c>
      <c r="AT64" s="72">
        <v>0</v>
      </c>
      <c r="AU64" s="72">
        <v>0</v>
      </c>
      <c r="AV64" s="73">
        <v>754</v>
      </c>
      <c r="AW64" s="74">
        <v>0.007115857209123299</v>
      </c>
      <c r="AX64" s="75">
        <v>0.5386</v>
      </c>
      <c r="AY64" s="69">
        <v>322</v>
      </c>
      <c r="AZ64" s="70">
        <v>0.4334</v>
      </c>
      <c r="BA64" s="67">
        <v>421</v>
      </c>
      <c r="BB64" s="71">
        <v>0.5666</v>
      </c>
      <c r="BC64" s="68">
        <v>11</v>
      </c>
      <c r="BD64" s="72">
        <v>0.0146</v>
      </c>
      <c r="BE64" s="72">
        <v>0</v>
      </c>
      <c r="BF64" s="72">
        <v>0</v>
      </c>
      <c r="BG64" s="73">
        <v>754</v>
      </c>
      <c r="BH64" s="74">
        <v>0.007332984613562567</v>
      </c>
      <c r="BI64" s="75">
        <v>0.5386</v>
      </c>
      <c r="BJ64" s="69">
        <v>410</v>
      </c>
      <c r="BK64" s="70">
        <v>0.564</v>
      </c>
      <c r="BL64" s="67">
        <v>317</v>
      </c>
      <c r="BM64" s="71">
        <v>0.436</v>
      </c>
      <c r="BN64" s="68">
        <v>27</v>
      </c>
      <c r="BO64" s="72">
        <v>0.0358</v>
      </c>
      <c r="BP64" s="72">
        <v>0</v>
      </c>
      <c r="BQ64" s="72">
        <v>0</v>
      </c>
      <c r="BR64" s="73">
        <v>754</v>
      </c>
      <c r="BS64" s="74">
        <v>0.007175073773970372</v>
      </c>
      <c r="BT64" s="75">
        <v>0.5386</v>
      </c>
      <c r="BU64" s="69">
        <v>232</v>
      </c>
      <c r="BV64" s="70">
        <v>0.3161</v>
      </c>
      <c r="BW64" s="67">
        <v>502</v>
      </c>
      <c r="BX64" s="71">
        <v>0.6839</v>
      </c>
      <c r="BY64" s="68">
        <v>20</v>
      </c>
      <c r="BZ64" s="72">
        <v>0.0265</v>
      </c>
      <c r="CA64" s="72">
        <v>0</v>
      </c>
      <c r="CB64" s="72">
        <v>0</v>
      </c>
      <c r="CC64" s="73">
        <v>754</v>
      </c>
      <c r="CD64" s="74">
        <v>0.007244159766291957</v>
      </c>
      <c r="CE64" s="75">
        <v>0.5386</v>
      </c>
      <c r="CF64" s="69">
        <v>384</v>
      </c>
      <c r="CG64" s="70">
        <v>0.5333</v>
      </c>
      <c r="CH64" s="67">
        <v>336</v>
      </c>
      <c r="CI64" s="71">
        <v>0.4667</v>
      </c>
      <c r="CJ64" s="68">
        <v>34</v>
      </c>
      <c r="CK64" s="72">
        <v>0.0451</v>
      </c>
      <c r="CL64" s="72">
        <v>0</v>
      </c>
      <c r="CM64" s="72">
        <v>0</v>
      </c>
      <c r="CN64" s="73">
        <v>754</v>
      </c>
      <c r="CO64" s="74">
        <v>0.007105987781648787</v>
      </c>
      <c r="CP64" s="75">
        <v>0.5386</v>
      </c>
    </row>
    <row r="65" spans="1:94" ht="10.5" customHeight="1">
      <c r="A65" s="65">
        <v>35</v>
      </c>
      <c r="B65" s="65">
        <v>0</v>
      </c>
      <c r="C65" s="66" t="s">
        <v>126</v>
      </c>
      <c r="D65" s="67">
        <v>375</v>
      </c>
      <c r="E65" s="67">
        <v>178</v>
      </c>
      <c r="F65" s="68">
        <v>0</v>
      </c>
      <c r="G65" s="69">
        <v>86</v>
      </c>
      <c r="H65" s="70">
        <v>0.48310000000000003</v>
      </c>
      <c r="I65" s="67">
        <v>92</v>
      </c>
      <c r="J65" s="71">
        <v>0.5169</v>
      </c>
      <c r="K65" s="68">
        <v>0</v>
      </c>
      <c r="L65" s="72">
        <v>0</v>
      </c>
      <c r="M65" s="72">
        <v>0</v>
      </c>
      <c r="N65" s="72">
        <v>0</v>
      </c>
      <c r="O65" s="73">
        <v>178</v>
      </c>
      <c r="P65" s="74">
        <v>0.0017567580904631723</v>
      </c>
      <c r="Q65" s="75">
        <v>0.4747</v>
      </c>
      <c r="R65" s="69">
        <v>100</v>
      </c>
      <c r="S65" s="70">
        <v>0.565</v>
      </c>
      <c r="T65" s="67">
        <v>77</v>
      </c>
      <c r="U65" s="71">
        <v>0.435</v>
      </c>
      <c r="V65" s="68">
        <v>1</v>
      </c>
      <c r="W65" s="72">
        <v>0.005600000000000001</v>
      </c>
      <c r="X65" s="72">
        <v>0</v>
      </c>
      <c r="Y65" s="72">
        <v>0</v>
      </c>
      <c r="Z65" s="73">
        <v>178</v>
      </c>
      <c r="AA65" s="74">
        <v>0.0017468886629886601</v>
      </c>
      <c r="AB65" s="75">
        <v>0.4747</v>
      </c>
      <c r="AC65" s="69">
        <v>62</v>
      </c>
      <c r="AD65" s="70">
        <v>0.4</v>
      </c>
      <c r="AE65" s="67">
        <v>93</v>
      </c>
      <c r="AF65" s="71">
        <v>0.6</v>
      </c>
      <c r="AG65" s="68">
        <v>23</v>
      </c>
      <c r="AH65" s="72">
        <v>0.1292</v>
      </c>
      <c r="AI65" s="72">
        <v>0</v>
      </c>
      <c r="AJ65" s="72">
        <v>0</v>
      </c>
      <c r="AK65" s="73">
        <v>178</v>
      </c>
      <c r="AL65" s="74">
        <v>0.0015297612585493915</v>
      </c>
      <c r="AM65" s="75">
        <v>0.4747</v>
      </c>
      <c r="AN65" s="69">
        <v>66</v>
      </c>
      <c r="AO65" s="70">
        <v>0.4125</v>
      </c>
      <c r="AP65" s="67">
        <v>94</v>
      </c>
      <c r="AQ65" s="71">
        <v>0.5875</v>
      </c>
      <c r="AR65" s="68">
        <v>23</v>
      </c>
      <c r="AS65" s="72">
        <v>0.1011</v>
      </c>
      <c r="AT65" s="72">
        <v>0</v>
      </c>
      <c r="AU65" s="72">
        <v>0</v>
      </c>
      <c r="AV65" s="73">
        <v>178</v>
      </c>
      <c r="AW65" s="74">
        <v>0.0015791083959219526</v>
      </c>
      <c r="AX65" s="75">
        <v>0.4747</v>
      </c>
      <c r="AY65" s="69">
        <v>64</v>
      </c>
      <c r="AZ65" s="70">
        <v>0.381</v>
      </c>
      <c r="BA65" s="67">
        <v>104</v>
      </c>
      <c r="BB65" s="71">
        <v>0.619</v>
      </c>
      <c r="BC65" s="68">
        <v>10</v>
      </c>
      <c r="BD65" s="72">
        <v>0.0562</v>
      </c>
      <c r="BE65" s="72">
        <v>0</v>
      </c>
      <c r="BF65" s="72">
        <v>0</v>
      </c>
      <c r="BG65" s="73">
        <v>178</v>
      </c>
      <c r="BH65" s="74">
        <v>0.0016580638157180502</v>
      </c>
      <c r="BI65" s="75">
        <v>0.4747</v>
      </c>
      <c r="BJ65" s="69">
        <v>84</v>
      </c>
      <c r="BK65" s="70">
        <v>0.5122</v>
      </c>
      <c r="BL65" s="67">
        <v>80</v>
      </c>
      <c r="BM65" s="71">
        <v>0.4878</v>
      </c>
      <c r="BN65" s="68">
        <v>14</v>
      </c>
      <c r="BO65" s="72">
        <v>0.0787</v>
      </c>
      <c r="BP65" s="72">
        <v>0</v>
      </c>
      <c r="BQ65" s="72">
        <v>0</v>
      </c>
      <c r="BR65" s="73">
        <v>178</v>
      </c>
      <c r="BS65" s="74">
        <v>0.0016185861058200014</v>
      </c>
      <c r="BT65" s="75">
        <v>0.4747</v>
      </c>
      <c r="BU65" s="69">
        <v>47</v>
      </c>
      <c r="BV65" s="70">
        <v>0.27649999999999997</v>
      </c>
      <c r="BW65" s="67">
        <v>123</v>
      </c>
      <c r="BX65" s="71">
        <v>0.7234999999999999</v>
      </c>
      <c r="BY65" s="68">
        <v>8</v>
      </c>
      <c r="BZ65" s="72">
        <v>0.0449</v>
      </c>
      <c r="CA65" s="72">
        <v>0</v>
      </c>
      <c r="CB65" s="72">
        <v>0</v>
      </c>
      <c r="CC65" s="73">
        <v>178</v>
      </c>
      <c r="CD65" s="74">
        <v>0.0016778026706670745</v>
      </c>
      <c r="CE65" s="75">
        <v>0.4747</v>
      </c>
      <c r="CF65" s="69">
        <v>72</v>
      </c>
      <c r="CG65" s="70">
        <v>0.439</v>
      </c>
      <c r="CH65" s="67">
        <v>92</v>
      </c>
      <c r="CI65" s="71">
        <v>0.561</v>
      </c>
      <c r="CJ65" s="68">
        <v>14</v>
      </c>
      <c r="CK65" s="72">
        <v>0.0787</v>
      </c>
      <c r="CL65" s="72">
        <v>0</v>
      </c>
      <c r="CM65" s="72">
        <v>0</v>
      </c>
      <c r="CN65" s="73">
        <v>178</v>
      </c>
      <c r="CO65" s="74">
        <v>0.0016185861058200014</v>
      </c>
      <c r="CP65" s="75">
        <v>0.4747</v>
      </c>
    </row>
    <row r="66" spans="1:94" ht="10.5" customHeight="1">
      <c r="A66" s="65">
        <v>36</v>
      </c>
      <c r="B66" s="65">
        <v>0</v>
      </c>
      <c r="C66" s="66" t="s">
        <v>127</v>
      </c>
      <c r="D66" s="67">
        <v>1312</v>
      </c>
      <c r="E66" s="67">
        <v>661</v>
      </c>
      <c r="F66" s="68">
        <v>0</v>
      </c>
      <c r="G66" s="69">
        <v>294</v>
      </c>
      <c r="H66" s="70">
        <v>0.4509</v>
      </c>
      <c r="I66" s="67">
        <v>358</v>
      </c>
      <c r="J66" s="71">
        <v>0.5490999999999999</v>
      </c>
      <c r="K66" s="68">
        <v>9</v>
      </c>
      <c r="L66" s="72">
        <v>0.013600000000000001</v>
      </c>
      <c r="M66" s="72">
        <v>0</v>
      </c>
      <c r="N66" s="72">
        <v>0</v>
      </c>
      <c r="O66" s="73">
        <v>661</v>
      </c>
      <c r="P66" s="74">
        <v>0.006434866713381957</v>
      </c>
      <c r="Q66" s="75">
        <v>0.5038</v>
      </c>
      <c r="R66" s="69">
        <v>320</v>
      </c>
      <c r="S66" s="70">
        <v>0.49229999999999996</v>
      </c>
      <c r="T66" s="67">
        <v>330</v>
      </c>
      <c r="U66" s="71">
        <v>0.5077</v>
      </c>
      <c r="V66" s="68">
        <v>11</v>
      </c>
      <c r="W66" s="72">
        <v>0.0166</v>
      </c>
      <c r="X66" s="72">
        <v>0</v>
      </c>
      <c r="Y66" s="72">
        <v>0</v>
      </c>
      <c r="Z66" s="73">
        <v>661</v>
      </c>
      <c r="AA66" s="74">
        <v>0.006415127858432932</v>
      </c>
      <c r="AB66" s="75">
        <v>0.5038</v>
      </c>
      <c r="AC66" s="69">
        <v>237</v>
      </c>
      <c r="AD66" s="70">
        <v>0.37979999999999997</v>
      </c>
      <c r="AE66" s="67">
        <v>387</v>
      </c>
      <c r="AF66" s="71">
        <v>0.6202000000000001</v>
      </c>
      <c r="AG66" s="68">
        <v>37</v>
      </c>
      <c r="AH66" s="72">
        <v>0.055999999999999994</v>
      </c>
      <c r="AI66" s="72">
        <v>0</v>
      </c>
      <c r="AJ66" s="72">
        <v>0</v>
      </c>
      <c r="AK66" s="73">
        <v>661</v>
      </c>
      <c r="AL66" s="74">
        <v>0.006158522744095615</v>
      </c>
      <c r="AM66" s="75">
        <v>0.5038</v>
      </c>
      <c r="AN66" s="69">
        <v>228</v>
      </c>
      <c r="AO66" s="70">
        <v>0.366</v>
      </c>
      <c r="AP66" s="67">
        <v>395</v>
      </c>
      <c r="AQ66" s="71">
        <v>0.634</v>
      </c>
      <c r="AR66" s="68">
        <v>37</v>
      </c>
      <c r="AS66" s="72">
        <v>0.0575</v>
      </c>
      <c r="AT66" s="72">
        <v>0</v>
      </c>
      <c r="AU66" s="72">
        <v>0</v>
      </c>
      <c r="AV66" s="73">
        <v>661</v>
      </c>
      <c r="AW66" s="74">
        <v>0.006148653316621103</v>
      </c>
      <c r="AX66" s="75">
        <v>0.5038</v>
      </c>
      <c r="AY66" s="69">
        <v>241</v>
      </c>
      <c r="AZ66" s="70">
        <v>0.3713</v>
      </c>
      <c r="BA66" s="67">
        <v>408</v>
      </c>
      <c r="BB66" s="71">
        <v>0.6286999999999999</v>
      </c>
      <c r="BC66" s="68">
        <v>12</v>
      </c>
      <c r="BD66" s="72">
        <v>0.0182</v>
      </c>
      <c r="BE66" s="72">
        <v>0</v>
      </c>
      <c r="BF66" s="72">
        <v>0</v>
      </c>
      <c r="BG66" s="73">
        <v>661</v>
      </c>
      <c r="BH66" s="74">
        <v>0.0064052584309584205</v>
      </c>
      <c r="BI66" s="75">
        <v>0.5038</v>
      </c>
      <c r="BJ66" s="69">
        <v>305</v>
      </c>
      <c r="BK66" s="70">
        <v>0.4796</v>
      </c>
      <c r="BL66" s="67">
        <v>331</v>
      </c>
      <c r="BM66" s="71">
        <v>0.5204</v>
      </c>
      <c r="BN66" s="68">
        <v>25</v>
      </c>
      <c r="BO66" s="72">
        <v>0.0378</v>
      </c>
      <c r="BP66" s="72">
        <v>0</v>
      </c>
      <c r="BQ66" s="72">
        <v>0</v>
      </c>
      <c r="BR66" s="73">
        <v>661</v>
      </c>
      <c r="BS66" s="74">
        <v>0.006276955873789762</v>
      </c>
      <c r="BT66" s="75">
        <v>0.5038</v>
      </c>
      <c r="BU66" s="69">
        <v>188</v>
      </c>
      <c r="BV66" s="70">
        <v>0.2924</v>
      </c>
      <c r="BW66" s="67">
        <v>455</v>
      </c>
      <c r="BX66" s="71">
        <v>0.7076</v>
      </c>
      <c r="BY66" s="68">
        <v>18</v>
      </c>
      <c r="BZ66" s="72">
        <v>0.027200000000000002</v>
      </c>
      <c r="CA66" s="72">
        <v>0</v>
      </c>
      <c r="CB66" s="72">
        <v>0</v>
      </c>
      <c r="CC66" s="73">
        <v>661</v>
      </c>
      <c r="CD66" s="74">
        <v>0.006346041866111347</v>
      </c>
      <c r="CE66" s="75">
        <v>0.5038</v>
      </c>
      <c r="CF66" s="69">
        <v>282</v>
      </c>
      <c r="CG66" s="70">
        <v>0.4448</v>
      </c>
      <c r="CH66" s="67">
        <v>352</v>
      </c>
      <c r="CI66" s="71">
        <v>0.5552</v>
      </c>
      <c r="CJ66" s="68">
        <v>27</v>
      </c>
      <c r="CK66" s="72">
        <v>0.0408</v>
      </c>
      <c r="CL66" s="72">
        <v>0</v>
      </c>
      <c r="CM66" s="72">
        <v>0</v>
      </c>
      <c r="CN66" s="73">
        <v>661</v>
      </c>
      <c r="CO66" s="74">
        <v>0.006257217018840737</v>
      </c>
      <c r="CP66" s="75">
        <v>0.5038</v>
      </c>
    </row>
    <row r="67" spans="1:94" ht="10.5" customHeight="1">
      <c r="A67" s="65">
        <v>37</v>
      </c>
      <c r="B67" s="65">
        <v>0</v>
      </c>
      <c r="C67" s="66" t="s">
        <v>128</v>
      </c>
      <c r="D67" s="67">
        <v>247</v>
      </c>
      <c r="E67" s="67">
        <v>142</v>
      </c>
      <c r="F67" s="68">
        <v>0</v>
      </c>
      <c r="G67" s="69">
        <v>53</v>
      </c>
      <c r="H67" s="70">
        <v>0.3732</v>
      </c>
      <c r="I67" s="67">
        <v>89</v>
      </c>
      <c r="J67" s="71">
        <v>0.6268</v>
      </c>
      <c r="K67" s="68">
        <v>0</v>
      </c>
      <c r="L67" s="72">
        <v>0</v>
      </c>
      <c r="M67" s="72">
        <v>0</v>
      </c>
      <c r="N67" s="72">
        <v>0</v>
      </c>
      <c r="O67" s="73">
        <v>142</v>
      </c>
      <c r="P67" s="74">
        <v>0.001401458701380733</v>
      </c>
      <c r="Q67" s="75">
        <v>0.5749</v>
      </c>
      <c r="R67" s="69">
        <v>64</v>
      </c>
      <c r="S67" s="70">
        <v>0.4507</v>
      </c>
      <c r="T67" s="67">
        <v>78</v>
      </c>
      <c r="U67" s="71">
        <v>0.5493</v>
      </c>
      <c r="V67" s="68">
        <v>0</v>
      </c>
      <c r="W67" s="72">
        <v>0</v>
      </c>
      <c r="X67" s="72">
        <v>0</v>
      </c>
      <c r="Y67" s="72">
        <v>0</v>
      </c>
      <c r="Z67" s="73">
        <v>142</v>
      </c>
      <c r="AA67" s="74">
        <v>0.001401458701380733</v>
      </c>
      <c r="AB67" s="75">
        <v>0.5749</v>
      </c>
      <c r="AC67" s="69">
        <v>64</v>
      </c>
      <c r="AD67" s="70">
        <v>0.47409999999999997</v>
      </c>
      <c r="AE67" s="67">
        <v>71</v>
      </c>
      <c r="AF67" s="71">
        <v>0.5259</v>
      </c>
      <c r="AG67" s="68">
        <v>7</v>
      </c>
      <c r="AH67" s="72">
        <v>0.0493</v>
      </c>
      <c r="AI67" s="72">
        <v>0</v>
      </c>
      <c r="AJ67" s="72">
        <v>0</v>
      </c>
      <c r="AK67" s="73">
        <v>142</v>
      </c>
      <c r="AL67" s="74">
        <v>0.0013323727090591474</v>
      </c>
      <c r="AM67" s="75">
        <v>0.5749</v>
      </c>
      <c r="AN67" s="69">
        <v>63</v>
      </c>
      <c r="AO67" s="70">
        <v>0.4667</v>
      </c>
      <c r="AP67" s="67">
        <v>72</v>
      </c>
      <c r="AQ67" s="71">
        <v>0.5333</v>
      </c>
      <c r="AR67" s="68">
        <v>7</v>
      </c>
      <c r="AS67" s="72">
        <v>0.0493</v>
      </c>
      <c r="AT67" s="72">
        <v>0</v>
      </c>
      <c r="AU67" s="72">
        <v>0</v>
      </c>
      <c r="AV67" s="73">
        <v>142</v>
      </c>
      <c r="AW67" s="74">
        <v>0.0013323727090591474</v>
      </c>
      <c r="AX67" s="75">
        <v>0.5749</v>
      </c>
      <c r="AY67" s="69">
        <v>59</v>
      </c>
      <c r="AZ67" s="70">
        <v>0.4214</v>
      </c>
      <c r="BA67" s="67">
        <v>81</v>
      </c>
      <c r="BB67" s="71">
        <v>0.5786</v>
      </c>
      <c r="BC67" s="68">
        <v>2</v>
      </c>
      <c r="BD67" s="72">
        <v>0.0141</v>
      </c>
      <c r="BE67" s="72">
        <v>0</v>
      </c>
      <c r="BF67" s="72">
        <v>0</v>
      </c>
      <c r="BG67" s="73">
        <v>142</v>
      </c>
      <c r="BH67" s="74">
        <v>0.0013817198464317086</v>
      </c>
      <c r="BI67" s="75">
        <v>0.5749</v>
      </c>
      <c r="BJ67" s="69">
        <v>73</v>
      </c>
      <c r="BK67" s="70">
        <v>0.5573</v>
      </c>
      <c r="BL67" s="67">
        <v>58</v>
      </c>
      <c r="BM67" s="71">
        <v>0.44270000000000004</v>
      </c>
      <c r="BN67" s="68">
        <v>11</v>
      </c>
      <c r="BO67" s="72">
        <v>0.0775</v>
      </c>
      <c r="BP67" s="72">
        <v>0</v>
      </c>
      <c r="BQ67" s="72">
        <v>0</v>
      </c>
      <c r="BR67" s="73">
        <v>142</v>
      </c>
      <c r="BS67" s="74">
        <v>0.0012928949991610986</v>
      </c>
      <c r="BT67" s="75">
        <v>0.5749</v>
      </c>
      <c r="BU67" s="69">
        <v>34</v>
      </c>
      <c r="BV67" s="70">
        <v>0.2464</v>
      </c>
      <c r="BW67" s="67">
        <v>104</v>
      </c>
      <c r="BX67" s="71">
        <v>0.7536</v>
      </c>
      <c r="BY67" s="68">
        <v>4</v>
      </c>
      <c r="BZ67" s="72">
        <v>0.0282</v>
      </c>
      <c r="CA67" s="72">
        <v>0</v>
      </c>
      <c r="CB67" s="72">
        <v>0</v>
      </c>
      <c r="CC67" s="73">
        <v>142</v>
      </c>
      <c r="CD67" s="74">
        <v>0.0013619809914826842</v>
      </c>
      <c r="CE67" s="75">
        <v>0.5749</v>
      </c>
      <c r="CF67" s="69">
        <v>68</v>
      </c>
      <c r="CG67" s="70">
        <v>0.5036999999999999</v>
      </c>
      <c r="CH67" s="67">
        <v>67</v>
      </c>
      <c r="CI67" s="71">
        <v>0.4963</v>
      </c>
      <c r="CJ67" s="68">
        <v>7</v>
      </c>
      <c r="CK67" s="72">
        <v>0.0493</v>
      </c>
      <c r="CL67" s="72">
        <v>0</v>
      </c>
      <c r="CM67" s="72">
        <v>0</v>
      </c>
      <c r="CN67" s="73">
        <v>142</v>
      </c>
      <c r="CO67" s="74">
        <v>0.0013323727090591474</v>
      </c>
      <c r="CP67" s="75">
        <v>0.5749</v>
      </c>
    </row>
    <row r="68" spans="1:94" ht="10.5" customHeight="1">
      <c r="A68" s="65">
        <v>38</v>
      </c>
      <c r="B68" s="65">
        <v>0</v>
      </c>
      <c r="C68" s="66" t="s">
        <v>129</v>
      </c>
      <c r="D68" s="67">
        <v>1605</v>
      </c>
      <c r="E68" s="67">
        <v>806</v>
      </c>
      <c r="F68" s="68">
        <v>0</v>
      </c>
      <c r="G68" s="69">
        <v>335</v>
      </c>
      <c r="H68" s="70">
        <v>0.41979999999999995</v>
      </c>
      <c r="I68" s="67">
        <v>463</v>
      </c>
      <c r="J68" s="71">
        <v>0.5802</v>
      </c>
      <c r="K68" s="68">
        <v>8</v>
      </c>
      <c r="L68" s="72">
        <v>0.009899999999999999</v>
      </c>
      <c r="M68" s="72">
        <v>0</v>
      </c>
      <c r="N68" s="72">
        <v>0</v>
      </c>
      <c r="O68" s="73">
        <v>806</v>
      </c>
      <c r="P68" s="74">
        <v>0.007875803124660739</v>
      </c>
      <c r="Q68" s="75">
        <v>0.5022</v>
      </c>
      <c r="R68" s="69">
        <v>378</v>
      </c>
      <c r="S68" s="70">
        <v>0.4725</v>
      </c>
      <c r="T68" s="67">
        <v>422</v>
      </c>
      <c r="U68" s="71">
        <v>0.5275</v>
      </c>
      <c r="V68" s="68">
        <v>6</v>
      </c>
      <c r="W68" s="72">
        <v>0.0074</v>
      </c>
      <c r="X68" s="72">
        <v>0</v>
      </c>
      <c r="Y68" s="72">
        <v>0</v>
      </c>
      <c r="Z68" s="73">
        <v>806</v>
      </c>
      <c r="AA68" s="74">
        <v>0.007895541979609762</v>
      </c>
      <c r="AB68" s="75">
        <v>0.5022</v>
      </c>
      <c r="AC68" s="69">
        <v>372</v>
      </c>
      <c r="AD68" s="70">
        <v>0.4927</v>
      </c>
      <c r="AE68" s="67">
        <v>383</v>
      </c>
      <c r="AF68" s="71">
        <v>0.5073</v>
      </c>
      <c r="AG68" s="68">
        <v>51</v>
      </c>
      <c r="AH68" s="72">
        <v>0.0633</v>
      </c>
      <c r="AI68" s="72">
        <v>0</v>
      </c>
      <c r="AJ68" s="72">
        <v>0</v>
      </c>
      <c r="AK68" s="73">
        <v>806</v>
      </c>
      <c r="AL68" s="74">
        <v>0.007451417743256714</v>
      </c>
      <c r="AM68" s="75">
        <v>0.5022</v>
      </c>
      <c r="AN68" s="69">
        <v>368</v>
      </c>
      <c r="AO68" s="70">
        <v>0.4868</v>
      </c>
      <c r="AP68" s="67">
        <v>388</v>
      </c>
      <c r="AQ68" s="71">
        <v>0.5132</v>
      </c>
      <c r="AR68" s="68">
        <v>51</v>
      </c>
      <c r="AS68" s="72">
        <v>0.062</v>
      </c>
      <c r="AT68" s="72">
        <v>0</v>
      </c>
      <c r="AU68" s="72">
        <v>0</v>
      </c>
      <c r="AV68" s="73">
        <v>806</v>
      </c>
      <c r="AW68" s="74">
        <v>0.007461287170731226</v>
      </c>
      <c r="AX68" s="75">
        <v>0.5022</v>
      </c>
      <c r="AY68" s="69">
        <v>346</v>
      </c>
      <c r="AZ68" s="70">
        <v>0.4482</v>
      </c>
      <c r="BA68" s="67">
        <v>426</v>
      </c>
      <c r="BB68" s="71">
        <v>0.5518</v>
      </c>
      <c r="BC68" s="68">
        <v>34</v>
      </c>
      <c r="BD68" s="72">
        <v>0.042199999999999994</v>
      </c>
      <c r="BE68" s="72">
        <v>0</v>
      </c>
      <c r="BF68" s="72">
        <v>0</v>
      </c>
      <c r="BG68" s="73">
        <v>806</v>
      </c>
      <c r="BH68" s="74">
        <v>0.007619198010323421</v>
      </c>
      <c r="BI68" s="75">
        <v>0.5022</v>
      </c>
      <c r="BJ68" s="69">
        <v>418</v>
      </c>
      <c r="BK68" s="70">
        <v>0.5464</v>
      </c>
      <c r="BL68" s="67">
        <v>347</v>
      </c>
      <c r="BM68" s="71">
        <v>0.4536</v>
      </c>
      <c r="BN68" s="68">
        <v>41</v>
      </c>
      <c r="BO68" s="72">
        <v>0.0509</v>
      </c>
      <c r="BP68" s="72">
        <v>0</v>
      </c>
      <c r="BQ68" s="72">
        <v>0</v>
      </c>
      <c r="BR68" s="73">
        <v>806</v>
      </c>
      <c r="BS68" s="74">
        <v>0.007550112018001836</v>
      </c>
      <c r="BT68" s="75">
        <v>0.5022</v>
      </c>
      <c r="BU68" s="69">
        <v>199</v>
      </c>
      <c r="BV68" s="70">
        <v>0.2548</v>
      </c>
      <c r="BW68" s="67">
        <v>582</v>
      </c>
      <c r="BX68" s="71">
        <v>0.7452</v>
      </c>
      <c r="BY68" s="68">
        <v>25</v>
      </c>
      <c r="BZ68" s="72">
        <v>0.031</v>
      </c>
      <c r="CA68" s="72">
        <v>0</v>
      </c>
      <c r="CB68" s="72">
        <v>0</v>
      </c>
      <c r="CC68" s="73">
        <v>806</v>
      </c>
      <c r="CD68" s="74">
        <v>0.007708022857594031</v>
      </c>
      <c r="CE68" s="75">
        <v>0.5022</v>
      </c>
      <c r="CF68" s="69">
        <v>382</v>
      </c>
      <c r="CG68" s="70">
        <v>0.4974</v>
      </c>
      <c r="CH68" s="67">
        <v>386</v>
      </c>
      <c r="CI68" s="71">
        <v>0.5025999999999999</v>
      </c>
      <c r="CJ68" s="68">
        <v>38</v>
      </c>
      <c r="CK68" s="72">
        <v>0.0471</v>
      </c>
      <c r="CL68" s="72">
        <v>0</v>
      </c>
      <c r="CM68" s="72">
        <v>0</v>
      </c>
      <c r="CN68" s="73">
        <v>806</v>
      </c>
      <c r="CO68" s="74">
        <v>0.007579720300425372</v>
      </c>
      <c r="CP68" s="75">
        <v>0.5022</v>
      </c>
    </row>
    <row r="69" spans="1:94" ht="10.5" customHeight="1">
      <c r="A69" s="65">
        <v>39</v>
      </c>
      <c r="B69" s="65">
        <v>0</v>
      </c>
      <c r="C69" s="66" t="s">
        <v>130</v>
      </c>
      <c r="D69" s="67">
        <v>429</v>
      </c>
      <c r="E69" s="67">
        <v>200</v>
      </c>
      <c r="F69" s="68">
        <v>0</v>
      </c>
      <c r="G69" s="69">
        <v>78</v>
      </c>
      <c r="H69" s="70">
        <v>0.39590000000000003</v>
      </c>
      <c r="I69" s="67">
        <v>119</v>
      </c>
      <c r="J69" s="71">
        <v>0.6041</v>
      </c>
      <c r="K69" s="68">
        <v>3</v>
      </c>
      <c r="L69" s="72">
        <v>0.015</v>
      </c>
      <c r="M69" s="72">
        <v>0</v>
      </c>
      <c r="N69" s="72">
        <v>0</v>
      </c>
      <c r="O69" s="73">
        <v>200</v>
      </c>
      <c r="P69" s="74">
        <v>0.0019442772124789042</v>
      </c>
      <c r="Q69" s="75">
        <v>0.46619999999999995</v>
      </c>
      <c r="R69" s="69">
        <v>88</v>
      </c>
      <c r="S69" s="70">
        <v>0.449</v>
      </c>
      <c r="T69" s="67">
        <v>108</v>
      </c>
      <c r="U69" s="71">
        <v>0.551</v>
      </c>
      <c r="V69" s="68">
        <v>4</v>
      </c>
      <c r="W69" s="72">
        <v>0.02</v>
      </c>
      <c r="X69" s="72">
        <v>0</v>
      </c>
      <c r="Y69" s="72">
        <v>0</v>
      </c>
      <c r="Z69" s="73">
        <v>200</v>
      </c>
      <c r="AA69" s="74">
        <v>0.001934407785004392</v>
      </c>
      <c r="AB69" s="75">
        <v>0.46619999999999995</v>
      </c>
      <c r="AC69" s="69">
        <v>93</v>
      </c>
      <c r="AD69" s="70">
        <v>0.48950000000000005</v>
      </c>
      <c r="AE69" s="67">
        <v>97</v>
      </c>
      <c r="AF69" s="71">
        <v>0.5105</v>
      </c>
      <c r="AG69" s="68">
        <v>10</v>
      </c>
      <c r="AH69" s="72">
        <v>0.05</v>
      </c>
      <c r="AI69" s="72">
        <v>0</v>
      </c>
      <c r="AJ69" s="72">
        <v>0</v>
      </c>
      <c r="AK69" s="73">
        <v>200</v>
      </c>
      <c r="AL69" s="74">
        <v>0.0018751912201573186</v>
      </c>
      <c r="AM69" s="75">
        <v>0.46619999999999995</v>
      </c>
      <c r="AN69" s="69">
        <v>92</v>
      </c>
      <c r="AO69" s="70">
        <v>0.4894</v>
      </c>
      <c r="AP69" s="67">
        <v>96</v>
      </c>
      <c r="AQ69" s="71">
        <v>0.5106</v>
      </c>
      <c r="AR69" s="68">
        <v>10</v>
      </c>
      <c r="AS69" s="72">
        <v>0.06</v>
      </c>
      <c r="AT69" s="72">
        <v>0</v>
      </c>
      <c r="AU69" s="72">
        <v>0</v>
      </c>
      <c r="AV69" s="73">
        <v>200</v>
      </c>
      <c r="AW69" s="74">
        <v>0.0018554523652082942</v>
      </c>
      <c r="AX69" s="75">
        <v>0.46619999999999995</v>
      </c>
      <c r="AY69" s="69">
        <v>77</v>
      </c>
      <c r="AZ69" s="70">
        <v>0.39289999999999997</v>
      </c>
      <c r="BA69" s="67">
        <v>119</v>
      </c>
      <c r="BB69" s="71">
        <v>0.6071</v>
      </c>
      <c r="BC69" s="68">
        <v>4</v>
      </c>
      <c r="BD69" s="72">
        <v>0.02</v>
      </c>
      <c r="BE69" s="72">
        <v>0</v>
      </c>
      <c r="BF69" s="72">
        <v>0</v>
      </c>
      <c r="BG69" s="73">
        <v>200</v>
      </c>
      <c r="BH69" s="74">
        <v>0.001934407785004392</v>
      </c>
      <c r="BI69" s="75">
        <v>0.46619999999999995</v>
      </c>
      <c r="BJ69" s="69">
        <v>108</v>
      </c>
      <c r="BK69" s="70">
        <v>0.5596</v>
      </c>
      <c r="BL69" s="67">
        <v>85</v>
      </c>
      <c r="BM69" s="71">
        <v>0.4404</v>
      </c>
      <c r="BN69" s="68">
        <v>7</v>
      </c>
      <c r="BO69" s="72">
        <v>0.035</v>
      </c>
      <c r="BP69" s="72">
        <v>0</v>
      </c>
      <c r="BQ69" s="72">
        <v>0</v>
      </c>
      <c r="BR69" s="73">
        <v>200</v>
      </c>
      <c r="BS69" s="74">
        <v>0.0019047995025808552</v>
      </c>
      <c r="BT69" s="75">
        <v>0.46619999999999995</v>
      </c>
      <c r="BU69" s="69">
        <v>82</v>
      </c>
      <c r="BV69" s="70">
        <v>0.41619999999999996</v>
      </c>
      <c r="BW69" s="67">
        <v>115</v>
      </c>
      <c r="BX69" s="71">
        <v>0.5838</v>
      </c>
      <c r="BY69" s="68">
        <v>3</v>
      </c>
      <c r="BZ69" s="72">
        <v>0.015</v>
      </c>
      <c r="CA69" s="72">
        <v>0</v>
      </c>
      <c r="CB69" s="72">
        <v>0</v>
      </c>
      <c r="CC69" s="73">
        <v>200</v>
      </c>
      <c r="CD69" s="74">
        <v>0.0019442772124789042</v>
      </c>
      <c r="CE69" s="75">
        <v>0.46619999999999995</v>
      </c>
      <c r="CF69" s="69">
        <v>102</v>
      </c>
      <c r="CG69" s="70">
        <v>0.5313</v>
      </c>
      <c r="CH69" s="67">
        <v>90</v>
      </c>
      <c r="CI69" s="71">
        <v>0.46880000000000005</v>
      </c>
      <c r="CJ69" s="68">
        <v>8</v>
      </c>
      <c r="CK69" s="72">
        <v>0.04</v>
      </c>
      <c r="CL69" s="72">
        <v>0</v>
      </c>
      <c r="CM69" s="72">
        <v>0</v>
      </c>
      <c r="CN69" s="73">
        <v>200</v>
      </c>
      <c r="CO69" s="74">
        <v>0.001894930075106343</v>
      </c>
      <c r="CP69" s="75">
        <v>0.46619999999999995</v>
      </c>
    </row>
    <row r="70" spans="1:94" ht="10.5" customHeight="1">
      <c r="A70" s="65">
        <v>40</v>
      </c>
      <c r="B70" s="65">
        <v>0</v>
      </c>
      <c r="C70" s="66" t="s">
        <v>131</v>
      </c>
      <c r="D70" s="67">
        <v>6711</v>
      </c>
      <c r="E70" s="67">
        <v>3007</v>
      </c>
      <c r="F70" s="68">
        <v>0</v>
      </c>
      <c r="G70" s="69">
        <v>1243</v>
      </c>
      <c r="H70" s="70">
        <v>0.41700000000000004</v>
      </c>
      <c r="I70" s="67">
        <v>1738</v>
      </c>
      <c r="J70" s="71">
        <v>0.583</v>
      </c>
      <c r="K70" s="68">
        <v>26</v>
      </c>
      <c r="L70" s="72">
        <v>0.0086</v>
      </c>
      <c r="M70" s="72">
        <v>0</v>
      </c>
      <c r="N70" s="72">
        <v>0</v>
      </c>
      <c r="O70" s="73">
        <v>3007</v>
      </c>
      <c r="P70" s="74">
        <v>0.02942076330152088</v>
      </c>
      <c r="Q70" s="75">
        <v>0.4481</v>
      </c>
      <c r="R70" s="69">
        <v>1401</v>
      </c>
      <c r="S70" s="70">
        <v>0.4719</v>
      </c>
      <c r="T70" s="67">
        <v>1568</v>
      </c>
      <c r="U70" s="71">
        <v>0.5281</v>
      </c>
      <c r="V70" s="68">
        <v>38</v>
      </c>
      <c r="W70" s="72">
        <v>0.0126</v>
      </c>
      <c r="X70" s="72">
        <v>0</v>
      </c>
      <c r="Y70" s="72">
        <v>0</v>
      </c>
      <c r="Z70" s="73">
        <v>3007</v>
      </c>
      <c r="AA70" s="74">
        <v>0.02930233017182673</v>
      </c>
      <c r="AB70" s="75">
        <v>0.4481</v>
      </c>
      <c r="AC70" s="69">
        <v>1190</v>
      </c>
      <c r="AD70" s="70">
        <v>0.4155</v>
      </c>
      <c r="AE70" s="67">
        <v>1674</v>
      </c>
      <c r="AF70" s="71">
        <v>0.5845</v>
      </c>
      <c r="AG70" s="68">
        <v>143</v>
      </c>
      <c r="AH70" s="72">
        <v>0.047599999999999996</v>
      </c>
      <c r="AI70" s="72">
        <v>0</v>
      </c>
      <c r="AJ70" s="72">
        <v>0</v>
      </c>
      <c r="AK70" s="73">
        <v>3007</v>
      </c>
      <c r="AL70" s="74">
        <v>0.028266040287002952</v>
      </c>
      <c r="AM70" s="75">
        <v>0.4481</v>
      </c>
      <c r="AN70" s="69">
        <v>1188</v>
      </c>
      <c r="AO70" s="70">
        <v>0.4154</v>
      </c>
      <c r="AP70" s="67">
        <v>1672</v>
      </c>
      <c r="AQ70" s="71">
        <v>0.5846</v>
      </c>
      <c r="AR70" s="68">
        <v>143</v>
      </c>
      <c r="AS70" s="72">
        <v>0.0489</v>
      </c>
      <c r="AT70" s="72">
        <v>0</v>
      </c>
      <c r="AU70" s="72">
        <v>0</v>
      </c>
      <c r="AV70" s="73">
        <v>3007</v>
      </c>
      <c r="AW70" s="74">
        <v>0.028226562577104902</v>
      </c>
      <c r="AX70" s="75">
        <v>0.4481</v>
      </c>
      <c r="AY70" s="69">
        <v>1093</v>
      </c>
      <c r="AZ70" s="70">
        <v>0.36950000000000005</v>
      </c>
      <c r="BA70" s="67">
        <v>1865</v>
      </c>
      <c r="BB70" s="71">
        <v>0.6305</v>
      </c>
      <c r="BC70" s="68">
        <v>49</v>
      </c>
      <c r="BD70" s="72">
        <v>0.0163</v>
      </c>
      <c r="BE70" s="72">
        <v>0</v>
      </c>
      <c r="BF70" s="72">
        <v>0</v>
      </c>
      <c r="BG70" s="73">
        <v>3007</v>
      </c>
      <c r="BH70" s="74">
        <v>0.0291937664696071</v>
      </c>
      <c r="BI70" s="75">
        <v>0.4481</v>
      </c>
      <c r="BJ70" s="69">
        <v>1427</v>
      </c>
      <c r="BK70" s="70">
        <v>0.4875</v>
      </c>
      <c r="BL70" s="67">
        <v>1500</v>
      </c>
      <c r="BM70" s="71">
        <v>0.5125</v>
      </c>
      <c r="BN70" s="68">
        <v>80</v>
      </c>
      <c r="BO70" s="72">
        <v>0.026600000000000002</v>
      </c>
      <c r="BP70" s="72">
        <v>0</v>
      </c>
      <c r="BQ70" s="72">
        <v>0</v>
      </c>
      <c r="BR70" s="73">
        <v>3007</v>
      </c>
      <c r="BS70" s="74">
        <v>0.02888781421789722</v>
      </c>
      <c r="BT70" s="75">
        <v>0.4481</v>
      </c>
      <c r="BU70" s="69">
        <v>982</v>
      </c>
      <c r="BV70" s="70">
        <v>0.337</v>
      </c>
      <c r="BW70" s="67">
        <v>1932</v>
      </c>
      <c r="BX70" s="71">
        <v>0.6629999999999999</v>
      </c>
      <c r="BY70" s="68">
        <v>93</v>
      </c>
      <c r="BZ70" s="72">
        <v>0.030899999999999997</v>
      </c>
      <c r="CA70" s="72">
        <v>0</v>
      </c>
      <c r="CB70" s="72">
        <v>0</v>
      </c>
      <c r="CC70" s="73">
        <v>3007</v>
      </c>
      <c r="CD70" s="74">
        <v>0.02875951166072856</v>
      </c>
      <c r="CE70" s="75">
        <v>0.4481</v>
      </c>
      <c r="CF70" s="69">
        <v>1318</v>
      </c>
      <c r="CG70" s="70">
        <v>0.4523</v>
      </c>
      <c r="CH70" s="67">
        <v>1596</v>
      </c>
      <c r="CI70" s="71">
        <v>0.5477000000000001</v>
      </c>
      <c r="CJ70" s="68">
        <v>93</v>
      </c>
      <c r="CK70" s="72">
        <v>0.030899999999999997</v>
      </c>
      <c r="CL70" s="72">
        <v>0</v>
      </c>
      <c r="CM70" s="72">
        <v>0</v>
      </c>
      <c r="CN70" s="73">
        <v>3007</v>
      </c>
      <c r="CO70" s="74">
        <v>0.02875951166072856</v>
      </c>
      <c r="CP70" s="75">
        <v>0.4481</v>
      </c>
    </row>
    <row r="71" spans="1:94" ht="10.5" customHeight="1">
      <c r="A71" s="65">
        <v>41</v>
      </c>
      <c r="B71" s="65">
        <v>0</v>
      </c>
      <c r="C71" s="66" t="s">
        <v>132</v>
      </c>
      <c r="D71" s="67">
        <v>1264</v>
      </c>
      <c r="E71" s="67">
        <v>642</v>
      </c>
      <c r="F71" s="68">
        <v>0</v>
      </c>
      <c r="G71" s="69">
        <v>275</v>
      </c>
      <c r="H71" s="70">
        <v>0.4365</v>
      </c>
      <c r="I71" s="67">
        <v>355</v>
      </c>
      <c r="J71" s="71">
        <v>0.5635</v>
      </c>
      <c r="K71" s="68">
        <v>12</v>
      </c>
      <c r="L71" s="72">
        <v>0.0187</v>
      </c>
      <c r="M71" s="72">
        <v>0</v>
      </c>
      <c r="N71" s="72">
        <v>0</v>
      </c>
      <c r="O71" s="73">
        <v>642</v>
      </c>
      <c r="P71" s="74">
        <v>0.006217739308942688</v>
      </c>
      <c r="Q71" s="75">
        <v>0.5079</v>
      </c>
      <c r="R71" s="69">
        <v>335</v>
      </c>
      <c r="S71" s="70">
        <v>0.5317000000000001</v>
      </c>
      <c r="T71" s="67">
        <v>295</v>
      </c>
      <c r="U71" s="71">
        <v>0.4683</v>
      </c>
      <c r="V71" s="68">
        <v>12</v>
      </c>
      <c r="W71" s="72">
        <v>0.0187</v>
      </c>
      <c r="X71" s="72">
        <v>0</v>
      </c>
      <c r="Y71" s="72">
        <v>0</v>
      </c>
      <c r="Z71" s="73">
        <v>642</v>
      </c>
      <c r="AA71" s="74">
        <v>0.006217739308942688</v>
      </c>
      <c r="AB71" s="75">
        <v>0.5079</v>
      </c>
      <c r="AC71" s="69">
        <v>303</v>
      </c>
      <c r="AD71" s="70">
        <v>0.5008</v>
      </c>
      <c r="AE71" s="67">
        <v>302</v>
      </c>
      <c r="AF71" s="71">
        <v>0.49920000000000003</v>
      </c>
      <c r="AG71" s="68">
        <v>37</v>
      </c>
      <c r="AH71" s="72">
        <v>0.0576</v>
      </c>
      <c r="AI71" s="72">
        <v>0</v>
      </c>
      <c r="AJ71" s="72">
        <v>0</v>
      </c>
      <c r="AK71" s="73">
        <v>642</v>
      </c>
      <c r="AL71" s="74">
        <v>0.005971003622079883</v>
      </c>
      <c r="AM71" s="75">
        <v>0.5079</v>
      </c>
      <c r="AN71" s="69">
        <v>304</v>
      </c>
      <c r="AO71" s="70">
        <v>0.5033</v>
      </c>
      <c r="AP71" s="67">
        <v>300</v>
      </c>
      <c r="AQ71" s="71">
        <v>0.49670000000000003</v>
      </c>
      <c r="AR71" s="68">
        <v>37</v>
      </c>
      <c r="AS71" s="72">
        <v>0.0592</v>
      </c>
      <c r="AT71" s="72">
        <v>0</v>
      </c>
      <c r="AU71" s="72">
        <v>0</v>
      </c>
      <c r="AV71" s="73">
        <v>642</v>
      </c>
      <c r="AW71" s="74">
        <v>0.005961134194605371</v>
      </c>
      <c r="AX71" s="75">
        <v>0.5079</v>
      </c>
      <c r="AY71" s="69">
        <v>307</v>
      </c>
      <c r="AZ71" s="70">
        <v>0.4858</v>
      </c>
      <c r="BA71" s="67">
        <v>325</v>
      </c>
      <c r="BB71" s="71">
        <v>0.5142</v>
      </c>
      <c r="BC71" s="68">
        <v>10</v>
      </c>
      <c r="BD71" s="72">
        <v>0.015600000000000001</v>
      </c>
      <c r="BE71" s="72">
        <v>0</v>
      </c>
      <c r="BF71" s="72">
        <v>0</v>
      </c>
      <c r="BG71" s="73">
        <v>642</v>
      </c>
      <c r="BH71" s="74">
        <v>0.006237478163891713</v>
      </c>
      <c r="BI71" s="75">
        <v>0.5079</v>
      </c>
      <c r="BJ71" s="69">
        <v>368</v>
      </c>
      <c r="BK71" s="70">
        <v>0.5907</v>
      </c>
      <c r="BL71" s="67">
        <v>255</v>
      </c>
      <c r="BM71" s="71">
        <v>0.4093</v>
      </c>
      <c r="BN71" s="68">
        <v>19</v>
      </c>
      <c r="BO71" s="72">
        <v>0.0296</v>
      </c>
      <c r="BP71" s="72">
        <v>0</v>
      </c>
      <c r="BQ71" s="72">
        <v>0</v>
      </c>
      <c r="BR71" s="73">
        <v>642</v>
      </c>
      <c r="BS71" s="74">
        <v>0.006148653316621103</v>
      </c>
      <c r="BT71" s="75">
        <v>0.5079</v>
      </c>
      <c r="BU71" s="69">
        <v>228</v>
      </c>
      <c r="BV71" s="70">
        <v>0.3666</v>
      </c>
      <c r="BW71" s="67">
        <v>394</v>
      </c>
      <c r="BX71" s="71">
        <v>0.6334000000000001</v>
      </c>
      <c r="BY71" s="68">
        <v>20</v>
      </c>
      <c r="BZ71" s="72">
        <v>0.031200000000000002</v>
      </c>
      <c r="CA71" s="72">
        <v>0</v>
      </c>
      <c r="CB71" s="72">
        <v>0</v>
      </c>
      <c r="CC71" s="73">
        <v>642</v>
      </c>
      <c r="CD71" s="74">
        <v>0.006138783889146591</v>
      </c>
      <c r="CE71" s="75">
        <v>0.5079</v>
      </c>
      <c r="CF71" s="69">
        <v>329</v>
      </c>
      <c r="CG71" s="70">
        <v>0.5357999999999999</v>
      </c>
      <c r="CH71" s="67">
        <v>285</v>
      </c>
      <c r="CI71" s="71">
        <v>0.4642</v>
      </c>
      <c r="CJ71" s="68">
        <v>28</v>
      </c>
      <c r="CK71" s="72">
        <v>0.0436</v>
      </c>
      <c r="CL71" s="72">
        <v>0</v>
      </c>
      <c r="CM71" s="72">
        <v>0</v>
      </c>
      <c r="CN71" s="73">
        <v>642</v>
      </c>
      <c r="CO71" s="74">
        <v>0.006059828469350493</v>
      </c>
      <c r="CP71" s="75">
        <v>0.5079</v>
      </c>
    </row>
    <row r="72" spans="1:94" ht="10.5" customHeight="1">
      <c r="A72" s="65">
        <v>42</v>
      </c>
      <c r="B72" s="65">
        <v>0</v>
      </c>
      <c r="C72" s="66" t="s">
        <v>133</v>
      </c>
      <c r="D72" s="67">
        <v>1383</v>
      </c>
      <c r="E72" s="67">
        <v>718</v>
      </c>
      <c r="F72" s="68">
        <v>0</v>
      </c>
      <c r="G72" s="69">
        <v>215</v>
      </c>
      <c r="H72" s="70">
        <v>0.3011</v>
      </c>
      <c r="I72" s="67">
        <v>499</v>
      </c>
      <c r="J72" s="71">
        <v>0.6989</v>
      </c>
      <c r="K72" s="68">
        <v>4</v>
      </c>
      <c r="L72" s="72">
        <v>0.005600000000000001</v>
      </c>
      <c r="M72" s="72">
        <v>0</v>
      </c>
      <c r="N72" s="72">
        <v>0</v>
      </c>
      <c r="O72" s="73">
        <v>718</v>
      </c>
      <c r="P72" s="74">
        <v>0.007046771216801713</v>
      </c>
      <c r="Q72" s="75">
        <v>0.5192</v>
      </c>
      <c r="R72" s="69">
        <v>253</v>
      </c>
      <c r="S72" s="70">
        <v>0.3553</v>
      </c>
      <c r="T72" s="67">
        <v>459</v>
      </c>
      <c r="U72" s="71">
        <v>0.6446999999999999</v>
      </c>
      <c r="V72" s="68">
        <v>6</v>
      </c>
      <c r="W72" s="72">
        <v>0.0084</v>
      </c>
      <c r="X72" s="72">
        <v>0</v>
      </c>
      <c r="Y72" s="72">
        <v>0</v>
      </c>
      <c r="Z72" s="73">
        <v>718</v>
      </c>
      <c r="AA72" s="74">
        <v>0.007027032361852689</v>
      </c>
      <c r="AB72" s="75">
        <v>0.5192</v>
      </c>
      <c r="AC72" s="69">
        <v>462</v>
      </c>
      <c r="AD72" s="70">
        <v>0.6745</v>
      </c>
      <c r="AE72" s="67">
        <v>223</v>
      </c>
      <c r="AF72" s="71">
        <v>0.32549999999999996</v>
      </c>
      <c r="AG72" s="68">
        <v>33</v>
      </c>
      <c r="AH72" s="72">
        <v>0.046</v>
      </c>
      <c r="AI72" s="72">
        <v>0</v>
      </c>
      <c r="AJ72" s="72">
        <v>0</v>
      </c>
      <c r="AK72" s="73">
        <v>718</v>
      </c>
      <c r="AL72" s="74">
        <v>0.006760557820040859</v>
      </c>
      <c r="AM72" s="75">
        <v>0.5192</v>
      </c>
      <c r="AN72" s="69">
        <v>466</v>
      </c>
      <c r="AO72" s="70">
        <v>0.6762999999999999</v>
      </c>
      <c r="AP72" s="67">
        <v>223</v>
      </c>
      <c r="AQ72" s="71">
        <v>0.3237</v>
      </c>
      <c r="AR72" s="68">
        <v>33</v>
      </c>
      <c r="AS72" s="72">
        <v>0.0404</v>
      </c>
      <c r="AT72" s="72">
        <v>0</v>
      </c>
      <c r="AU72" s="72">
        <v>0</v>
      </c>
      <c r="AV72" s="73">
        <v>718</v>
      </c>
      <c r="AW72" s="74">
        <v>0.006800035529938908</v>
      </c>
      <c r="AX72" s="75">
        <v>0.5192</v>
      </c>
      <c r="AY72" s="69">
        <v>445</v>
      </c>
      <c r="AZ72" s="70">
        <v>0.6275999999999999</v>
      </c>
      <c r="BA72" s="67">
        <v>264</v>
      </c>
      <c r="BB72" s="71">
        <v>0.3724</v>
      </c>
      <c r="BC72" s="68">
        <v>9</v>
      </c>
      <c r="BD72" s="72">
        <v>0.0125</v>
      </c>
      <c r="BE72" s="72">
        <v>0</v>
      </c>
      <c r="BF72" s="72">
        <v>0</v>
      </c>
      <c r="BG72" s="73">
        <v>718</v>
      </c>
      <c r="BH72" s="74">
        <v>0.006997424079429152</v>
      </c>
      <c r="BI72" s="75">
        <v>0.5192</v>
      </c>
      <c r="BJ72" s="69">
        <v>529</v>
      </c>
      <c r="BK72" s="70">
        <v>0.7514</v>
      </c>
      <c r="BL72" s="67">
        <v>175</v>
      </c>
      <c r="BM72" s="71">
        <v>0.2486</v>
      </c>
      <c r="BN72" s="68">
        <v>14</v>
      </c>
      <c r="BO72" s="72">
        <v>0.0195</v>
      </c>
      <c r="BP72" s="72">
        <v>0</v>
      </c>
      <c r="BQ72" s="72">
        <v>0</v>
      </c>
      <c r="BR72" s="73">
        <v>718</v>
      </c>
      <c r="BS72" s="74">
        <v>0.006948076942056592</v>
      </c>
      <c r="BT72" s="75">
        <v>0.5192</v>
      </c>
      <c r="BU72" s="69">
        <v>407</v>
      </c>
      <c r="BV72" s="70">
        <v>0.5882000000000001</v>
      </c>
      <c r="BW72" s="67">
        <v>285</v>
      </c>
      <c r="BX72" s="71">
        <v>0.4118</v>
      </c>
      <c r="BY72" s="68">
        <v>26</v>
      </c>
      <c r="BZ72" s="72">
        <v>0.0362</v>
      </c>
      <c r="CA72" s="72">
        <v>0</v>
      </c>
      <c r="CB72" s="72">
        <v>0</v>
      </c>
      <c r="CC72" s="73">
        <v>718</v>
      </c>
      <c r="CD72" s="74">
        <v>0.0068296438123624445</v>
      </c>
      <c r="CE72" s="75">
        <v>0.5192</v>
      </c>
      <c r="CF72" s="69">
        <v>482</v>
      </c>
      <c r="CG72" s="70">
        <v>0.6934999999999999</v>
      </c>
      <c r="CH72" s="67">
        <v>213</v>
      </c>
      <c r="CI72" s="71">
        <v>0.3065</v>
      </c>
      <c r="CJ72" s="68">
        <v>23</v>
      </c>
      <c r="CK72" s="72">
        <v>0.032</v>
      </c>
      <c r="CL72" s="72">
        <v>0</v>
      </c>
      <c r="CM72" s="72">
        <v>0</v>
      </c>
      <c r="CN72" s="73">
        <v>718</v>
      </c>
      <c r="CO72" s="74">
        <v>0.006859252094785982</v>
      </c>
      <c r="CP72" s="75">
        <v>0.5192</v>
      </c>
    </row>
    <row r="73" spans="1:94" ht="10.5" customHeight="1">
      <c r="A73" s="76">
        <v>43</v>
      </c>
      <c r="B73" s="65">
        <v>0</v>
      </c>
      <c r="C73" s="77" t="s">
        <v>134</v>
      </c>
      <c r="D73" s="78">
        <v>12845</v>
      </c>
      <c r="E73" s="78">
        <v>5315</v>
      </c>
      <c r="F73" s="79">
        <v>0</v>
      </c>
      <c r="G73" s="80">
        <v>2328</v>
      </c>
      <c r="H73" s="81">
        <v>0.4428</v>
      </c>
      <c r="I73" s="78">
        <v>2930</v>
      </c>
      <c r="J73" s="82">
        <v>0.5572</v>
      </c>
      <c r="K73" s="79">
        <v>57</v>
      </c>
      <c r="L73" s="83">
        <v>0.010700000000000001</v>
      </c>
      <c r="M73" s="83">
        <v>0</v>
      </c>
      <c r="N73" s="83">
        <v>0</v>
      </c>
      <c r="O73" s="84">
        <v>5315</v>
      </c>
      <c r="P73" s="85">
        <v>0.051893449660985164</v>
      </c>
      <c r="Q73" s="86">
        <v>0.4138</v>
      </c>
      <c r="R73" s="80">
        <v>2560</v>
      </c>
      <c r="S73" s="81">
        <v>0.4857</v>
      </c>
      <c r="T73" s="78">
        <v>2711</v>
      </c>
      <c r="U73" s="82">
        <v>0.5143</v>
      </c>
      <c r="V73" s="79">
        <v>44</v>
      </c>
      <c r="W73" s="83">
        <v>0.0083</v>
      </c>
      <c r="X73" s="83">
        <v>0</v>
      </c>
      <c r="Y73" s="83">
        <v>0</v>
      </c>
      <c r="Z73" s="84">
        <v>5315</v>
      </c>
      <c r="AA73" s="85">
        <v>0.052021752218153826</v>
      </c>
      <c r="AB73" s="86">
        <v>0.4138</v>
      </c>
      <c r="AC73" s="80">
        <v>1450</v>
      </c>
      <c r="AD73" s="81">
        <v>0.28850000000000003</v>
      </c>
      <c r="AE73" s="78">
        <v>3576</v>
      </c>
      <c r="AF73" s="82">
        <v>0.7115</v>
      </c>
      <c r="AG73" s="79">
        <v>289</v>
      </c>
      <c r="AH73" s="83">
        <v>0.054400000000000004</v>
      </c>
      <c r="AI73" s="83">
        <v>0</v>
      </c>
      <c r="AJ73" s="83">
        <v>0</v>
      </c>
      <c r="AK73" s="84">
        <v>5315</v>
      </c>
      <c r="AL73" s="85">
        <v>0.04960374248689833</v>
      </c>
      <c r="AM73" s="86">
        <v>0.4138</v>
      </c>
      <c r="AN73" s="80">
        <v>1421</v>
      </c>
      <c r="AO73" s="81">
        <v>0.2828</v>
      </c>
      <c r="AP73" s="78">
        <v>3604</v>
      </c>
      <c r="AQ73" s="82">
        <v>0.7172</v>
      </c>
      <c r="AR73" s="79">
        <v>289</v>
      </c>
      <c r="AS73" s="83">
        <v>0.0546</v>
      </c>
      <c r="AT73" s="83">
        <v>0</v>
      </c>
      <c r="AU73" s="83">
        <v>0</v>
      </c>
      <c r="AV73" s="84">
        <v>5315</v>
      </c>
      <c r="AW73" s="85">
        <v>0.049593873059423824</v>
      </c>
      <c r="AX73" s="86">
        <v>0.4138</v>
      </c>
      <c r="AY73" s="80">
        <v>1312</v>
      </c>
      <c r="AZ73" s="81">
        <v>0.25170000000000003</v>
      </c>
      <c r="BA73" s="78">
        <v>3900</v>
      </c>
      <c r="BB73" s="82">
        <v>0.7483</v>
      </c>
      <c r="BC73" s="79">
        <v>103</v>
      </c>
      <c r="BD73" s="83">
        <v>0.0194</v>
      </c>
      <c r="BE73" s="83">
        <v>0</v>
      </c>
      <c r="BF73" s="83">
        <v>0</v>
      </c>
      <c r="BG73" s="84">
        <v>5315</v>
      </c>
      <c r="BH73" s="85">
        <v>0.0514394559971576</v>
      </c>
      <c r="BI73" s="86">
        <v>0.4138</v>
      </c>
      <c r="BJ73" s="80">
        <v>1813</v>
      </c>
      <c r="BK73" s="81">
        <v>0.3517</v>
      </c>
      <c r="BL73" s="78">
        <v>3342</v>
      </c>
      <c r="BM73" s="82">
        <v>0.6483</v>
      </c>
      <c r="BN73" s="79">
        <v>160</v>
      </c>
      <c r="BO73" s="83">
        <v>0.0301</v>
      </c>
      <c r="BP73" s="83">
        <v>0</v>
      </c>
      <c r="BQ73" s="83">
        <v>0</v>
      </c>
      <c r="BR73" s="84">
        <v>5315</v>
      </c>
      <c r="BS73" s="85">
        <v>0.05087689863111041</v>
      </c>
      <c r="BT73" s="86">
        <v>0.4138</v>
      </c>
      <c r="BU73" s="80">
        <v>1308</v>
      </c>
      <c r="BV73" s="81">
        <v>0.25379999999999997</v>
      </c>
      <c r="BW73" s="78">
        <v>3846</v>
      </c>
      <c r="BX73" s="82">
        <v>0.7462000000000001</v>
      </c>
      <c r="BY73" s="79">
        <v>161</v>
      </c>
      <c r="BZ73" s="83">
        <v>0.030299999999999997</v>
      </c>
      <c r="CA73" s="83">
        <v>0</v>
      </c>
      <c r="CB73" s="83">
        <v>0</v>
      </c>
      <c r="CC73" s="84">
        <v>5315</v>
      </c>
      <c r="CD73" s="85">
        <v>0.050867029203635894</v>
      </c>
      <c r="CE73" s="86">
        <v>0.4138</v>
      </c>
      <c r="CF73" s="80">
        <v>1625</v>
      </c>
      <c r="CG73" s="81">
        <v>0.3165</v>
      </c>
      <c r="CH73" s="78">
        <v>3509</v>
      </c>
      <c r="CI73" s="82">
        <v>0.6835</v>
      </c>
      <c r="CJ73" s="79">
        <v>181</v>
      </c>
      <c r="CK73" s="83">
        <v>0.0341</v>
      </c>
      <c r="CL73" s="83">
        <v>0</v>
      </c>
      <c r="CM73" s="83">
        <v>0</v>
      </c>
      <c r="CN73" s="84">
        <v>5315</v>
      </c>
      <c r="CO73" s="85">
        <v>0.050669640654145656</v>
      </c>
      <c r="CP73" s="86">
        <v>0.4138</v>
      </c>
    </row>
    <row r="74" spans="1:94" ht="10.5" customHeight="1">
      <c r="A74" s="65"/>
      <c r="B74" s="65">
        <v>4301</v>
      </c>
      <c r="C74" s="66" t="s">
        <v>134</v>
      </c>
      <c r="D74" s="67">
        <v>2765</v>
      </c>
      <c r="E74" s="67">
        <v>1157</v>
      </c>
      <c r="F74" s="68">
        <v>0</v>
      </c>
      <c r="G74" s="69">
        <v>485</v>
      </c>
      <c r="H74" s="70">
        <v>0.4251</v>
      </c>
      <c r="I74" s="67">
        <v>656</v>
      </c>
      <c r="J74" s="71">
        <v>0.5749</v>
      </c>
      <c r="K74" s="68">
        <v>16</v>
      </c>
      <c r="L74" s="72">
        <v>0.0138</v>
      </c>
      <c r="M74" s="72">
        <v>0</v>
      </c>
      <c r="N74" s="72">
        <v>0</v>
      </c>
      <c r="O74" s="73">
        <v>1157</v>
      </c>
      <c r="P74" s="74">
        <v>0.011261016748418425</v>
      </c>
      <c r="Q74" s="75">
        <v>0.41840000000000005</v>
      </c>
      <c r="R74" s="69">
        <v>545</v>
      </c>
      <c r="S74" s="70">
        <v>0.47600000000000003</v>
      </c>
      <c r="T74" s="67">
        <v>600</v>
      </c>
      <c r="U74" s="71">
        <v>0.524</v>
      </c>
      <c r="V74" s="68">
        <v>12</v>
      </c>
      <c r="W74" s="72">
        <v>0.0104</v>
      </c>
      <c r="X74" s="72">
        <v>0</v>
      </c>
      <c r="Y74" s="72">
        <v>0</v>
      </c>
      <c r="Z74" s="73">
        <v>1157</v>
      </c>
      <c r="AA74" s="74">
        <v>0.011300494458316473</v>
      </c>
      <c r="AB74" s="75">
        <v>0.41840000000000005</v>
      </c>
      <c r="AC74" s="69">
        <v>359</v>
      </c>
      <c r="AD74" s="70">
        <v>0.3267</v>
      </c>
      <c r="AE74" s="67">
        <v>740</v>
      </c>
      <c r="AF74" s="71">
        <v>0.6733</v>
      </c>
      <c r="AG74" s="68">
        <v>58</v>
      </c>
      <c r="AH74" s="72">
        <v>0.0501</v>
      </c>
      <c r="AI74" s="72">
        <v>0</v>
      </c>
      <c r="AJ74" s="72">
        <v>0</v>
      </c>
      <c r="AK74" s="73">
        <v>1157</v>
      </c>
      <c r="AL74" s="74">
        <v>0.010846500794488912</v>
      </c>
      <c r="AM74" s="75">
        <v>0.41840000000000005</v>
      </c>
      <c r="AN74" s="69">
        <v>341</v>
      </c>
      <c r="AO74" s="70">
        <v>0.3111</v>
      </c>
      <c r="AP74" s="67">
        <v>755</v>
      </c>
      <c r="AQ74" s="71">
        <v>0.6889</v>
      </c>
      <c r="AR74" s="68">
        <v>58</v>
      </c>
      <c r="AS74" s="72">
        <v>0.0527</v>
      </c>
      <c r="AT74" s="72">
        <v>0</v>
      </c>
      <c r="AU74" s="72">
        <v>0</v>
      </c>
      <c r="AV74" s="73">
        <v>1157</v>
      </c>
      <c r="AW74" s="74">
        <v>0.010816892512065374</v>
      </c>
      <c r="AX74" s="75">
        <v>0.41840000000000005</v>
      </c>
      <c r="AY74" s="69">
        <v>314</v>
      </c>
      <c r="AZ74" s="70">
        <v>0.2776</v>
      </c>
      <c r="BA74" s="67">
        <v>817</v>
      </c>
      <c r="BB74" s="71">
        <v>0.7223999999999999</v>
      </c>
      <c r="BC74" s="68">
        <v>26</v>
      </c>
      <c r="BD74" s="72">
        <v>0.0225</v>
      </c>
      <c r="BE74" s="72">
        <v>0</v>
      </c>
      <c r="BF74" s="72">
        <v>0</v>
      </c>
      <c r="BG74" s="73">
        <v>1157</v>
      </c>
      <c r="BH74" s="74">
        <v>0.011162322473673303</v>
      </c>
      <c r="BI74" s="75">
        <v>0.41840000000000005</v>
      </c>
      <c r="BJ74" s="69">
        <v>425</v>
      </c>
      <c r="BK74" s="70">
        <v>0.3791</v>
      </c>
      <c r="BL74" s="67">
        <v>696</v>
      </c>
      <c r="BM74" s="71">
        <v>0.6209</v>
      </c>
      <c r="BN74" s="68">
        <v>36</v>
      </c>
      <c r="BO74" s="72">
        <v>0.0311</v>
      </c>
      <c r="BP74" s="72">
        <v>0</v>
      </c>
      <c r="BQ74" s="72">
        <v>0</v>
      </c>
      <c r="BR74" s="73">
        <v>1157</v>
      </c>
      <c r="BS74" s="74">
        <v>0.01106362819892818</v>
      </c>
      <c r="BT74" s="75">
        <v>0.41840000000000005</v>
      </c>
      <c r="BU74" s="69">
        <v>300</v>
      </c>
      <c r="BV74" s="70">
        <v>0.2681</v>
      </c>
      <c r="BW74" s="67">
        <v>819</v>
      </c>
      <c r="BX74" s="71">
        <v>0.7319</v>
      </c>
      <c r="BY74" s="68">
        <v>38</v>
      </c>
      <c r="BZ74" s="72">
        <v>0.032799999999999996</v>
      </c>
      <c r="CA74" s="72">
        <v>0</v>
      </c>
      <c r="CB74" s="72">
        <v>0</v>
      </c>
      <c r="CC74" s="73">
        <v>1157</v>
      </c>
      <c r="CD74" s="74">
        <v>0.011043889343979155</v>
      </c>
      <c r="CE74" s="75">
        <v>0.41840000000000005</v>
      </c>
      <c r="CF74" s="69">
        <v>383</v>
      </c>
      <c r="CG74" s="70">
        <v>0.34259999999999996</v>
      </c>
      <c r="CH74" s="67">
        <v>735</v>
      </c>
      <c r="CI74" s="71">
        <v>0.6574</v>
      </c>
      <c r="CJ74" s="68">
        <v>39</v>
      </c>
      <c r="CK74" s="72">
        <v>0.0337</v>
      </c>
      <c r="CL74" s="72">
        <v>0</v>
      </c>
      <c r="CM74" s="72">
        <v>0</v>
      </c>
      <c r="CN74" s="73">
        <v>1157</v>
      </c>
      <c r="CO74" s="74">
        <v>0.011034019916504644</v>
      </c>
      <c r="CP74" s="75">
        <v>0.41840000000000005</v>
      </c>
    </row>
    <row r="75" spans="1:94" ht="10.5" customHeight="1">
      <c r="A75" s="65"/>
      <c r="B75" s="65">
        <v>4302</v>
      </c>
      <c r="C75" s="66" t="s">
        <v>265</v>
      </c>
      <c r="D75" s="67">
        <v>3555</v>
      </c>
      <c r="E75" s="67">
        <v>1402</v>
      </c>
      <c r="F75" s="68">
        <v>0</v>
      </c>
      <c r="G75" s="69">
        <v>617</v>
      </c>
      <c r="H75" s="70">
        <v>0.4445</v>
      </c>
      <c r="I75" s="67">
        <v>771</v>
      </c>
      <c r="J75" s="71">
        <v>0.5555</v>
      </c>
      <c r="K75" s="68">
        <v>14</v>
      </c>
      <c r="L75" s="72">
        <v>0.01</v>
      </c>
      <c r="M75" s="72">
        <v>0</v>
      </c>
      <c r="N75" s="72">
        <v>0</v>
      </c>
      <c r="O75" s="73">
        <v>1402</v>
      </c>
      <c r="P75" s="74">
        <v>0.013698765334622939</v>
      </c>
      <c r="Q75" s="75">
        <v>0.3944</v>
      </c>
      <c r="R75" s="69">
        <v>673</v>
      </c>
      <c r="S75" s="70">
        <v>0.4842</v>
      </c>
      <c r="T75" s="67">
        <v>717</v>
      </c>
      <c r="U75" s="71">
        <v>0.5158</v>
      </c>
      <c r="V75" s="68">
        <v>12</v>
      </c>
      <c r="W75" s="72">
        <v>0.0086</v>
      </c>
      <c r="X75" s="72">
        <v>0</v>
      </c>
      <c r="Y75" s="72">
        <v>0</v>
      </c>
      <c r="Z75" s="73">
        <v>1402</v>
      </c>
      <c r="AA75" s="74">
        <v>0.013718504189571963</v>
      </c>
      <c r="AB75" s="75">
        <v>0.3944</v>
      </c>
      <c r="AC75" s="69">
        <v>361</v>
      </c>
      <c r="AD75" s="70">
        <v>0.27449999999999997</v>
      </c>
      <c r="AE75" s="67">
        <v>954</v>
      </c>
      <c r="AF75" s="71">
        <v>0.7254999999999999</v>
      </c>
      <c r="AG75" s="68">
        <v>87</v>
      </c>
      <c r="AH75" s="72">
        <v>0.0621</v>
      </c>
      <c r="AI75" s="72">
        <v>0</v>
      </c>
      <c r="AJ75" s="72">
        <v>0</v>
      </c>
      <c r="AK75" s="73">
        <v>1402</v>
      </c>
      <c r="AL75" s="74">
        <v>0.012978297128983548</v>
      </c>
      <c r="AM75" s="75">
        <v>0.3944</v>
      </c>
      <c r="AN75" s="69">
        <v>375</v>
      </c>
      <c r="AO75" s="70">
        <v>0.2852</v>
      </c>
      <c r="AP75" s="67">
        <v>940</v>
      </c>
      <c r="AQ75" s="71">
        <v>0.7148</v>
      </c>
      <c r="AR75" s="68">
        <v>87</v>
      </c>
      <c r="AS75" s="72">
        <v>0.0621</v>
      </c>
      <c r="AT75" s="72">
        <v>0</v>
      </c>
      <c r="AU75" s="72">
        <v>0</v>
      </c>
      <c r="AV75" s="73">
        <v>1402</v>
      </c>
      <c r="AW75" s="74">
        <v>0.012978297128983548</v>
      </c>
      <c r="AX75" s="75">
        <v>0.3944</v>
      </c>
      <c r="AY75" s="69">
        <v>324</v>
      </c>
      <c r="AZ75" s="70">
        <v>0.2351</v>
      </c>
      <c r="BA75" s="67">
        <v>1054</v>
      </c>
      <c r="BB75" s="71">
        <v>0.7648999999999999</v>
      </c>
      <c r="BC75" s="68">
        <v>24</v>
      </c>
      <c r="BD75" s="72">
        <v>0.0171</v>
      </c>
      <c r="BE75" s="72">
        <v>0</v>
      </c>
      <c r="BF75" s="72">
        <v>0</v>
      </c>
      <c r="BG75" s="73">
        <v>1402</v>
      </c>
      <c r="BH75" s="74">
        <v>0.013600071059877816</v>
      </c>
      <c r="BI75" s="75">
        <v>0.3944</v>
      </c>
      <c r="BJ75" s="69">
        <v>451</v>
      </c>
      <c r="BK75" s="70">
        <v>0.33409999999999995</v>
      </c>
      <c r="BL75" s="67">
        <v>899</v>
      </c>
      <c r="BM75" s="71">
        <v>0.6659</v>
      </c>
      <c r="BN75" s="68">
        <v>52</v>
      </c>
      <c r="BO75" s="72">
        <v>0.0371</v>
      </c>
      <c r="BP75" s="72">
        <v>0</v>
      </c>
      <c r="BQ75" s="72">
        <v>0</v>
      </c>
      <c r="BR75" s="73">
        <v>1402</v>
      </c>
      <c r="BS75" s="74">
        <v>0.013323727090591474</v>
      </c>
      <c r="BT75" s="75">
        <v>0.3944</v>
      </c>
      <c r="BU75" s="69">
        <v>345</v>
      </c>
      <c r="BV75" s="70">
        <v>0.25370000000000004</v>
      </c>
      <c r="BW75" s="67">
        <v>1015</v>
      </c>
      <c r="BX75" s="71">
        <v>0.7463</v>
      </c>
      <c r="BY75" s="68">
        <v>42</v>
      </c>
      <c r="BZ75" s="72">
        <v>0.03</v>
      </c>
      <c r="CA75" s="72">
        <v>0</v>
      </c>
      <c r="CB75" s="72">
        <v>0</v>
      </c>
      <c r="CC75" s="73">
        <v>1402</v>
      </c>
      <c r="CD75" s="74">
        <v>0.013422421365336596</v>
      </c>
      <c r="CE75" s="75">
        <v>0.3944</v>
      </c>
      <c r="CF75" s="69">
        <v>414</v>
      </c>
      <c r="CG75" s="70">
        <v>0.3069</v>
      </c>
      <c r="CH75" s="67">
        <v>935</v>
      </c>
      <c r="CI75" s="71">
        <v>0.6931</v>
      </c>
      <c r="CJ75" s="68">
        <v>53</v>
      </c>
      <c r="CK75" s="72">
        <v>0.0378</v>
      </c>
      <c r="CL75" s="72">
        <v>0</v>
      </c>
      <c r="CM75" s="72">
        <v>0</v>
      </c>
      <c r="CN75" s="73">
        <v>1402</v>
      </c>
      <c r="CO75" s="74">
        <v>0.013313857663116963</v>
      </c>
      <c r="CP75" s="75">
        <v>0.3944</v>
      </c>
    </row>
    <row r="76" spans="1:94" ht="10.5" customHeight="1">
      <c r="A76" s="65"/>
      <c r="B76" s="65">
        <v>4303</v>
      </c>
      <c r="C76" s="66" t="s">
        <v>266</v>
      </c>
      <c r="D76" s="67">
        <v>4017</v>
      </c>
      <c r="E76" s="67">
        <v>1753</v>
      </c>
      <c r="F76" s="68">
        <v>0</v>
      </c>
      <c r="G76" s="69">
        <v>761</v>
      </c>
      <c r="H76" s="70">
        <v>0.4389</v>
      </c>
      <c r="I76" s="67">
        <v>973</v>
      </c>
      <c r="J76" s="71">
        <v>0.5611</v>
      </c>
      <c r="K76" s="68">
        <v>19</v>
      </c>
      <c r="L76" s="72">
        <v>0.0108</v>
      </c>
      <c r="M76" s="72">
        <v>0</v>
      </c>
      <c r="N76" s="72">
        <v>0</v>
      </c>
      <c r="O76" s="73">
        <v>1753</v>
      </c>
      <c r="P76" s="74">
        <v>0.01711358724080416</v>
      </c>
      <c r="Q76" s="75">
        <v>0.4364</v>
      </c>
      <c r="R76" s="69">
        <v>835</v>
      </c>
      <c r="S76" s="70">
        <v>0.4804</v>
      </c>
      <c r="T76" s="67">
        <v>903</v>
      </c>
      <c r="U76" s="71">
        <v>0.5196000000000001</v>
      </c>
      <c r="V76" s="68">
        <v>15</v>
      </c>
      <c r="W76" s="72">
        <v>0.0086</v>
      </c>
      <c r="X76" s="72">
        <v>0</v>
      </c>
      <c r="Y76" s="72">
        <v>0</v>
      </c>
      <c r="Z76" s="73">
        <v>1753</v>
      </c>
      <c r="AA76" s="74">
        <v>0.01715306495070221</v>
      </c>
      <c r="AB76" s="75">
        <v>0.4364</v>
      </c>
      <c r="AC76" s="69">
        <v>481</v>
      </c>
      <c r="AD76" s="70">
        <v>0.2917</v>
      </c>
      <c r="AE76" s="67">
        <v>1168</v>
      </c>
      <c r="AF76" s="71">
        <v>0.7082999999999999</v>
      </c>
      <c r="AG76" s="68">
        <v>104</v>
      </c>
      <c r="AH76" s="72">
        <v>0.0593</v>
      </c>
      <c r="AI76" s="72">
        <v>0</v>
      </c>
      <c r="AJ76" s="72">
        <v>0</v>
      </c>
      <c r="AK76" s="73">
        <v>1753</v>
      </c>
      <c r="AL76" s="74">
        <v>0.016274685905470623</v>
      </c>
      <c r="AM76" s="75">
        <v>0.4364</v>
      </c>
      <c r="AN76" s="69">
        <v>473</v>
      </c>
      <c r="AO76" s="70">
        <v>0.2863</v>
      </c>
      <c r="AP76" s="67">
        <v>1179</v>
      </c>
      <c r="AQ76" s="71">
        <v>0.7137</v>
      </c>
      <c r="AR76" s="68">
        <v>104</v>
      </c>
      <c r="AS76" s="72">
        <v>0.0576</v>
      </c>
      <c r="AT76" s="72">
        <v>0</v>
      </c>
      <c r="AU76" s="72">
        <v>0</v>
      </c>
      <c r="AV76" s="73">
        <v>1753</v>
      </c>
      <c r="AW76" s="74">
        <v>0.01630429418789416</v>
      </c>
      <c r="AX76" s="75">
        <v>0.4364</v>
      </c>
      <c r="AY76" s="69">
        <v>463</v>
      </c>
      <c r="AZ76" s="70">
        <v>0.2697</v>
      </c>
      <c r="BA76" s="67">
        <v>1254</v>
      </c>
      <c r="BB76" s="71">
        <v>0.7303000000000001</v>
      </c>
      <c r="BC76" s="68">
        <v>36</v>
      </c>
      <c r="BD76" s="72">
        <v>0.020499999999999997</v>
      </c>
      <c r="BE76" s="72">
        <v>0</v>
      </c>
      <c r="BF76" s="72">
        <v>0</v>
      </c>
      <c r="BG76" s="73">
        <v>1753</v>
      </c>
      <c r="BH76" s="74">
        <v>0.016945806973737453</v>
      </c>
      <c r="BI76" s="75">
        <v>0.4364</v>
      </c>
      <c r="BJ76" s="69">
        <v>635</v>
      </c>
      <c r="BK76" s="70">
        <v>0.3737</v>
      </c>
      <c r="BL76" s="67">
        <v>1064</v>
      </c>
      <c r="BM76" s="71">
        <v>0.6263000000000001</v>
      </c>
      <c r="BN76" s="68">
        <v>54</v>
      </c>
      <c r="BO76" s="72">
        <v>0.0308</v>
      </c>
      <c r="BP76" s="72">
        <v>0</v>
      </c>
      <c r="BQ76" s="72">
        <v>0</v>
      </c>
      <c r="BR76" s="73">
        <v>1753</v>
      </c>
      <c r="BS76" s="74">
        <v>0.016768157279196234</v>
      </c>
      <c r="BT76" s="75">
        <v>0.4364</v>
      </c>
      <c r="BU76" s="69">
        <v>460</v>
      </c>
      <c r="BV76" s="70">
        <v>0.2717</v>
      </c>
      <c r="BW76" s="67">
        <v>1233</v>
      </c>
      <c r="BX76" s="71">
        <v>0.7283</v>
      </c>
      <c r="BY76" s="68">
        <v>60</v>
      </c>
      <c r="BZ76" s="72">
        <v>0.0342</v>
      </c>
      <c r="CA76" s="72">
        <v>0</v>
      </c>
      <c r="CB76" s="72">
        <v>0</v>
      </c>
      <c r="CC76" s="73">
        <v>1753</v>
      </c>
      <c r="CD76" s="74">
        <v>0.01670894071434916</v>
      </c>
      <c r="CE76" s="75">
        <v>0.4364</v>
      </c>
      <c r="CF76" s="69">
        <v>563</v>
      </c>
      <c r="CG76" s="70">
        <v>0.33270000000000005</v>
      </c>
      <c r="CH76" s="67">
        <v>1129</v>
      </c>
      <c r="CI76" s="71">
        <v>0.6673</v>
      </c>
      <c r="CJ76" s="68">
        <v>61</v>
      </c>
      <c r="CK76" s="72">
        <v>0.0348</v>
      </c>
      <c r="CL76" s="72">
        <v>0</v>
      </c>
      <c r="CM76" s="72">
        <v>0</v>
      </c>
      <c r="CN76" s="73">
        <v>1753</v>
      </c>
      <c r="CO76" s="74">
        <v>0.01669907128687465</v>
      </c>
      <c r="CP76" s="75">
        <v>0.4364</v>
      </c>
    </row>
    <row r="77" spans="1:94" ht="10.5" customHeight="1">
      <c r="A77" s="65"/>
      <c r="B77" s="65">
        <v>4304</v>
      </c>
      <c r="C77" s="66" t="s">
        <v>267</v>
      </c>
      <c r="D77" s="67">
        <v>2508</v>
      </c>
      <c r="E77" s="67">
        <v>1003</v>
      </c>
      <c r="F77" s="68">
        <v>0</v>
      </c>
      <c r="G77" s="69">
        <v>465</v>
      </c>
      <c r="H77" s="70">
        <v>0.4673</v>
      </c>
      <c r="I77" s="67">
        <v>530</v>
      </c>
      <c r="J77" s="71">
        <v>0.5327000000000001</v>
      </c>
      <c r="K77" s="68">
        <v>8</v>
      </c>
      <c r="L77" s="72">
        <v>0.008</v>
      </c>
      <c r="M77" s="72">
        <v>0</v>
      </c>
      <c r="N77" s="72">
        <v>0</v>
      </c>
      <c r="O77" s="73">
        <v>1003</v>
      </c>
      <c r="P77" s="74">
        <v>0.009820080337139643</v>
      </c>
      <c r="Q77" s="75">
        <v>0.39990000000000003</v>
      </c>
      <c r="R77" s="69">
        <v>507</v>
      </c>
      <c r="S77" s="70">
        <v>0.508</v>
      </c>
      <c r="T77" s="67">
        <v>491</v>
      </c>
      <c r="U77" s="71">
        <v>0.49200000000000005</v>
      </c>
      <c r="V77" s="68">
        <v>5</v>
      </c>
      <c r="W77" s="72">
        <v>0.005</v>
      </c>
      <c r="X77" s="72">
        <v>0</v>
      </c>
      <c r="Y77" s="72">
        <v>0</v>
      </c>
      <c r="Z77" s="73">
        <v>1003</v>
      </c>
      <c r="AA77" s="74">
        <v>0.009849688619563179</v>
      </c>
      <c r="AB77" s="75">
        <v>0.39990000000000003</v>
      </c>
      <c r="AC77" s="69">
        <v>249</v>
      </c>
      <c r="AD77" s="70">
        <v>0.2586</v>
      </c>
      <c r="AE77" s="67">
        <v>714</v>
      </c>
      <c r="AF77" s="71">
        <v>0.7414000000000001</v>
      </c>
      <c r="AG77" s="68">
        <v>40</v>
      </c>
      <c r="AH77" s="72">
        <v>0.039900000000000005</v>
      </c>
      <c r="AI77" s="72">
        <v>0</v>
      </c>
      <c r="AJ77" s="72">
        <v>0</v>
      </c>
      <c r="AK77" s="73">
        <v>1003</v>
      </c>
      <c r="AL77" s="74">
        <v>0.009504258657955253</v>
      </c>
      <c r="AM77" s="75">
        <v>0.39990000000000003</v>
      </c>
      <c r="AN77" s="69">
        <v>232</v>
      </c>
      <c r="AO77" s="70">
        <v>0.2412</v>
      </c>
      <c r="AP77" s="67">
        <v>730</v>
      </c>
      <c r="AQ77" s="71">
        <v>0.7587999999999999</v>
      </c>
      <c r="AR77" s="68">
        <v>40</v>
      </c>
      <c r="AS77" s="72">
        <v>0.0409</v>
      </c>
      <c r="AT77" s="72">
        <v>0</v>
      </c>
      <c r="AU77" s="72">
        <v>0</v>
      </c>
      <c r="AV77" s="73">
        <v>1003</v>
      </c>
      <c r="AW77" s="74">
        <v>0.00949438923048074</v>
      </c>
      <c r="AX77" s="75">
        <v>0.39990000000000003</v>
      </c>
      <c r="AY77" s="69">
        <v>211</v>
      </c>
      <c r="AZ77" s="70">
        <v>0.214</v>
      </c>
      <c r="BA77" s="67">
        <v>775</v>
      </c>
      <c r="BB77" s="71">
        <v>0.7859999999999999</v>
      </c>
      <c r="BC77" s="68">
        <v>17</v>
      </c>
      <c r="BD77" s="72">
        <v>0.0169</v>
      </c>
      <c r="BE77" s="72">
        <v>0</v>
      </c>
      <c r="BF77" s="72">
        <v>0</v>
      </c>
      <c r="BG77" s="73">
        <v>1003</v>
      </c>
      <c r="BH77" s="74">
        <v>0.009731255489869032</v>
      </c>
      <c r="BI77" s="75">
        <v>0.39990000000000003</v>
      </c>
      <c r="BJ77" s="69">
        <v>302</v>
      </c>
      <c r="BK77" s="70">
        <v>0.3066</v>
      </c>
      <c r="BL77" s="67">
        <v>683</v>
      </c>
      <c r="BM77" s="71">
        <v>0.6934</v>
      </c>
      <c r="BN77" s="68">
        <v>18</v>
      </c>
      <c r="BO77" s="72">
        <v>0.0179</v>
      </c>
      <c r="BP77" s="72">
        <v>0</v>
      </c>
      <c r="BQ77" s="72">
        <v>0</v>
      </c>
      <c r="BR77" s="73">
        <v>1003</v>
      </c>
      <c r="BS77" s="74">
        <v>0.00972138606239452</v>
      </c>
      <c r="BT77" s="75">
        <v>0.39990000000000003</v>
      </c>
      <c r="BU77" s="69">
        <v>203</v>
      </c>
      <c r="BV77" s="70">
        <v>0.20670000000000002</v>
      </c>
      <c r="BW77" s="67">
        <v>779</v>
      </c>
      <c r="BX77" s="71">
        <v>0.7933</v>
      </c>
      <c r="BY77" s="68">
        <v>21</v>
      </c>
      <c r="BZ77" s="72">
        <v>0.0209</v>
      </c>
      <c r="CA77" s="72">
        <v>0</v>
      </c>
      <c r="CB77" s="72">
        <v>0</v>
      </c>
      <c r="CC77" s="73">
        <v>1003</v>
      </c>
      <c r="CD77" s="74">
        <v>0.009691777779970984</v>
      </c>
      <c r="CE77" s="75">
        <v>0.39990000000000003</v>
      </c>
      <c r="CF77" s="69">
        <v>265</v>
      </c>
      <c r="CG77" s="70">
        <v>0.2718</v>
      </c>
      <c r="CH77" s="67">
        <v>710</v>
      </c>
      <c r="CI77" s="71">
        <v>0.7282</v>
      </c>
      <c r="CJ77" s="68">
        <v>28</v>
      </c>
      <c r="CK77" s="72">
        <v>0.0279</v>
      </c>
      <c r="CL77" s="72">
        <v>0</v>
      </c>
      <c r="CM77" s="72">
        <v>0</v>
      </c>
      <c r="CN77" s="73">
        <v>1003</v>
      </c>
      <c r="CO77" s="74">
        <v>0.009622691787649398</v>
      </c>
      <c r="CP77" s="75">
        <v>0.39990000000000003</v>
      </c>
    </row>
    <row r="78" spans="1:94" ht="10.5" customHeight="1">
      <c r="A78" s="65">
        <v>44</v>
      </c>
      <c r="B78" s="65">
        <v>0</v>
      </c>
      <c r="C78" s="66" t="s">
        <v>135</v>
      </c>
      <c r="D78" s="67">
        <v>5172</v>
      </c>
      <c r="E78" s="67">
        <v>2012</v>
      </c>
      <c r="F78" s="68">
        <v>0</v>
      </c>
      <c r="G78" s="69">
        <v>917</v>
      </c>
      <c r="H78" s="70">
        <v>0.4585</v>
      </c>
      <c r="I78" s="67">
        <v>1083</v>
      </c>
      <c r="J78" s="71">
        <v>0.5415</v>
      </c>
      <c r="K78" s="68">
        <v>12</v>
      </c>
      <c r="L78" s="72">
        <v>0.006</v>
      </c>
      <c r="M78" s="72">
        <v>0</v>
      </c>
      <c r="N78" s="72">
        <v>0</v>
      </c>
      <c r="O78" s="73">
        <v>2012</v>
      </c>
      <c r="P78" s="74">
        <v>0.019738854949024408</v>
      </c>
      <c r="Q78" s="75">
        <v>0.389</v>
      </c>
      <c r="R78" s="69">
        <v>1017</v>
      </c>
      <c r="S78" s="70">
        <v>0.5097999999999999</v>
      </c>
      <c r="T78" s="67">
        <v>978</v>
      </c>
      <c r="U78" s="71">
        <v>0.4902</v>
      </c>
      <c r="V78" s="68">
        <v>17</v>
      </c>
      <c r="W78" s="72">
        <v>0.0084</v>
      </c>
      <c r="X78" s="72">
        <v>0</v>
      </c>
      <c r="Y78" s="72">
        <v>0</v>
      </c>
      <c r="Z78" s="73">
        <v>2012</v>
      </c>
      <c r="AA78" s="74">
        <v>0.019689507811651845</v>
      </c>
      <c r="AB78" s="75">
        <v>0.389</v>
      </c>
      <c r="AC78" s="69">
        <v>741</v>
      </c>
      <c r="AD78" s="70">
        <v>0.3892</v>
      </c>
      <c r="AE78" s="67">
        <v>1163</v>
      </c>
      <c r="AF78" s="71">
        <v>0.6108</v>
      </c>
      <c r="AG78" s="68">
        <v>108</v>
      </c>
      <c r="AH78" s="72">
        <v>0.0537</v>
      </c>
      <c r="AI78" s="72">
        <v>0</v>
      </c>
      <c r="AJ78" s="72">
        <v>0</v>
      </c>
      <c r="AK78" s="73">
        <v>2012</v>
      </c>
      <c r="AL78" s="74">
        <v>0.018791389911471234</v>
      </c>
      <c r="AM78" s="75">
        <v>0.389</v>
      </c>
      <c r="AN78" s="69">
        <v>743</v>
      </c>
      <c r="AO78" s="70">
        <v>0.39039999999999997</v>
      </c>
      <c r="AP78" s="67">
        <v>1160</v>
      </c>
      <c r="AQ78" s="71">
        <v>0.6096</v>
      </c>
      <c r="AR78" s="68">
        <v>108</v>
      </c>
      <c r="AS78" s="72">
        <v>0.0542</v>
      </c>
      <c r="AT78" s="72">
        <v>0</v>
      </c>
      <c r="AU78" s="72">
        <v>0</v>
      </c>
      <c r="AV78" s="73">
        <v>2012</v>
      </c>
      <c r="AW78" s="74">
        <v>0.018781520483996724</v>
      </c>
      <c r="AX78" s="75">
        <v>0.389</v>
      </c>
      <c r="AY78" s="69">
        <v>711</v>
      </c>
      <c r="AZ78" s="70">
        <v>0.3618</v>
      </c>
      <c r="BA78" s="67">
        <v>1254</v>
      </c>
      <c r="BB78" s="71">
        <v>0.6382</v>
      </c>
      <c r="BC78" s="68">
        <v>47</v>
      </c>
      <c r="BD78" s="72">
        <v>0.023399999999999997</v>
      </c>
      <c r="BE78" s="72">
        <v>0</v>
      </c>
      <c r="BF78" s="72">
        <v>0</v>
      </c>
      <c r="BG78" s="73">
        <v>2012</v>
      </c>
      <c r="BH78" s="74">
        <v>0.01939342498741648</v>
      </c>
      <c r="BI78" s="75">
        <v>0.389</v>
      </c>
      <c r="BJ78" s="69">
        <v>943</v>
      </c>
      <c r="BK78" s="70">
        <v>0.4853</v>
      </c>
      <c r="BL78" s="67">
        <v>1000</v>
      </c>
      <c r="BM78" s="71">
        <v>0.5146999999999999</v>
      </c>
      <c r="BN78" s="68">
        <v>69</v>
      </c>
      <c r="BO78" s="72">
        <v>0.034300000000000004</v>
      </c>
      <c r="BP78" s="72">
        <v>0</v>
      </c>
      <c r="BQ78" s="72">
        <v>0</v>
      </c>
      <c r="BR78" s="73">
        <v>2012</v>
      </c>
      <c r="BS78" s="74">
        <v>0.01917629758297721</v>
      </c>
      <c r="BT78" s="75">
        <v>0.389</v>
      </c>
      <c r="BU78" s="69">
        <v>570</v>
      </c>
      <c r="BV78" s="70">
        <v>0.2919</v>
      </c>
      <c r="BW78" s="67">
        <v>1383</v>
      </c>
      <c r="BX78" s="71">
        <v>0.7081000000000001</v>
      </c>
      <c r="BY78" s="68">
        <v>59</v>
      </c>
      <c r="BZ78" s="72">
        <v>0.029300000000000003</v>
      </c>
      <c r="CA78" s="72">
        <v>0</v>
      </c>
      <c r="CB78" s="72">
        <v>0</v>
      </c>
      <c r="CC78" s="73">
        <v>2012</v>
      </c>
      <c r="CD78" s="74">
        <v>0.019274991857722332</v>
      </c>
      <c r="CE78" s="75">
        <v>0.389</v>
      </c>
      <c r="CF78" s="69">
        <v>799</v>
      </c>
      <c r="CG78" s="70">
        <v>0.41229999999999994</v>
      </c>
      <c r="CH78" s="67">
        <v>1139</v>
      </c>
      <c r="CI78" s="71">
        <v>0.5877</v>
      </c>
      <c r="CJ78" s="68">
        <v>74</v>
      </c>
      <c r="CK78" s="72">
        <v>0.0368</v>
      </c>
      <c r="CL78" s="72">
        <v>0</v>
      </c>
      <c r="CM78" s="72">
        <v>0</v>
      </c>
      <c r="CN78" s="73">
        <v>2012</v>
      </c>
      <c r="CO78" s="74">
        <v>0.01912695044560465</v>
      </c>
      <c r="CP78" s="75">
        <v>0.389</v>
      </c>
    </row>
    <row r="79" spans="1:94" ht="10.5" customHeight="1">
      <c r="A79" s="65">
        <v>45</v>
      </c>
      <c r="B79" s="65">
        <v>0</v>
      </c>
      <c r="C79" s="66" t="s">
        <v>136</v>
      </c>
      <c r="D79" s="67">
        <v>5479</v>
      </c>
      <c r="E79" s="67">
        <v>2601</v>
      </c>
      <c r="F79" s="68">
        <v>0</v>
      </c>
      <c r="G79" s="69">
        <v>1135</v>
      </c>
      <c r="H79" s="70">
        <v>0.44060000000000005</v>
      </c>
      <c r="I79" s="67">
        <v>1441</v>
      </c>
      <c r="J79" s="71">
        <v>0.5594</v>
      </c>
      <c r="K79" s="68">
        <v>25</v>
      </c>
      <c r="L79" s="72">
        <v>0.0096</v>
      </c>
      <c r="M79" s="72">
        <v>0</v>
      </c>
      <c r="N79" s="72">
        <v>0</v>
      </c>
      <c r="O79" s="73">
        <v>2601</v>
      </c>
      <c r="P79" s="74">
        <v>0.025423645174343437</v>
      </c>
      <c r="Q79" s="75">
        <v>0.4747</v>
      </c>
      <c r="R79" s="69">
        <v>1291</v>
      </c>
      <c r="S79" s="70">
        <v>0.4996</v>
      </c>
      <c r="T79" s="67">
        <v>1293</v>
      </c>
      <c r="U79" s="71">
        <v>0.5004</v>
      </c>
      <c r="V79" s="68">
        <v>17</v>
      </c>
      <c r="W79" s="72">
        <v>0.006500000000000001</v>
      </c>
      <c r="X79" s="72">
        <v>0</v>
      </c>
      <c r="Y79" s="72">
        <v>0</v>
      </c>
      <c r="Z79" s="73">
        <v>2601</v>
      </c>
      <c r="AA79" s="74">
        <v>0.025502600594139533</v>
      </c>
      <c r="AB79" s="75">
        <v>0.4747</v>
      </c>
      <c r="AC79" s="69">
        <v>1167</v>
      </c>
      <c r="AD79" s="70">
        <v>0.4727</v>
      </c>
      <c r="AE79" s="67">
        <v>1302</v>
      </c>
      <c r="AF79" s="71">
        <v>0.5273</v>
      </c>
      <c r="AG79" s="68">
        <v>132</v>
      </c>
      <c r="AH79" s="72">
        <v>0.0507</v>
      </c>
      <c r="AI79" s="72">
        <v>0</v>
      </c>
      <c r="AJ79" s="72">
        <v>0</v>
      </c>
      <c r="AK79" s="73">
        <v>2601</v>
      </c>
      <c r="AL79" s="74">
        <v>0.02436761643457063</v>
      </c>
      <c r="AM79" s="75">
        <v>0.4747</v>
      </c>
      <c r="AN79" s="69">
        <v>1199</v>
      </c>
      <c r="AO79" s="70">
        <v>0.48369999999999996</v>
      </c>
      <c r="AP79" s="67">
        <v>1280</v>
      </c>
      <c r="AQ79" s="71">
        <v>0.5163</v>
      </c>
      <c r="AR79" s="68">
        <v>132</v>
      </c>
      <c r="AS79" s="72">
        <v>0.046900000000000004</v>
      </c>
      <c r="AT79" s="72">
        <v>0</v>
      </c>
      <c r="AU79" s="72">
        <v>0</v>
      </c>
      <c r="AV79" s="73">
        <v>2601</v>
      </c>
      <c r="AW79" s="74">
        <v>0.024466310709315753</v>
      </c>
      <c r="AX79" s="75">
        <v>0.4747</v>
      </c>
      <c r="AY79" s="69">
        <v>1208</v>
      </c>
      <c r="AZ79" s="70">
        <v>0.47479999999999994</v>
      </c>
      <c r="BA79" s="67">
        <v>1336</v>
      </c>
      <c r="BB79" s="71">
        <v>0.5252</v>
      </c>
      <c r="BC79" s="68">
        <v>57</v>
      </c>
      <c r="BD79" s="72">
        <v>0.0219</v>
      </c>
      <c r="BE79" s="72">
        <v>0</v>
      </c>
      <c r="BF79" s="72">
        <v>0</v>
      </c>
      <c r="BG79" s="73">
        <v>2601</v>
      </c>
      <c r="BH79" s="74">
        <v>0.025107823495159047</v>
      </c>
      <c r="BI79" s="75">
        <v>0.4747</v>
      </c>
      <c r="BJ79" s="69">
        <v>1468</v>
      </c>
      <c r="BK79" s="70">
        <v>0.5811999999999999</v>
      </c>
      <c r="BL79" s="67">
        <v>1058</v>
      </c>
      <c r="BM79" s="71">
        <v>0.4188</v>
      </c>
      <c r="BN79" s="68">
        <v>75</v>
      </c>
      <c r="BO79" s="72">
        <v>0.0288</v>
      </c>
      <c r="BP79" s="72">
        <v>0</v>
      </c>
      <c r="BQ79" s="72">
        <v>0</v>
      </c>
      <c r="BR79" s="73">
        <v>2601</v>
      </c>
      <c r="BS79" s="74">
        <v>0.024930173800617825</v>
      </c>
      <c r="BT79" s="75">
        <v>0.4747</v>
      </c>
      <c r="BU79" s="69">
        <v>905</v>
      </c>
      <c r="BV79" s="70">
        <v>0.3603</v>
      </c>
      <c r="BW79" s="67">
        <v>1607</v>
      </c>
      <c r="BX79" s="71">
        <v>0.6396999999999999</v>
      </c>
      <c r="BY79" s="68">
        <v>89</v>
      </c>
      <c r="BZ79" s="72">
        <v>0.0342</v>
      </c>
      <c r="CA79" s="72">
        <v>0</v>
      </c>
      <c r="CB79" s="72">
        <v>0</v>
      </c>
      <c r="CC79" s="73">
        <v>2601</v>
      </c>
      <c r="CD79" s="74">
        <v>0.024792001815974657</v>
      </c>
      <c r="CE79" s="75">
        <v>0.4747</v>
      </c>
      <c r="CF79" s="69">
        <v>1308</v>
      </c>
      <c r="CG79" s="70">
        <v>0.5246999999999999</v>
      </c>
      <c r="CH79" s="67">
        <v>1185</v>
      </c>
      <c r="CI79" s="71">
        <v>0.4753</v>
      </c>
      <c r="CJ79" s="68">
        <v>108</v>
      </c>
      <c r="CK79" s="72">
        <v>0.0415</v>
      </c>
      <c r="CL79" s="72">
        <v>0</v>
      </c>
      <c r="CM79" s="72">
        <v>0</v>
      </c>
      <c r="CN79" s="73">
        <v>2601</v>
      </c>
      <c r="CO79" s="74">
        <v>0.024604482693958922</v>
      </c>
      <c r="CP79" s="75">
        <v>0.4747</v>
      </c>
    </row>
    <row r="80" spans="1:94" ht="10.5" customHeight="1">
      <c r="A80" s="65">
        <v>46</v>
      </c>
      <c r="B80" s="65">
        <v>0</v>
      </c>
      <c r="C80" s="66" t="s">
        <v>137</v>
      </c>
      <c r="D80" s="67">
        <v>11767</v>
      </c>
      <c r="E80" s="67">
        <v>4565</v>
      </c>
      <c r="F80" s="68">
        <v>0</v>
      </c>
      <c r="G80" s="69">
        <v>2792</v>
      </c>
      <c r="H80" s="70">
        <v>0.6165999999999999</v>
      </c>
      <c r="I80" s="67">
        <v>1736</v>
      </c>
      <c r="J80" s="71">
        <v>0.3834</v>
      </c>
      <c r="K80" s="68">
        <v>37</v>
      </c>
      <c r="L80" s="72">
        <v>0.008100000000000001</v>
      </c>
      <c r="M80" s="72">
        <v>0</v>
      </c>
      <c r="N80" s="72">
        <v>0</v>
      </c>
      <c r="O80" s="73">
        <v>4565</v>
      </c>
      <c r="P80" s="74">
        <v>0.044688767604591256</v>
      </c>
      <c r="Q80" s="75">
        <v>0.38789999999999997</v>
      </c>
      <c r="R80" s="69">
        <v>3016</v>
      </c>
      <c r="S80" s="70">
        <v>0.6661</v>
      </c>
      <c r="T80" s="67">
        <v>1512</v>
      </c>
      <c r="U80" s="71">
        <v>0.33390000000000003</v>
      </c>
      <c r="V80" s="68">
        <v>37</v>
      </c>
      <c r="W80" s="72">
        <v>0.008100000000000001</v>
      </c>
      <c r="X80" s="72">
        <v>0</v>
      </c>
      <c r="Y80" s="72">
        <v>0</v>
      </c>
      <c r="Z80" s="73">
        <v>4565</v>
      </c>
      <c r="AA80" s="74">
        <v>0.044688767604591256</v>
      </c>
      <c r="AB80" s="75">
        <v>0.38789999999999997</v>
      </c>
      <c r="AC80" s="69">
        <v>2008</v>
      </c>
      <c r="AD80" s="70">
        <v>0.4683</v>
      </c>
      <c r="AE80" s="67">
        <v>2280</v>
      </c>
      <c r="AF80" s="71">
        <v>0.5317000000000001</v>
      </c>
      <c r="AG80" s="68">
        <v>277</v>
      </c>
      <c r="AH80" s="72">
        <v>0.060700000000000004</v>
      </c>
      <c r="AI80" s="72">
        <v>0</v>
      </c>
      <c r="AJ80" s="72">
        <v>0</v>
      </c>
      <c r="AK80" s="73">
        <v>4565</v>
      </c>
      <c r="AL80" s="74">
        <v>0.04232010501070833</v>
      </c>
      <c r="AM80" s="75">
        <v>0.38789999999999997</v>
      </c>
      <c r="AN80" s="69">
        <v>2021</v>
      </c>
      <c r="AO80" s="70">
        <v>0.4702</v>
      </c>
      <c r="AP80" s="67">
        <v>2277</v>
      </c>
      <c r="AQ80" s="71">
        <v>0.5297999999999999</v>
      </c>
      <c r="AR80" s="68">
        <v>277</v>
      </c>
      <c r="AS80" s="72">
        <v>0.058499999999999996</v>
      </c>
      <c r="AT80" s="72">
        <v>0</v>
      </c>
      <c r="AU80" s="72">
        <v>0</v>
      </c>
      <c r="AV80" s="73">
        <v>4565</v>
      </c>
      <c r="AW80" s="74">
        <v>0.04241879928545345</v>
      </c>
      <c r="AX80" s="75">
        <v>0.38789999999999997</v>
      </c>
      <c r="AY80" s="69">
        <v>1703</v>
      </c>
      <c r="AZ80" s="70">
        <v>0.38079999999999997</v>
      </c>
      <c r="BA80" s="67">
        <v>2769</v>
      </c>
      <c r="BB80" s="71">
        <v>0.6192</v>
      </c>
      <c r="BC80" s="68">
        <v>93</v>
      </c>
      <c r="BD80" s="72">
        <v>0.0204</v>
      </c>
      <c r="BE80" s="72">
        <v>0</v>
      </c>
      <c r="BF80" s="72">
        <v>0</v>
      </c>
      <c r="BG80" s="73">
        <v>4565</v>
      </c>
      <c r="BH80" s="74">
        <v>0.044136079666018575</v>
      </c>
      <c r="BI80" s="75">
        <v>0.38789999999999997</v>
      </c>
      <c r="BJ80" s="69">
        <v>2051</v>
      </c>
      <c r="BK80" s="70">
        <v>0.4653</v>
      </c>
      <c r="BL80" s="67">
        <v>2357</v>
      </c>
      <c r="BM80" s="71">
        <v>0.5347</v>
      </c>
      <c r="BN80" s="68">
        <v>157</v>
      </c>
      <c r="BO80" s="72">
        <v>0.0344</v>
      </c>
      <c r="BP80" s="72">
        <v>0</v>
      </c>
      <c r="BQ80" s="72">
        <v>0</v>
      </c>
      <c r="BR80" s="73">
        <v>4565</v>
      </c>
      <c r="BS80" s="74">
        <v>0.043504436307649795</v>
      </c>
      <c r="BT80" s="75">
        <v>0.38789999999999997</v>
      </c>
      <c r="BU80" s="69">
        <v>1760</v>
      </c>
      <c r="BV80" s="70">
        <v>0.402</v>
      </c>
      <c r="BW80" s="67">
        <v>2618</v>
      </c>
      <c r="BX80" s="71">
        <v>0.598</v>
      </c>
      <c r="BY80" s="68">
        <v>187</v>
      </c>
      <c r="BZ80" s="72">
        <v>0.040999999999999995</v>
      </c>
      <c r="CA80" s="72">
        <v>0</v>
      </c>
      <c r="CB80" s="72">
        <v>0</v>
      </c>
      <c r="CC80" s="73">
        <v>4565</v>
      </c>
      <c r="CD80" s="74">
        <v>0.043208353483414425</v>
      </c>
      <c r="CE80" s="75">
        <v>0.38789999999999997</v>
      </c>
      <c r="CF80" s="69">
        <v>1848</v>
      </c>
      <c r="CG80" s="70">
        <v>0.4215</v>
      </c>
      <c r="CH80" s="67">
        <v>2536</v>
      </c>
      <c r="CI80" s="71">
        <v>0.5785</v>
      </c>
      <c r="CJ80" s="68">
        <v>181</v>
      </c>
      <c r="CK80" s="72">
        <v>0.039599999999999996</v>
      </c>
      <c r="CL80" s="72">
        <v>0</v>
      </c>
      <c r="CM80" s="72">
        <v>0</v>
      </c>
      <c r="CN80" s="73">
        <v>4565</v>
      </c>
      <c r="CO80" s="74">
        <v>0.0432675700482615</v>
      </c>
      <c r="CP80" s="75">
        <v>0.38789999999999997</v>
      </c>
    </row>
    <row r="81" spans="1:94" ht="11.25" customHeight="1" thickBot="1">
      <c r="A81" s="65">
        <v>0</v>
      </c>
      <c r="B81" s="65">
        <v>0</v>
      </c>
      <c r="C81" s="66" t="s">
        <v>259</v>
      </c>
      <c r="D81" s="67">
        <v>0</v>
      </c>
      <c r="E81" s="67">
        <v>0</v>
      </c>
      <c r="F81" s="68">
        <v>0</v>
      </c>
      <c r="G81" s="88">
        <v>0</v>
      </c>
      <c r="H81" s="89">
        <v>0</v>
      </c>
      <c r="I81" s="90">
        <v>0</v>
      </c>
      <c r="J81" s="91">
        <v>0</v>
      </c>
      <c r="K81" s="90">
        <v>0</v>
      </c>
      <c r="L81" s="92">
        <v>0</v>
      </c>
      <c r="M81" s="92">
        <v>0</v>
      </c>
      <c r="N81" s="92">
        <v>0</v>
      </c>
      <c r="O81" s="90">
        <v>0</v>
      </c>
      <c r="P81" s="93">
        <v>0</v>
      </c>
      <c r="Q81" s="94">
        <v>0</v>
      </c>
      <c r="R81" s="88">
        <v>0</v>
      </c>
      <c r="S81" s="89">
        <v>0</v>
      </c>
      <c r="T81" s="90">
        <v>0</v>
      </c>
      <c r="U81" s="91">
        <v>0</v>
      </c>
      <c r="V81" s="90">
        <v>0</v>
      </c>
      <c r="W81" s="92">
        <v>0</v>
      </c>
      <c r="X81" s="92">
        <v>0</v>
      </c>
      <c r="Y81" s="92">
        <v>0</v>
      </c>
      <c r="Z81" s="90">
        <v>0</v>
      </c>
      <c r="AA81" s="93">
        <v>0</v>
      </c>
      <c r="AB81" s="94">
        <v>0</v>
      </c>
      <c r="AC81" s="88">
        <v>0</v>
      </c>
      <c r="AD81" s="89">
        <v>0</v>
      </c>
      <c r="AE81" s="90">
        <v>0</v>
      </c>
      <c r="AF81" s="91">
        <v>0</v>
      </c>
      <c r="AG81" s="90">
        <v>0</v>
      </c>
      <c r="AH81" s="92">
        <v>0</v>
      </c>
      <c r="AI81" s="92">
        <v>0</v>
      </c>
      <c r="AJ81" s="92">
        <v>0</v>
      </c>
      <c r="AK81" s="90">
        <v>0</v>
      </c>
      <c r="AL81" s="93">
        <v>0</v>
      </c>
      <c r="AM81" s="94">
        <v>0</v>
      </c>
      <c r="AN81" s="88">
        <v>0</v>
      </c>
      <c r="AO81" s="89">
        <v>0</v>
      </c>
      <c r="AP81" s="90">
        <v>0</v>
      </c>
      <c r="AQ81" s="91">
        <v>0</v>
      </c>
      <c r="AR81" s="90">
        <v>-108</v>
      </c>
      <c r="AS81" s="92">
        <v>0</v>
      </c>
      <c r="AT81" s="92">
        <v>0</v>
      </c>
      <c r="AU81" s="92">
        <v>0</v>
      </c>
      <c r="AV81" s="90">
        <v>0</v>
      </c>
      <c r="AW81" s="93">
        <v>0</v>
      </c>
      <c r="AX81" s="94">
        <v>0</v>
      </c>
      <c r="AY81" s="88">
        <v>0</v>
      </c>
      <c r="AZ81" s="89">
        <v>0</v>
      </c>
      <c r="BA81" s="90">
        <v>0</v>
      </c>
      <c r="BB81" s="91">
        <v>0</v>
      </c>
      <c r="BC81" s="90">
        <v>0</v>
      </c>
      <c r="BD81" s="92">
        <v>0</v>
      </c>
      <c r="BE81" s="92"/>
      <c r="BF81" s="92"/>
      <c r="BG81" s="90">
        <v>0</v>
      </c>
      <c r="BH81" s="93">
        <v>0</v>
      </c>
      <c r="BI81" s="94">
        <v>0</v>
      </c>
      <c r="BJ81" s="88">
        <v>0</v>
      </c>
      <c r="BK81" s="89">
        <v>0</v>
      </c>
      <c r="BL81" s="90">
        <v>0</v>
      </c>
      <c r="BM81" s="91">
        <v>0</v>
      </c>
      <c r="BN81" s="90">
        <v>0</v>
      </c>
      <c r="BO81" s="92">
        <v>0</v>
      </c>
      <c r="BP81" s="92"/>
      <c r="BQ81" s="92"/>
      <c r="BR81" s="90">
        <v>0</v>
      </c>
      <c r="BS81" s="93">
        <v>0</v>
      </c>
      <c r="BT81" s="94">
        <v>0</v>
      </c>
      <c r="BU81" s="88">
        <v>0</v>
      </c>
      <c r="BV81" s="89">
        <v>0</v>
      </c>
      <c r="BW81" s="90">
        <v>0</v>
      </c>
      <c r="BX81" s="91">
        <v>0</v>
      </c>
      <c r="BY81" s="90">
        <v>0</v>
      </c>
      <c r="BZ81" s="92">
        <v>0</v>
      </c>
      <c r="CA81" s="92"/>
      <c r="CB81" s="92"/>
      <c r="CC81" s="90">
        <v>0</v>
      </c>
      <c r="CD81" s="93">
        <v>0</v>
      </c>
      <c r="CE81" s="94">
        <v>0</v>
      </c>
      <c r="CF81" s="88">
        <v>0</v>
      </c>
      <c r="CG81" s="89">
        <v>0</v>
      </c>
      <c r="CH81" s="90">
        <v>0</v>
      </c>
      <c r="CI81" s="91">
        <v>0</v>
      </c>
      <c r="CJ81" s="90">
        <v>0</v>
      </c>
      <c r="CK81" s="92">
        <v>0</v>
      </c>
      <c r="CL81" s="92"/>
      <c r="CM81" s="92"/>
      <c r="CN81" s="90">
        <v>0</v>
      </c>
      <c r="CO81" s="93">
        <v>0</v>
      </c>
      <c r="CP81" s="94">
        <v>0</v>
      </c>
    </row>
    <row r="82" spans="1:94" ht="11.25" customHeight="1" thickTop="1">
      <c r="A82" s="33"/>
      <c r="B82" s="33"/>
      <c r="C82" s="32"/>
      <c r="D82" s="95"/>
      <c r="E82" s="32"/>
      <c r="F82" s="32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96"/>
      <c r="R82" s="4"/>
      <c r="S82" s="46"/>
      <c r="T82" s="46"/>
      <c r="U82" s="46"/>
      <c r="V82" s="46"/>
      <c r="W82" s="46"/>
      <c r="X82" s="46"/>
      <c r="Y82" s="46"/>
      <c r="Z82" s="46"/>
      <c r="AA82" s="46"/>
      <c r="AB82" s="96"/>
      <c r="AC82" s="4"/>
      <c r="AD82" s="46"/>
      <c r="AE82" s="46"/>
      <c r="AF82" s="46"/>
      <c r="AG82" s="46"/>
      <c r="AH82" s="46"/>
      <c r="AI82" s="46"/>
      <c r="AJ82" s="46"/>
      <c r="AK82" s="46"/>
      <c r="AL82" s="46"/>
      <c r="AM82" s="9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9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9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9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96"/>
      <c r="CF82" s="10"/>
      <c r="CG82" s="10"/>
      <c r="CH82" s="10"/>
      <c r="CI82" s="10"/>
      <c r="CJ82" s="10"/>
      <c r="CK82" s="46"/>
      <c r="CL82" s="46"/>
      <c r="CM82" s="46"/>
      <c r="CN82" s="46"/>
      <c r="CO82" s="46"/>
      <c r="CP82" s="96"/>
    </row>
    <row r="83" spans="1:94" ht="13.5" customHeight="1" hidden="1">
      <c r="A83" s="97"/>
      <c r="B83" s="97"/>
      <c r="C83" s="98" t="s">
        <v>13</v>
      </c>
      <c r="D83" s="99" t="s">
        <v>16</v>
      </c>
      <c r="E83" s="99" t="s">
        <v>21</v>
      </c>
      <c r="F83" s="97" t="s">
        <v>9</v>
      </c>
      <c r="G83" s="100" t="s">
        <v>22</v>
      </c>
      <c r="H83" s="97" t="s">
        <v>23</v>
      </c>
      <c r="I83" s="101" t="s">
        <v>24</v>
      </c>
      <c r="J83" s="97" t="s">
        <v>25</v>
      </c>
      <c r="K83" s="97" t="s">
        <v>26</v>
      </c>
      <c r="L83" s="97" t="s">
        <v>27</v>
      </c>
      <c r="M83" s="57" t="s">
        <v>169</v>
      </c>
      <c r="N83" s="61" t="s">
        <v>170</v>
      </c>
      <c r="O83" s="97" t="s">
        <v>28</v>
      </c>
      <c r="P83" s="97" t="s">
        <v>29</v>
      </c>
      <c r="Q83" s="102" t="s">
        <v>17</v>
      </c>
      <c r="R83" s="11" t="s">
        <v>30</v>
      </c>
      <c r="S83" s="97" t="s">
        <v>31</v>
      </c>
      <c r="T83" s="101" t="s">
        <v>32</v>
      </c>
      <c r="U83" s="97" t="s">
        <v>33</v>
      </c>
      <c r="V83" s="97" t="s">
        <v>34</v>
      </c>
      <c r="W83" s="97" t="s">
        <v>35</v>
      </c>
      <c r="X83" s="97" t="s">
        <v>171</v>
      </c>
      <c r="Y83" s="97" t="s">
        <v>172</v>
      </c>
      <c r="Z83" s="97" t="s">
        <v>36</v>
      </c>
      <c r="AA83" s="97" t="s">
        <v>37</v>
      </c>
      <c r="AB83" s="103" t="s">
        <v>38</v>
      </c>
      <c r="AC83" s="11" t="s">
        <v>39</v>
      </c>
      <c r="AD83" s="97" t="s">
        <v>40</v>
      </c>
      <c r="AE83" s="101" t="s">
        <v>41</v>
      </c>
      <c r="AF83" s="97" t="s">
        <v>42</v>
      </c>
      <c r="AG83" s="97" t="s">
        <v>43</v>
      </c>
      <c r="AH83" s="97" t="s">
        <v>44</v>
      </c>
      <c r="AI83" s="97" t="s">
        <v>173</v>
      </c>
      <c r="AJ83" s="97" t="s">
        <v>174</v>
      </c>
      <c r="AK83" s="97" t="s">
        <v>45</v>
      </c>
      <c r="AL83" s="97" t="s">
        <v>46</v>
      </c>
      <c r="AM83" s="103" t="s">
        <v>38</v>
      </c>
      <c r="AN83" s="100" t="s">
        <v>48</v>
      </c>
      <c r="AO83" s="97" t="s">
        <v>49</v>
      </c>
      <c r="AP83" s="101" t="s">
        <v>50</v>
      </c>
      <c r="AQ83" s="97" t="s">
        <v>51</v>
      </c>
      <c r="AR83" s="97" t="s">
        <v>52</v>
      </c>
      <c r="AS83" s="97" t="s">
        <v>53</v>
      </c>
      <c r="AT83" s="97" t="s">
        <v>175</v>
      </c>
      <c r="AU83" s="97" t="s">
        <v>176</v>
      </c>
      <c r="AV83" s="97" t="s">
        <v>54</v>
      </c>
      <c r="AW83" s="97" t="s">
        <v>55</v>
      </c>
      <c r="AX83" s="103" t="s">
        <v>38</v>
      </c>
      <c r="AY83" s="104" t="s">
        <v>57</v>
      </c>
      <c r="AZ83" s="97" t="s">
        <v>58</v>
      </c>
      <c r="BA83" s="101" t="s">
        <v>59</v>
      </c>
      <c r="BB83" s="97" t="s">
        <v>60</v>
      </c>
      <c r="BC83" s="97" t="s">
        <v>61</v>
      </c>
      <c r="BD83" s="97" t="s">
        <v>62</v>
      </c>
      <c r="BE83" s="97" t="s">
        <v>177</v>
      </c>
      <c r="BF83" s="97" t="s">
        <v>178</v>
      </c>
      <c r="BG83" s="97" t="s">
        <v>63</v>
      </c>
      <c r="BH83" s="97" t="s">
        <v>64</v>
      </c>
      <c r="BI83" s="103" t="s">
        <v>38</v>
      </c>
      <c r="BJ83" s="104" t="s">
        <v>140</v>
      </c>
      <c r="BK83" s="97" t="s">
        <v>141</v>
      </c>
      <c r="BL83" s="101" t="s">
        <v>142</v>
      </c>
      <c r="BM83" s="97" t="s">
        <v>143</v>
      </c>
      <c r="BN83" s="97" t="s">
        <v>144</v>
      </c>
      <c r="BO83" s="97" t="s">
        <v>145</v>
      </c>
      <c r="BP83" s="97" t="s">
        <v>179</v>
      </c>
      <c r="BQ83" s="97" t="s">
        <v>180</v>
      </c>
      <c r="BR83" s="97" t="s">
        <v>146</v>
      </c>
      <c r="BS83" s="97" t="s">
        <v>147</v>
      </c>
      <c r="BT83" s="103" t="s">
        <v>38</v>
      </c>
      <c r="BU83" s="104" t="s">
        <v>149</v>
      </c>
      <c r="BV83" s="97" t="s">
        <v>150</v>
      </c>
      <c r="BW83" s="101" t="s">
        <v>151</v>
      </c>
      <c r="BX83" s="97" t="s">
        <v>152</v>
      </c>
      <c r="BY83" s="97" t="s">
        <v>153</v>
      </c>
      <c r="BZ83" s="97" t="s">
        <v>154</v>
      </c>
      <c r="CA83" s="97" t="s">
        <v>181</v>
      </c>
      <c r="CB83" s="97" t="s">
        <v>182</v>
      </c>
      <c r="CC83" s="97" t="s">
        <v>155</v>
      </c>
      <c r="CD83" s="97" t="s">
        <v>156</v>
      </c>
      <c r="CE83" s="103" t="s">
        <v>38</v>
      </c>
      <c r="CF83" s="104" t="s">
        <v>158</v>
      </c>
      <c r="CG83" s="97" t="s">
        <v>159</v>
      </c>
      <c r="CH83" s="101" t="s">
        <v>160</v>
      </c>
      <c r="CI83" s="97" t="s">
        <v>161</v>
      </c>
      <c r="CJ83" s="97" t="s">
        <v>162</v>
      </c>
      <c r="CK83" s="97" t="s">
        <v>163</v>
      </c>
      <c r="CL83" s="97" t="s">
        <v>183</v>
      </c>
      <c r="CM83" s="97" t="s">
        <v>184</v>
      </c>
      <c r="CN83" s="97" t="s">
        <v>164</v>
      </c>
      <c r="CO83" s="97" t="s">
        <v>165</v>
      </c>
      <c r="CP83" s="103" t="s">
        <v>38</v>
      </c>
    </row>
    <row r="84" spans="1:94" ht="12.75" customHeight="1">
      <c r="A84" s="40"/>
      <c r="B84" s="105"/>
      <c r="C84" s="106" t="s">
        <v>66</v>
      </c>
      <c r="D84" s="107">
        <v>223365</v>
      </c>
      <c r="E84" s="107">
        <v>101336</v>
      </c>
      <c r="F84" s="107">
        <v>13</v>
      </c>
      <c r="G84" s="107">
        <v>47309</v>
      </c>
      <c r="H84" s="108" t="s">
        <v>0</v>
      </c>
      <c r="I84" s="107">
        <v>52877</v>
      </c>
      <c r="J84" s="108" t="s">
        <v>0</v>
      </c>
      <c r="K84" s="107">
        <v>1137</v>
      </c>
      <c r="L84" s="108"/>
      <c r="M84" s="107">
        <v>0</v>
      </c>
      <c r="N84" s="108"/>
      <c r="O84" s="107">
        <v>101323</v>
      </c>
      <c r="P84" s="109" t="s">
        <v>0</v>
      </c>
      <c r="Q84" s="9">
        <v>0.4537</v>
      </c>
      <c r="R84" s="107">
        <v>52366</v>
      </c>
      <c r="S84" s="108" t="s">
        <v>0</v>
      </c>
      <c r="T84" s="107">
        <v>47785</v>
      </c>
      <c r="U84" s="108" t="s">
        <v>0</v>
      </c>
      <c r="V84" s="107">
        <v>1172</v>
      </c>
      <c r="W84" s="108"/>
      <c r="X84" s="107">
        <v>0</v>
      </c>
      <c r="Y84" s="108"/>
      <c r="Z84" s="107">
        <v>101323</v>
      </c>
      <c r="AA84" s="109" t="s">
        <v>0</v>
      </c>
      <c r="AB84" s="9">
        <v>0.4537</v>
      </c>
      <c r="AC84" s="107">
        <v>35887</v>
      </c>
      <c r="AD84" s="108" t="s">
        <v>0</v>
      </c>
      <c r="AE84" s="107">
        <v>59471</v>
      </c>
      <c r="AF84" s="108" t="s">
        <v>0</v>
      </c>
      <c r="AG84" s="107">
        <v>5965</v>
      </c>
      <c r="AH84" s="108"/>
      <c r="AI84" s="107">
        <v>0</v>
      </c>
      <c r="AJ84" s="108"/>
      <c r="AK84" s="107">
        <v>101323</v>
      </c>
      <c r="AL84" s="109" t="s">
        <v>0</v>
      </c>
      <c r="AM84" s="9">
        <v>0.4537</v>
      </c>
      <c r="AN84" s="107">
        <v>36114</v>
      </c>
      <c r="AO84" s="108" t="s">
        <v>0</v>
      </c>
      <c r="AP84" s="107">
        <v>59352</v>
      </c>
      <c r="AQ84" s="108" t="s">
        <v>0</v>
      </c>
      <c r="AR84" s="107">
        <v>5857</v>
      </c>
      <c r="AS84" s="108"/>
      <c r="AT84" s="107">
        <v>0</v>
      </c>
      <c r="AU84" s="108"/>
      <c r="AV84" s="107">
        <v>101323</v>
      </c>
      <c r="AW84" s="109" t="s">
        <v>0</v>
      </c>
      <c r="AX84" s="9">
        <v>0.4537</v>
      </c>
      <c r="AY84" s="107">
        <v>33388</v>
      </c>
      <c r="AZ84" s="108" t="s">
        <v>0</v>
      </c>
      <c r="BA84" s="107">
        <v>65699</v>
      </c>
      <c r="BB84" s="108" t="s">
        <v>0</v>
      </c>
      <c r="BC84" s="107">
        <v>2236</v>
      </c>
      <c r="BD84" s="108"/>
      <c r="BE84" s="107">
        <v>0</v>
      </c>
      <c r="BF84" s="108"/>
      <c r="BG84" s="107">
        <v>101323</v>
      </c>
      <c r="BH84" s="109" t="s">
        <v>0</v>
      </c>
      <c r="BI84" s="9">
        <v>0.4537</v>
      </c>
      <c r="BJ84" s="107">
        <v>43330</v>
      </c>
      <c r="BK84" s="108" t="s">
        <v>0</v>
      </c>
      <c r="BL84" s="107">
        <v>54428</v>
      </c>
      <c r="BM84" s="108" t="s">
        <v>0</v>
      </c>
      <c r="BN84" s="107">
        <v>3565</v>
      </c>
      <c r="BO84" s="108"/>
      <c r="BP84" s="107">
        <v>0</v>
      </c>
      <c r="BQ84" s="108"/>
      <c r="BR84" s="107">
        <v>101323</v>
      </c>
      <c r="BS84" s="109" t="s">
        <v>0</v>
      </c>
      <c r="BT84" s="9">
        <v>0.4537</v>
      </c>
      <c r="BU84" s="107">
        <v>32253</v>
      </c>
      <c r="BV84" s="108" t="s">
        <v>0</v>
      </c>
      <c r="BW84" s="107">
        <v>65240</v>
      </c>
      <c r="BX84" s="108" t="s">
        <v>0</v>
      </c>
      <c r="BY84" s="107">
        <v>3830</v>
      </c>
      <c r="BZ84" s="108"/>
      <c r="CA84" s="107">
        <v>0</v>
      </c>
      <c r="CB84" s="108"/>
      <c r="CC84" s="107">
        <v>101323</v>
      </c>
      <c r="CD84" s="109" t="s">
        <v>0</v>
      </c>
      <c r="CE84" s="9">
        <v>0.4537</v>
      </c>
      <c r="CF84" s="107">
        <v>39302</v>
      </c>
      <c r="CG84" s="108"/>
      <c r="CH84" s="107">
        <v>57653</v>
      </c>
      <c r="CI84" s="108"/>
      <c r="CJ84" s="107">
        <v>4368</v>
      </c>
      <c r="CK84" s="108"/>
      <c r="CL84" s="107">
        <v>0</v>
      </c>
      <c r="CM84" s="108" t="s">
        <v>0</v>
      </c>
      <c r="CN84" s="107">
        <v>101323</v>
      </c>
      <c r="CO84" s="109" t="s">
        <v>0</v>
      </c>
      <c r="CP84" s="9">
        <v>0.4537</v>
      </c>
    </row>
    <row r="85" spans="1:94" ht="12.75">
      <c r="A85" s="40"/>
      <c r="B85" s="110"/>
      <c r="C85" s="111" t="s">
        <v>67</v>
      </c>
      <c r="D85" s="111"/>
      <c r="E85" s="111"/>
      <c r="F85" s="112"/>
      <c r="G85" s="113">
        <v>46.68528459777374</v>
      </c>
      <c r="H85" s="114"/>
      <c r="I85" s="113">
        <v>52.17987684534617</v>
      </c>
      <c r="J85" s="115"/>
      <c r="K85" s="113">
        <v>1.1220099471066551</v>
      </c>
      <c r="L85" s="115"/>
      <c r="M85" s="113">
        <v>0</v>
      </c>
      <c r="N85" s="116"/>
      <c r="O85" s="117" t="s">
        <v>0</v>
      </c>
      <c r="P85" s="118">
        <v>98.87784609614798</v>
      </c>
      <c r="Q85" s="12" t="s">
        <v>0</v>
      </c>
      <c r="R85" s="113">
        <v>51.67561379963686</v>
      </c>
      <c r="S85" s="114"/>
      <c r="T85" s="113">
        <v>47.15500907870845</v>
      </c>
      <c r="U85" s="115"/>
      <c r="V85" s="113">
        <v>1.1565485118812664</v>
      </c>
      <c r="W85" s="115"/>
      <c r="X85" s="113">
        <v>0</v>
      </c>
      <c r="Y85" s="116"/>
      <c r="Z85" s="117" t="s">
        <v>0</v>
      </c>
      <c r="AA85" s="118">
        <v>98.84330309998708</v>
      </c>
      <c r="AB85" s="12" t="s">
        <v>0</v>
      </c>
      <c r="AC85" s="113">
        <v>35.41387068761349</v>
      </c>
      <c r="AD85" s="114"/>
      <c r="AE85" s="113">
        <v>58.68694244888293</v>
      </c>
      <c r="AF85" s="115"/>
      <c r="AG85" s="113">
        <v>5.886358253730165</v>
      </c>
      <c r="AH85" s="115"/>
      <c r="AI85" s="113">
        <v>0</v>
      </c>
      <c r="AJ85" s="116"/>
      <c r="AK85" s="117" t="s">
        <v>0</v>
      </c>
      <c r="AL85" s="118">
        <v>94.11288651145345</v>
      </c>
      <c r="AM85" s="12" t="s">
        <v>0</v>
      </c>
      <c r="AN85" s="113">
        <v>35.63787795058025</v>
      </c>
      <c r="AO85" s="114"/>
      <c r="AP85" s="113">
        <v>58.56951132864925</v>
      </c>
      <c r="AQ85" s="115"/>
      <c r="AR85" s="113">
        <v>5.779782110997079</v>
      </c>
      <c r="AS85" s="115"/>
      <c r="AT85" s="113">
        <v>0</v>
      </c>
      <c r="AU85" s="116"/>
      <c r="AV85" s="117" t="s">
        <v>0</v>
      </c>
      <c r="AW85" s="118">
        <v>94.21947632817817</v>
      </c>
      <c r="AX85" s="12" t="s">
        <v>0</v>
      </c>
      <c r="AY85" s="113">
        <v>32.947817162706244</v>
      </c>
      <c r="AZ85" s="114"/>
      <c r="BA85" s="113">
        <v>64.83283334649089</v>
      </c>
      <c r="BB85" s="115"/>
      <c r="BC85" s="113">
        <v>2.2065208810294465</v>
      </c>
      <c r="BD85" s="115"/>
      <c r="BE85" s="113">
        <v>0</v>
      </c>
      <c r="BF85" s="116"/>
      <c r="BG85" s="117" t="s">
        <v>0</v>
      </c>
      <c r="BH85" s="118">
        <v>97.79319601669903</v>
      </c>
      <c r="BI85" s="12" t="s">
        <v>0</v>
      </c>
      <c r="BJ85" s="113">
        <v>42.75874319096866</v>
      </c>
      <c r="BK85" s="114"/>
      <c r="BL85" s="113">
        <v>53.71042867292965</v>
      </c>
      <c r="BM85" s="115"/>
      <c r="BN85" s="113">
        <v>3.517999526328255</v>
      </c>
      <c r="BO85" s="115"/>
      <c r="BP85" s="113"/>
      <c r="BQ85" s="116"/>
      <c r="BR85" s="117" t="s">
        <v>0</v>
      </c>
      <c r="BS85" s="118">
        <v>96.48154910533647</v>
      </c>
      <c r="BT85" s="12" t="s">
        <v>0</v>
      </c>
      <c r="BU85" s="113">
        <v>31.827780847872422</v>
      </c>
      <c r="BV85" s="114"/>
      <c r="BW85" s="113">
        <v>64.37988473987527</v>
      </c>
      <c r="BX85" s="115"/>
      <c r="BY85" s="113">
        <v>3.7795058024788823</v>
      </c>
      <c r="BZ85" s="115"/>
      <c r="CA85" s="113">
        <v>0</v>
      </c>
      <c r="CB85" s="116"/>
      <c r="CC85" s="117" t="s">
        <v>0</v>
      </c>
      <c r="CD85" s="118">
        <v>96.22000927726187</v>
      </c>
      <c r="CE85" s="12" t="s">
        <v>0</v>
      </c>
      <c r="CF85" s="113">
        <v>38.78384779347912</v>
      </c>
      <c r="CG85" s="114"/>
      <c r="CH85" s="113">
        <v>56.892910712875974</v>
      </c>
      <c r="CI85" s="115"/>
      <c r="CJ85" s="113">
        <v>4.310412883871477</v>
      </c>
      <c r="CK85" s="115"/>
      <c r="CL85" s="113">
        <v>0</v>
      </c>
      <c r="CM85" s="116"/>
      <c r="CN85" s="117" t="s">
        <v>0</v>
      </c>
      <c r="CO85" s="118">
        <v>95.68903407913301</v>
      </c>
      <c r="CP85" s="12" t="s">
        <v>0</v>
      </c>
    </row>
    <row r="86" spans="1:94" ht="12.75">
      <c r="A86" s="40"/>
      <c r="B86" s="119"/>
      <c r="C86" s="120" t="s">
        <v>68</v>
      </c>
      <c r="D86" s="121"/>
      <c r="E86" s="120"/>
      <c r="F86" s="122"/>
      <c r="G86" s="159">
        <v>100186</v>
      </c>
      <c r="H86" s="160"/>
      <c r="I86" s="161"/>
      <c r="J86" s="125" t="s">
        <v>0</v>
      </c>
      <c r="K86" s="126"/>
      <c r="L86" s="127"/>
      <c r="M86" s="127"/>
      <c r="N86" s="127"/>
      <c r="O86" s="128"/>
      <c r="P86" s="126"/>
      <c r="Q86" s="13"/>
      <c r="R86" s="159">
        <v>100151</v>
      </c>
      <c r="S86" s="160"/>
      <c r="T86" s="161"/>
      <c r="U86" s="125" t="s">
        <v>0</v>
      </c>
      <c r="V86" s="126"/>
      <c r="W86" s="127"/>
      <c r="X86" s="127"/>
      <c r="Y86" s="127"/>
      <c r="Z86" s="128"/>
      <c r="AA86" s="126"/>
      <c r="AB86" s="13"/>
      <c r="AC86" s="159">
        <v>95358</v>
      </c>
      <c r="AD86" s="160"/>
      <c r="AE86" s="161"/>
      <c r="AF86" s="125" t="s">
        <v>0</v>
      </c>
      <c r="AG86" s="126"/>
      <c r="AH86" s="127"/>
      <c r="AI86" s="127"/>
      <c r="AJ86" s="127"/>
      <c r="AK86" s="128"/>
      <c r="AL86" s="126"/>
      <c r="AM86" s="13"/>
      <c r="AN86" s="159">
        <v>95466</v>
      </c>
      <c r="AO86" s="160"/>
      <c r="AP86" s="161"/>
      <c r="AQ86" s="125" t="s">
        <v>0</v>
      </c>
      <c r="AR86" s="126"/>
      <c r="AS86" s="127"/>
      <c r="AT86" s="127"/>
      <c r="AU86" s="127"/>
      <c r="AV86" s="128"/>
      <c r="AW86" s="126"/>
      <c r="AX86" s="13"/>
      <c r="AY86" s="159">
        <v>99087</v>
      </c>
      <c r="AZ86" s="160"/>
      <c r="BA86" s="161"/>
      <c r="BB86" s="125" t="s">
        <v>0</v>
      </c>
      <c r="BC86" s="126"/>
      <c r="BD86" s="127"/>
      <c r="BE86" s="127"/>
      <c r="BF86" s="127"/>
      <c r="BG86" s="128"/>
      <c r="BH86" s="126"/>
      <c r="BI86" s="13"/>
      <c r="BJ86" s="159">
        <v>97758</v>
      </c>
      <c r="BK86" s="160"/>
      <c r="BL86" s="161"/>
      <c r="BM86" s="125" t="s">
        <v>0</v>
      </c>
      <c r="BN86" s="126"/>
      <c r="BO86" s="127"/>
      <c r="BP86" s="127"/>
      <c r="BQ86" s="127"/>
      <c r="BR86" s="128"/>
      <c r="BS86" s="126"/>
      <c r="BT86" s="13"/>
      <c r="BU86" s="159">
        <v>97493</v>
      </c>
      <c r="BV86" s="160"/>
      <c r="BW86" s="161"/>
      <c r="BX86" s="125" t="s">
        <v>0</v>
      </c>
      <c r="BY86" s="126"/>
      <c r="BZ86" s="127"/>
      <c r="CA86" s="127"/>
      <c r="CB86" s="127"/>
      <c r="CC86" s="128"/>
      <c r="CD86" s="126"/>
      <c r="CE86" s="13"/>
      <c r="CF86" s="159">
        <v>96955</v>
      </c>
      <c r="CG86" s="159"/>
      <c r="CH86" s="159"/>
      <c r="CI86" s="125" t="s">
        <v>167</v>
      </c>
      <c r="CJ86" s="126"/>
      <c r="CK86" s="127"/>
      <c r="CL86" s="127" t="s">
        <v>0</v>
      </c>
      <c r="CM86" s="127"/>
      <c r="CN86" s="128"/>
      <c r="CO86" s="126"/>
      <c r="CP86" s="13"/>
    </row>
    <row r="87" spans="1:94" ht="12.75" customHeight="1">
      <c r="A87" s="40"/>
      <c r="B87" s="129"/>
      <c r="C87" s="130" t="s">
        <v>69</v>
      </c>
      <c r="D87" s="131"/>
      <c r="E87" s="130"/>
      <c r="F87" s="132"/>
      <c r="G87" s="113">
        <v>47.22</v>
      </c>
      <c r="H87" s="109" t="s">
        <v>0</v>
      </c>
      <c r="I87" s="113">
        <v>52.78</v>
      </c>
      <c r="J87" s="133" t="s">
        <v>0</v>
      </c>
      <c r="K87" s="134"/>
      <c r="L87" s="134"/>
      <c r="M87" s="134"/>
      <c r="N87" s="134"/>
      <c r="O87" s="134"/>
      <c r="P87" s="134"/>
      <c r="Q87" s="14"/>
      <c r="R87" s="113">
        <v>52.29</v>
      </c>
      <c r="S87" s="109" t="s">
        <v>0</v>
      </c>
      <c r="T87" s="113">
        <v>47.71</v>
      </c>
      <c r="U87" s="133" t="s">
        <v>0</v>
      </c>
      <c r="V87" s="134"/>
      <c r="W87" s="134"/>
      <c r="X87" s="134"/>
      <c r="Y87" s="134"/>
      <c r="Z87" s="134"/>
      <c r="AA87" s="134"/>
      <c r="AB87" s="14"/>
      <c r="AC87" s="113">
        <v>37.63</v>
      </c>
      <c r="AD87" s="109" t="s">
        <v>0</v>
      </c>
      <c r="AE87" s="113">
        <v>62.37</v>
      </c>
      <c r="AF87" s="133" t="s">
        <v>0</v>
      </c>
      <c r="AG87" s="134"/>
      <c r="AH87" s="134"/>
      <c r="AI87" s="134"/>
      <c r="AJ87" s="134"/>
      <c r="AK87" s="134"/>
      <c r="AL87" s="134"/>
      <c r="AM87" s="14"/>
      <c r="AN87" s="113">
        <v>37.83</v>
      </c>
      <c r="AO87" s="109" t="s">
        <v>0</v>
      </c>
      <c r="AP87" s="113">
        <v>62.17</v>
      </c>
      <c r="AQ87" s="133" t="s">
        <v>0</v>
      </c>
      <c r="AR87" s="134"/>
      <c r="AS87" s="134"/>
      <c r="AT87" s="134"/>
      <c r="AU87" s="134"/>
      <c r="AV87" s="134"/>
      <c r="AW87" s="134"/>
      <c r="AX87" s="14"/>
      <c r="AY87" s="113">
        <v>33.7</v>
      </c>
      <c r="AZ87" s="109" t="s">
        <v>0</v>
      </c>
      <c r="BA87" s="113">
        <v>66.3</v>
      </c>
      <c r="BB87" s="133" t="s">
        <v>0</v>
      </c>
      <c r="BC87" s="134"/>
      <c r="BD87" s="134"/>
      <c r="BE87" s="134"/>
      <c r="BF87" s="134"/>
      <c r="BG87" s="134"/>
      <c r="BH87" s="134"/>
      <c r="BI87" s="14"/>
      <c r="BJ87" s="113">
        <v>44.32</v>
      </c>
      <c r="BK87" s="109" t="s">
        <v>0</v>
      </c>
      <c r="BL87" s="113">
        <v>55.68</v>
      </c>
      <c r="BM87" s="133" t="s">
        <v>0</v>
      </c>
      <c r="BN87" s="134"/>
      <c r="BO87" s="134"/>
      <c r="BP87" s="134"/>
      <c r="BQ87" s="134"/>
      <c r="BR87" s="134"/>
      <c r="BS87" s="134"/>
      <c r="BT87" s="14"/>
      <c r="BU87" s="113">
        <v>33.08</v>
      </c>
      <c r="BV87" s="109" t="s">
        <v>0</v>
      </c>
      <c r="BW87" s="113">
        <v>66.92</v>
      </c>
      <c r="BX87" s="133" t="s">
        <v>0</v>
      </c>
      <c r="BY87" s="134"/>
      <c r="BZ87" s="134"/>
      <c r="CA87" s="134"/>
      <c r="CB87" s="134"/>
      <c r="CC87" s="134"/>
      <c r="CD87" s="134"/>
      <c r="CE87" s="14"/>
      <c r="CF87" s="113">
        <v>40.54</v>
      </c>
      <c r="CG87" s="109"/>
      <c r="CH87" s="113">
        <v>59.46</v>
      </c>
      <c r="CI87" s="133"/>
      <c r="CJ87" s="134"/>
      <c r="CK87" s="134"/>
      <c r="CL87" s="134"/>
      <c r="CM87" s="134"/>
      <c r="CN87" s="134"/>
      <c r="CO87" s="134"/>
      <c r="CP87" s="14"/>
    </row>
    <row r="88" spans="1:94" ht="11.25" customHeight="1">
      <c r="A88" s="135"/>
      <c r="B88" s="136"/>
      <c r="C88" s="137" t="s">
        <v>70</v>
      </c>
      <c r="D88" s="138"/>
      <c r="E88" s="138"/>
      <c r="F88" s="138"/>
      <c r="G88" s="139"/>
      <c r="H88" s="139"/>
      <c r="I88" s="139"/>
      <c r="J88" s="139" t="s">
        <v>71</v>
      </c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 t="s">
        <v>71</v>
      </c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 t="s">
        <v>71</v>
      </c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 t="s">
        <v>71</v>
      </c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 t="s">
        <v>71</v>
      </c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 t="s">
        <v>71</v>
      </c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 t="s">
        <v>71</v>
      </c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 t="s">
        <v>71</v>
      </c>
      <c r="CJ88" s="139"/>
      <c r="CK88" s="139"/>
      <c r="CL88" s="139"/>
      <c r="CM88" s="139"/>
      <c r="CN88" s="139"/>
      <c r="CO88" s="139"/>
      <c r="CP88" s="139"/>
    </row>
    <row r="89" spans="1:94" ht="10.5" customHeight="1">
      <c r="A89" s="140"/>
      <c r="B89" s="140"/>
      <c r="C89" s="137" t="s">
        <v>72</v>
      </c>
      <c r="D89" s="21"/>
      <c r="E89" s="21"/>
      <c r="F89" s="21"/>
      <c r="G89" s="21"/>
      <c r="H89" s="21"/>
      <c r="I89" s="21"/>
      <c r="J89" s="21" t="s">
        <v>73</v>
      </c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 t="s">
        <v>73</v>
      </c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 t="s">
        <v>73</v>
      </c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 t="s">
        <v>73</v>
      </c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 t="s">
        <v>73</v>
      </c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 t="s">
        <v>73</v>
      </c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 t="s">
        <v>73</v>
      </c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 t="s">
        <v>73</v>
      </c>
      <c r="CJ89" s="21"/>
      <c r="CK89" s="21"/>
      <c r="CL89" s="21"/>
      <c r="CM89" s="21"/>
      <c r="CN89" s="21"/>
      <c r="CO89" s="21"/>
      <c r="CP89" s="21"/>
    </row>
    <row r="90" spans="1:94" ht="12" customHeight="1">
      <c r="A90" s="140"/>
      <c r="B90" s="140"/>
      <c r="D90" s="21"/>
      <c r="E90" s="21"/>
      <c r="F90" s="21"/>
      <c r="G90" s="21"/>
      <c r="H90" s="21"/>
      <c r="J90" s="141" t="s">
        <v>260</v>
      </c>
      <c r="K90" s="21" t="s">
        <v>167</v>
      </c>
      <c r="L90" s="21" t="s">
        <v>167</v>
      </c>
      <c r="M90" s="21"/>
      <c r="N90" s="21"/>
      <c r="O90" s="21" t="s">
        <v>167</v>
      </c>
      <c r="P90" s="21" t="s">
        <v>167</v>
      </c>
      <c r="Q90" s="21" t="s">
        <v>167</v>
      </c>
      <c r="R90" s="21"/>
      <c r="S90" s="21"/>
      <c r="T90" s="21"/>
      <c r="U90" s="141" t="s">
        <v>260</v>
      </c>
      <c r="V90" s="21" t="s">
        <v>167</v>
      </c>
      <c r="W90" s="21" t="s">
        <v>167</v>
      </c>
      <c r="X90" s="21"/>
      <c r="Y90" s="21"/>
      <c r="Z90" s="21" t="s">
        <v>167</v>
      </c>
      <c r="AA90" s="21" t="s">
        <v>167</v>
      </c>
      <c r="AB90" s="21" t="s">
        <v>167</v>
      </c>
      <c r="AC90" s="21"/>
      <c r="AD90" s="21"/>
      <c r="AE90" s="21"/>
      <c r="AF90" s="141" t="s">
        <v>260</v>
      </c>
      <c r="AG90" s="21" t="s">
        <v>167</v>
      </c>
      <c r="AH90" s="21" t="s">
        <v>167</v>
      </c>
      <c r="AI90" s="21"/>
      <c r="AJ90" s="21"/>
      <c r="AK90" s="21" t="s">
        <v>167</v>
      </c>
      <c r="AL90" s="21" t="s">
        <v>167</v>
      </c>
      <c r="AM90" s="21" t="s">
        <v>167</v>
      </c>
      <c r="AN90" s="21"/>
      <c r="AO90" s="21"/>
      <c r="AP90" s="21"/>
      <c r="AQ90" s="141" t="s">
        <v>260</v>
      </c>
      <c r="AR90" s="21" t="s">
        <v>167</v>
      </c>
      <c r="AS90" s="21" t="s">
        <v>167</v>
      </c>
      <c r="AT90" s="21"/>
      <c r="AU90" s="21"/>
      <c r="AV90" s="21" t="s">
        <v>167</v>
      </c>
      <c r="AW90" s="21" t="s">
        <v>167</v>
      </c>
      <c r="AX90" s="21" t="s">
        <v>167</v>
      </c>
      <c r="AY90" s="21"/>
      <c r="AZ90" s="21"/>
      <c r="BA90" s="21"/>
      <c r="BB90" s="141" t="s">
        <v>260</v>
      </c>
      <c r="BC90" s="21" t="s">
        <v>167</v>
      </c>
      <c r="BD90" s="21" t="s">
        <v>167</v>
      </c>
      <c r="BE90" s="21"/>
      <c r="BF90" s="21"/>
      <c r="BG90" s="21" t="s">
        <v>167</v>
      </c>
      <c r="BH90" s="21" t="s">
        <v>167</v>
      </c>
      <c r="BI90" s="21" t="s">
        <v>167</v>
      </c>
      <c r="BJ90" s="21"/>
      <c r="BK90" s="21"/>
      <c r="BL90" s="21"/>
      <c r="BM90" s="141" t="s">
        <v>260</v>
      </c>
      <c r="BN90" s="21" t="s">
        <v>167</v>
      </c>
      <c r="BO90" s="21" t="s">
        <v>167</v>
      </c>
      <c r="BP90" s="21"/>
      <c r="BQ90" s="21"/>
      <c r="BR90" s="21" t="s">
        <v>167</v>
      </c>
      <c r="BS90" s="21" t="s">
        <v>167</v>
      </c>
      <c r="BT90" s="21" t="s">
        <v>167</v>
      </c>
      <c r="BU90" s="21"/>
      <c r="BV90" s="21"/>
      <c r="BW90" s="21"/>
      <c r="BX90" s="141" t="s">
        <v>260</v>
      </c>
      <c r="BY90" s="21" t="s">
        <v>167</v>
      </c>
      <c r="BZ90" s="21" t="s">
        <v>167</v>
      </c>
      <c r="CA90" s="21"/>
      <c r="CB90" s="21"/>
      <c r="CC90" s="21" t="s">
        <v>167</v>
      </c>
      <c r="CD90" s="21" t="s">
        <v>167</v>
      </c>
      <c r="CE90" s="21" t="s">
        <v>167</v>
      </c>
      <c r="CF90" s="21"/>
      <c r="CG90" s="21"/>
      <c r="CH90" s="21"/>
      <c r="CI90" s="141" t="s">
        <v>260</v>
      </c>
      <c r="CJ90" s="21" t="s">
        <v>167</v>
      </c>
      <c r="CK90" s="21" t="s">
        <v>167</v>
      </c>
      <c r="CL90" s="21"/>
      <c r="CM90" s="21"/>
      <c r="CN90" s="21" t="s">
        <v>167</v>
      </c>
      <c r="CO90" s="21" t="s">
        <v>167</v>
      </c>
      <c r="CP90" s="21" t="s">
        <v>167</v>
      </c>
    </row>
    <row r="95" ht="12.75">
      <c r="Z95" s="142"/>
    </row>
  </sheetData>
  <mergeCells count="23">
    <mergeCell ref="BY6:BZ6"/>
    <mergeCell ref="CA6:CB6"/>
    <mergeCell ref="CJ6:CK6"/>
    <mergeCell ref="CL6:CM6"/>
    <mergeCell ref="BC6:BD6"/>
    <mergeCell ref="BE6:BF6"/>
    <mergeCell ref="BN6:BO6"/>
    <mergeCell ref="BP6:BQ6"/>
    <mergeCell ref="K6:L6"/>
    <mergeCell ref="V6:W6"/>
    <mergeCell ref="X6:Y6"/>
    <mergeCell ref="AG6:AH6"/>
    <mergeCell ref="AI6:AJ6"/>
    <mergeCell ref="AR6:AS6"/>
    <mergeCell ref="AT6:AU6"/>
    <mergeCell ref="AY1:BI1"/>
    <mergeCell ref="BJ1:BT1"/>
    <mergeCell ref="BU1:CE1"/>
    <mergeCell ref="CF1:CP1"/>
    <mergeCell ref="G1:Q1"/>
    <mergeCell ref="R1:AB1"/>
    <mergeCell ref="AC1:AM1"/>
    <mergeCell ref="AN1:AX1"/>
  </mergeCells>
  <conditionalFormatting sqref="CB8 Y8 AJ8 AE8:AE80 T8:T80 AP8:AP80 N8 I8:I80 CM8 AS8:AS81 AT9:AT81 AI9:AI81 BF8 BA8:BA80 BW8:BW80 CA9:CA80 BO81:BP81 CH8:CH80 BD8:BD81 BE9:BE81 BL8:BL80 BP9:BP80 AH8:AH81 CL9:CL80 CK81:CL81 L8:L81 M9:M81 BZ81:CA81 W8:W81 BO8:BO80 BZ8:BZ80 CK8:CK80 AU8 X9:X81 BQ8 BW87 AE87 T87 AG85 I87 AP87 BL87 AE84:AE85 AI85 CH87 BN85 K85 V85 AP84:AP85 T84:T85 X85 BL84:BL85 AR85 BA87 BP85 I85 M85 BC85 AT85 BY85 CJ85 BA84:BA85 BE85 BW84:BW85 CA85 CH84:CH85 CL85">
    <cfRule type="cellIs" priority="1" dxfId="0" operator="greaterThan" stopIfTrue="1">
      <formula>G8</formula>
    </cfRule>
  </conditionalFormatting>
  <conditionalFormatting sqref="BU8:BU81 AC8:AC81 R8:R81 G8:G81 AN8:AN81 BJ8:BJ81 CF8:CF81 AY8:AY81 G87 AC87 G85 R87 CF87 AN87 AY85 BU87 BU85 CF85 BJ87 R85 AC85 AN85 AY87 BJ85">
    <cfRule type="cellIs" priority="2" dxfId="1" operator="greaterThan" stopIfTrue="1">
      <formula>I8</formula>
    </cfRule>
  </conditionalFormatting>
  <conditionalFormatting sqref="CB9:CB81 CM9:CM81 N9:N81 Y9:Y81 AJ9:AJ81 AU9:AU81 BF9:BF81 BQ9:BQ81">
    <cfRule type="cellIs" priority="3" dxfId="0" operator="greaterThan" stopIfTrue="1">
      <formula>K9</formula>
    </cfRule>
  </conditionalFormatting>
  <conditionalFormatting sqref="G84 R84 AC84 AN84 AY84 BJ84 BU84 CF84">
    <cfRule type="cellIs" priority="4" dxfId="1" operator="greaterThan" stopIfTrue="1">
      <formula>I$84</formula>
    </cfRule>
  </conditionalFormatting>
  <conditionalFormatting sqref="I84">
    <cfRule type="cellIs" priority="5" dxfId="0" operator="greaterThan" stopIfTrue="1">
      <formula>G$84</formula>
    </cfRule>
  </conditionalFormatting>
  <conditionalFormatting sqref="BK8:BK81 CG8:CG81 AD8:AD81 H8:H81 BV8:BV81 S8:S81 AO8:AO81 AZ8:AZ81">
    <cfRule type="cellIs" priority="6" dxfId="1" operator="greaterThanOrEqual" stopIfTrue="1">
      <formula>0.5</formula>
    </cfRule>
  </conditionalFormatting>
  <conditionalFormatting sqref="BM8:BM81 CI8:CI81 AF8:AF81 J8:J81 BX8:BX81 U8:U81 AQ8:AQ81 BB8:BB81">
    <cfRule type="cellIs" priority="7" dxfId="0" operator="greaterThanOrEqual" stopIfTrue="1">
      <formula>0.5</formula>
    </cfRule>
  </conditionalFormatting>
  <conditionalFormatting sqref="G2:CP2">
    <cfRule type="cellIs" priority="8" dxfId="2" operator="equal" stopIfTrue="1">
      <formula>0</formula>
    </cfRule>
  </conditionalFormatting>
  <printOptions horizontalCentered="1" verticalCentered="1"/>
  <pageMargins left="0" right="0" top="0" bottom="0" header="0" footer="0"/>
  <pageSetup horizontalDpi="600" verticalDpi="600" orientation="portrait" paperSize="9" scale="78" r:id="rId2"/>
  <colBreaks count="7" manualBreakCount="7">
    <brk id="17" max="65535" man="1"/>
    <brk id="28" max="65535" man="1"/>
    <brk id="39" max="65535" man="1"/>
    <brk id="50" max="65535" man="1"/>
    <brk id="61" max="65535" man="1"/>
    <brk id="72" max="65535" man="1"/>
    <brk id="8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35"/>
  <sheetViews>
    <sheetView view="pageBreakPreview" zoomScaleSheetLayoutView="100" workbookViewId="0" topLeftCell="A8">
      <selection activeCell="E14" sqref="E14"/>
    </sheetView>
  </sheetViews>
  <sheetFormatPr defaultColWidth="11.421875" defaultRowHeight="12.75"/>
  <cols>
    <col min="1" max="1" width="3.8515625" style="0" customWidth="1"/>
    <col min="2" max="2" width="5.140625" style="0" customWidth="1"/>
    <col min="3" max="3" width="19.140625" style="0" customWidth="1"/>
    <col min="4" max="9" width="15.57421875" style="0" customWidth="1"/>
    <col min="10" max="10" width="15.8515625" style="0" hidden="1" customWidth="1"/>
    <col min="11" max="11" width="15.57421875" style="0" customWidth="1"/>
    <col min="12" max="12" width="10.421875" style="0" customWidth="1"/>
  </cols>
  <sheetData>
    <row r="1" spans="1:11" ht="12.75">
      <c r="A1" s="15" t="s">
        <v>0</v>
      </c>
      <c r="B1" s="16" t="s">
        <v>1</v>
      </c>
      <c r="C1" s="16"/>
      <c r="D1" s="17"/>
      <c r="E1" s="18"/>
      <c r="F1" s="18"/>
      <c r="G1" s="19" t="s">
        <v>138</v>
      </c>
      <c r="H1" s="19"/>
      <c r="I1" s="19"/>
      <c r="J1" s="145"/>
      <c r="K1" s="145"/>
    </row>
    <row r="2" spans="1:16" ht="12.75">
      <c r="A2" s="15"/>
      <c r="B2" s="16"/>
      <c r="C2" s="21"/>
      <c r="D2" s="22">
        <f>[1]!NbLoc</f>
        <v>17</v>
      </c>
      <c r="E2" s="23" t="str">
        <f>IF(D2=1,"local","locaux")</f>
        <v>locaux</v>
      </c>
      <c r="F2" s="23"/>
      <c r="G2" s="24" t="str">
        <f>'[1]Commentaire'!C11</f>
        <v>La délibération est refusée</v>
      </c>
      <c r="H2" s="24"/>
      <c r="I2" s="24"/>
      <c r="J2" s="143"/>
      <c r="K2" s="143"/>
      <c r="L2" s="143"/>
      <c r="M2" s="143"/>
      <c r="N2" s="143"/>
      <c r="O2" s="143"/>
      <c r="P2" s="143"/>
    </row>
    <row r="3" spans="1:11" ht="13.5" thickBot="1">
      <c r="A3" s="15"/>
      <c r="B3" s="16"/>
      <c r="C3" s="26"/>
      <c r="D3" s="26" t="s">
        <v>2</v>
      </c>
      <c r="E3" s="27" t="str">
        <f>[1]!HEURE</f>
        <v>15:02</v>
      </c>
      <c r="F3" s="27"/>
      <c r="G3" s="28"/>
      <c r="H3" s="29"/>
      <c r="I3" s="29"/>
      <c r="J3" s="29"/>
      <c r="K3" s="29"/>
    </row>
    <row r="4" spans="1:11" ht="17.25" thickBot="1" thickTop="1">
      <c r="A4" s="33"/>
      <c r="B4" s="34"/>
      <c r="C4" s="35"/>
      <c r="D4" s="36"/>
      <c r="E4" s="36"/>
      <c r="F4" s="36"/>
      <c r="G4" s="37" t="str">
        <f>'[1]Commentaire'!B11</f>
        <v>Votation communale Ville de Genève</v>
      </c>
      <c r="H4" s="38"/>
      <c r="I4" s="39"/>
      <c r="J4" s="146"/>
      <c r="K4" s="1"/>
    </row>
    <row r="5" spans="1:11" ht="13.5" thickTop="1">
      <c r="A5" s="33"/>
      <c r="B5" s="33"/>
      <c r="C5" s="40"/>
      <c r="D5" s="41" t="s">
        <v>3</v>
      </c>
      <c r="E5" s="41" t="s">
        <v>4</v>
      </c>
      <c r="F5" s="41" t="s">
        <v>4</v>
      </c>
      <c r="G5" s="43"/>
      <c r="H5" s="44"/>
      <c r="I5" s="44"/>
      <c r="J5" s="44"/>
      <c r="K5" s="3" t="s">
        <v>5</v>
      </c>
    </row>
    <row r="6" spans="1:11" ht="19.5" customHeight="1">
      <c r="A6" s="45"/>
      <c r="B6" s="45" t="s">
        <v>6</v>
      </c>
      <c r="C6" s="46"/>
      <c r="D6" s="47" t="s">
        <v>7</v>
      </c>
      <c r="E6" s="47" t="s">
        <v>8</v>
      </c>
      <c r="F6" s="47" t="s">
        <v>9</v>
      </c>
      <c r="G6" s="49" t="s">
        <v>10</v>
      </c>
      <c r="H6" s="51" t="s">
        <v>11</v>
      </c>
      <c r="I6" s="144" t="s">
        <v>12</v>
      </c>
      <c r="J6" s="144" t="s">
        <v>168</v>
      </c>
      <c r="K6" s="6" t="s">
        <v>15</v>
      </c>
    </row>
    <row r="7" spans="1:175" s="20" customFormat="1" ht="12.75" hidden="1">
      <c r="A7" s="57" t="s">
        <v>18</v>
      </c>
      <c r="B7" s="57" t="s">
        <v>19</v>
      </c>
      <c r="C7" s="32" t="s">
        <v>20</v>
      </c>
      <c r="D7" s="58" t="s">
        <v>16</v>
      </c>
      <c r="E7" s="57" t="s">
        <v>21</v>
      </c>
      <c r="F7" s="57" t="s">
        <v>248</v>
      </c>
      <c r="G7" s="59" t="s">
        <v>22</v>
      </c>
      <c r="H7" s="60" t="s">
        <v>24</v>
      </c>
      <c r="I7" s="57" t="s">
        <v>26</v>
      </c>
      <c r="J7" s="57"/>
      <c r="K7" s="8" t="s">
        <v>17</v>
      </c>
      <c r="L7" s="7" t="s">
        <v>30</v>
      </c>
      <c r="M7" s="57" t="s">
        <v>31</v>
      </c>
      <c r="N7" s="60" t="s">
        <v>32</v>
      </c>
      <c r="O7" s="57" t="s">
        <v>33</v>
      </c>
      <c r="P7" s="57" t="s">
        <v>34</v>
      </c>
      <c r="Q7" s="61" t="s">
        <v>35</v>
      </c>
      <c r="R7" s="57"/>
      <c r="S7" s="57"/>
      <c r="T7" s="57" t="s">
        <v>36</v>
      </c>
      <c r="U7" s="57" t="s">
        <v>37</v>
      </c>
      <c r="V7" s="8" t="s">
        <v>38</v>
      </c>
      <c r="W7" s="59" t="s">
        <v>39</v>
      </c>
      <c r="X7" s="57" t="s">
        <v>40</v>
      </c>
      <c r="Y7" s="60" t="s">
        <v>41</v>
      </c>
      <c r="Z7" s="57" t="s">
        <v>42</v>
      </c>
      <c r="AA7" s="57" t="s">
        <v>43</v>
      </c>
      <c r="AB7" s="61" t="s">
        <v>44</v>
      </c>
      <c r="AC7" s="57"/>
      <c r="AD7" s="57"/>
      <c r="AE7" s="57" t="s">
        <v>45</v>
      </c>
      <c r="AF7" s="57" t="s">
        <v>46</v>
      </c>
      <c r="AG7" s="8" t="s">
        <v>47</v>
      </c>
      <c r="AH7" s="59" t="s">
        <v>48</v>
      </c>
      <c r="AI7" s="57" t="s">
        <v>49</v>
      </c>
      <c r="AJ7" s="60" t="s">
        <v>50</v>
      </c>
      <c r="AK7" s="57" t="s">
        <v>51</v>
      </c>
      <c r="AL7" s="57" t="s">
        <v>52</v>
      </c>
      <c r="AM7" s="61" t="s">
        <v>53</v>
      </c>
      <c r="AN7" s="57"/>
      <c r="AO7" s="57"/>
      <c r="AP7" s="57" t="s">
        <v>54</v>
      </c>
      <c r="AQ7" s="57" t="s">
        <v>55</v>
      </c>
      <c r="AR7" s="8" t="s">
        <v>56</v>
      </c>
      <c r="AS7" s="59" t="s">
        <v>57</v>
      </c>
      <c r="AT7" s="57" t="s">
        <v>58</v>
      </c>
      <c r="AU7" s="60" t="s">
        <v>59</v>
      </c>
      <c r="AV7" s="57" t="s">
        <v>60</v>
      </c>
      <c r="AW7" s="57" t="s">
        <v>61</v>
      </c>
      <c r="AX7" s="61" t="s">
        <v>62</v>
      </c>
      <c r="AY7" s="57"/>
      <c r="AZ7" s="57"/>
      <c r="BA7" s="57" t="s">
        <v>63</v>
      </c>
      <c r="BB7" s="57" t="s">
        <v>64</v>
      </c>
      <c r="BC7" s="8" t="s">
        <v>65</v>
      </c>
      <c r="BD7" s="59" t="s">
        <v>57</v>
      </c>
      <c r="BE7" s="57" t="s">
        <v>58</v>
      </c>
      <c r="BF7" s="60" t="s">
        <v>59</v>
      </c>
      <c r="BG7" s="57" t="s">
        <v>60</v>
      </c>
      <c r="BH7" s="57" t="s">
        <v>61</v>
      </c>
      <c r="BI7" s="61" t="s">
        <v>62</v>
      </c>
      <c r="BJ7" s="57"/>
      <c r="BK7" s="57"/>
      <c r="BL7" s="57" t="s">
        <v>63</v>
      </c>
      <c r="BM7" s="57" t="s">
        <v>64</v>
      </c>
      <c r="BN7" s="8" t="s">
        <v>65</v>
      </c>
      <c r="BO7" s="59" t="s">
        <v>57</v>
      </c>
      <c r="BP7" s="57" t="s">
        <v>58</v>
      </c>
      <c r="BQ7" s="60" t="s">
        <v>59</v>
      </c>
      <c r="BR7" s="57" t="s">
        <v>60</v>
      </c>
      <c r="BS7" s="57" t="s">
        <v>61</v>
      </c>
      <c r="BT7" s="61" t="s">
        <v>62</v>
      </c>
      <c r="BU7" s="57"/>
      <c r="BV7" s="57"/>
      <c r="BW7" s="57" t="s">
        <v>63</v>
      </c>
      <c r="BX7" s="57" t="s">
        <v>64</v>
      </c>
      <c r="BY7" s="8" t="s">
        <v>65</v>
      </c>
      <c r="BZ7" s="59" t="s">
        <v>57</v>
      </c>
      <c r="CA7" s="57" t="s">
        <v>58</v>
      </c>
      <c r="CB7" s="60" t="s">
        <v>59</v>
      </c>
      <c r="CC7" s="57" t="s">
        <v>60</v>
      </c>
      <c r="CD7" s="57" t="s">
        <v>61</v>
      </c>
      <c r="CE7" s="61" t="s">
        <v>62</v>
      </c>
      <c r="CF7" s="57"/>
      <c r="CG7" s="57"/>
      <c r="CH7" s="57" t="s">
        <v>63</v>
      </c>
      <c r="CI7" s="57" t="s">
        <v>64</v>
      </c>
      <c r="CJ7" s="8" t="s">
        <v>65</v>
      </c>
      <c r="CK7" s="59" t="s">
        <v>185</v>
      </c>
      <c r="CL7" s="57" t="s">
        <v>186</v>
      </c>
      <c r="CM7" s="60" t="s">
        <v>187</v>
      </c>
      <c r="CN7" s="57" t="s">
        <v>188</v>
      </c>
      <c r="CO7" s="57" t="s">
        <v>189</v>
      </c>
      <c r="CP7" s="61" t="s">
        <v>190</v>
      </c>
      <c r="CQ7" s="57"/>
      <c r="CR7" s="57"/>
      <c r="CS7" s="57" t="s">
        <v>191</v>
      </c>
      <c r="CT7" s="57" t="s">
        <v>192</v>
      </c>
      <c r="CU7" s="62" t="s">
        <v>193</v>
      </c>
      <c r="CV7" s="59" t="s">
        <v>194</v>
      </c>
      <c r="CW7" s="57" t="s">
        <v>195</v>
      </c>
      <c r="CX7" s="60" t="s">
        <v>196</v>
      </c>
      <c r="CY7" s="57" t="s">
        <v>197</v>
      </c>
      <c r="CZ7" s="57" t="s">
        <v>198</v>
      </c>
      <c r="DA7" s="61" t="s">
        <v>199</v>
      </c>
      <c r="DB7" s="57"/>
      <c r="DC7" s="57"/>
      <c r="DD7" s="57" t="s">
        <v>200</v>
      </c>
      <c r="DE7" s="57" t="s">
        <v>201</v>
      </c>
      <c r="DF7" s="62" t="s">
        <v>202</v>
      </c>
      <c r="DG7" s="59" t="s">
        <v>203</v>
      </c>
      <c r="DH7" s="57" t="s">
        <v>204</v>
      </c>
      <c r="DI7" s="60" t="s">
        <v>205</v>
      </c>
      <c r="DJ7" s="57" t="s">
        <v>206</v>
      </c>
      <c r="DK7" s="57" t="s">
        <v>207</v>
      </c>
      <c r="DL7" s="61" t="s">
        <v>208</v>
      </c>
      <c r="DM7" s="57"/>
      <c r="DN7" s="57"/>
      <c r="DO7" s="57" t="s">
        <v>209</v>
      </c>
      <c r="DP7" s="57" t="s">
        <v>210</v>
      </c>
      <c r="DQ7" s="62" t="s">
        <v>211</v>
      </c>
      <c r="DR7" s="59" t="s">
        <v>212</v>
      </c>
      <c r="DS7" s="57" t="s">
        <v>213</v>
      </c>
      <c r="DT7" s="60" t="s">
        <v>214</v>
      </c>
      <c r="DU7" s="57" t="s">
        <v>215</v>
      </c>
      <c r="DV7" s="57" t="s">
        <v>216</v>
      </c>
      <c r="DW7" s="61" t="s">
        <v>217</v>
      </c>
      <c r="DX7" s="57"/>
      <c r="DY7" s="57"/>
      <c r="DZ7" s="57" t="s">
        <v>218</v>
      </c>
      <c r="EA7" s="57" t="s">
        <v>219</v>
      </c>
      <c r="EB7" s="62" t="s">
        <v>220</v>
      </c>
      <c r="EC7" s="59" t="s">
        <v>221</v>
      </c>
      <c r="ED7" s="57" t="s">
        <v>222</v>
      </c>
      <c r="EE7" s="60" t="s">
        <v>223</v>
      </c>
      <c r="EF7" s="57" t="s">
        <v>224</v>
      </c>
      <c r="EG7" s="57" t="s">
        <v>225</v>
      </c>
      <c r="EH7" s="61" t="s">
        <v>226</v>
      </c>
      <c r="EI7" s="57"/>
      <c r="EJ7" s="57"/>
      <c r="EK7" s="57" t="s">
        <v>227</v>
      </c>
      <c r="EL7" s="57" t="s">
        <v>228</v>
      </c>
      <c r="EM7" s="62" t="s">
        <v>229</v>
      </c>
      <c r="EN7" s="59" t="s">
        <v>230</v>
      </c>
      <c r="EO7" s="57" t="s">
        <v>231</v>
      </c>
      <c r="EP7" s="60" t="s">
        <v>232</v>
      </c>
      <c r="EQ7" s="57" t="s">
        <v>233</v>
      </c>
      <c r="ER7" s="57" t="s">
        <v>234</v>
      </c>
      <c r="ES7" s="61" t="s">
        <v>235</v>
      </c>
      <c r="ET7" s="57"/>
      <c r="EU7" s="57"/>
      <c r="EV7" s="57" t="s">
        <v>236</v>
      </c>
      <c r="EW7" s="57" t="s">
        <v>237</v>
      </c>
      <c r="EX7" s="62" t="s">
        <v>238</v>
      </c>
      <c r="EY7" s="59" t="s">
        <v>239</v>
      </c>
      <c r="EZ7" s="57" t="s">
        <v>240</v>
      </c>
      <c r="FA7" s="60" t="s">
        <v>241</v>
      </c>
      <c r="FB7" s="57" t="s">
        <v>242</v>
      </c>
      <c r="FC7" s="57" t="s">
        <v>243</v>
      </c>
      <c r="FD7" s="61" t="s">
        <v>244</v>
      </c>
      <c r="FE7" s="57"/>
      <c r="FF7" s="57"/>
      <c r="FG7" s="57" t="s">
        <v>245</v>
      </c>
      <c r="FH7" s="57" t="s">
        <v>246</v>
      </c>
      <c r="FI7" s="62" t="s">
        <v>247</v>
      </c>
      <c r="FJ7" s="63" t="s">
        <v>249</v>
      </c>
      <c r="FK7" s="64" t="s">
        <v>250</v>
      </c>
      <c r="FL7" s="64" t="s">
        <v>251</v>
      </c>
      <c r="FM7" s="64" t="s">
        <v>252</v>
      </c>
      <c r="FN7" s="64" t="s">
        <v>253</v>
      </c>
      <c r="FO7" s="64" t="s">
        <v>254</v>
      </c>
      <c r="FP7" s="64" t="s">
        <v>255</v>
      </c>
      <c r="FQ7" s="64" t="s">
        <v>256</v>
      </c>
      <c r="FR7" s="64" t="s">
        <v>257</v>
      </c>
      <c r="FS7" s="64" t="s">
        <v>258</v>
      </c>
    </row>
    <row r="8" spans="1:11" ht="14.25" customHeight="1">
      <c r="A8" s="76">
        <v>21</v>
      </c>
      <c r="B8" s="65">
        <v>0</v>
      </c>
      <c r="C8" s="77" t="s">
        <v>95</v>
      </c>
      <c r="D8" s="147">
        <f>'[1]RecupBDVotCom'!D26</f>
        <v>83814</v>
      </c>
      <c r="E8" s="147">
        <f>'[1]RecupBDVotCom'!E26</f>
        <v>38436</v>
      </c>
      <c r="F8" s="148"/>
      <c r="G8" s="149">
        <f>'[1]RecupBDVotCom'!H26</f>
        <v>10003</v>
      </c>
      <c r="H8" s="147">
        <f>'[1]RecupBDVotCom'!J26</f>
        <v>26685</v>
      </c>
      <c r="I8" s="150">
        <f>'[1]RecupBDVotCom'!L26</f>
        <v>1744</v>
      </c>
      <c r="J8" s="150" t="e">
        <f>#REF!</f>
        <v>#REF!</v>
      </c>
      <c r="K8" s="151">
        <f>'[1]Votations'!DA32</f>
        <v>0.4578</v>
      </c>
    </row>
    <row r="9" spans="1:11" ht="12.75">
      <c r="A9" s="65"/>
      <c r="B9" s="65">
        <v>2101</v>
      </c>
      <c r="C9" s="66" t="s">
        <v>96</v>
      </c>
      <c r="D9" s="67">
        <f>'[1]RecupBDVotCom'!D27</f>
        <v>3305</v>
      </c>
      <c r="E9" s="67">
        <f>'[1]RecupBDVotCom'!E27</f>
        <v>1550</v>
      </c>
      <c r="F9" s="67">
        <f>'[1]RecupBDVotCom'!F27</f>
        <v>0</v>
      </c>
      <c r="G9" s="69">
        <f>'[1]RecupBDVotCom'!H27</f>
        <v>519</v>
      </c>
      <c r="H9" s="67">
        <f>'[1]RecupBDVotCom'!J27</f>
        <v>949</v>
      </c>
      <c r="I9" s="68">
        <f>'[1]RecupBDVotCom'!L27</f>
        <v>82</v>
      </c>
      <c r="J9" s="67">
        <f>'[1]RecupBDVotCom'!N27</f>
        <v>0</v>
      </c>
      <c r="K9" s="75">
        <f>'[1]RecupBDVotCom'!G27/100</f>
        <v>0.4686</v>
      </c>
    </row>
    <row r="10" spans="1:11" ht="12.75">
      <c r="A10" s="65"/>
      <c r="B10" s="65">
        <v>2102</v>
      </c>
      <c r="C10" s="66" t="s">
        <v>97</v>
      </c>
      <c r="D10" s="67">
        <f>'[1]RecupBDVotCom'!D28</f>
        <v>4386</v>
      </c>
      <c r="E10" s="67">
        <f>'[1]RecupBDVotCom'!E28</f>
        <v>1801</v>
      </c>
      <c r="F10" s="67">
        <f>'[1]RecupBDVotCom'!F28</f>
        <v>0</v>
      </c>
      <c r="G10" s="69">
        <f>'[1]RecupBDVotCom'!H28</f>
        <v>385</v>
      </c>
      <c r="H10" s="67">
        <f>'[1]RecupBDVotCom'!J28</f>
        <v>1336</v>
      </c>
      <c r="I10" s="68">
        <f>'[1]RecupBDVotCom'!L28</f>
        <v>80</v>
      </c>
      <c r="J10" s="67">
        <f>'[1]RecupBDVotCom'!N28</f>
        <v>0</v>
      </c>
      <c r="K10" s="75">
        <f>'[1]RecupBDVotCom'!G28/100</f>
        <v>0.4097</v>
      </c>
    </row>
    <row r="11" spans="1:11" ht="12.75">
      <c r="A11" s="65"/>
      <c r="B11" s="65">
        <v>2103</v>
      </c>
      <c r="C11" s="66" t="s">
        <v>98</v>
      </c>
      <c r="D11" s="67">
        <f>'[1]RecupBDVotCom'!D29</f>
        <v>2243</v>
      </c>
      <c r="E11" s="67">
        <f>'[1]RecupBDVotCom'!E29</f>
        <v>897</v>
      </c>
      <c r="F11" s="67">
        <f>'[1]RecupBDVotCom'!F29</f>
        <v>0</v>
      </c>
      <c r="G11" s="69">
        <f>'[1]RecupBDVotCom'!H29</f>
        <v>206</v>
      </c>
      <c r="H11" s="67">
        <f>'[1]RecupBDVotCom'!J29</f>
        <v>657</v>
      </c>
      <c r="I11" s="68">
        <f>'[1]RecupBDVotCom'!L29</f>
        <v>34</v>
      </c>
      <c r="J11" s="67">
        <f>'[1]RecupBDVotCom'!N29</f>
        <v>0</v>
      </c>
      <c r="K11" s="75">
        <f>'[1]RecupBDVotCom'!G29/100</f>
        <v>0.3996</v>
      </c>
    </row>
    <row r="12" spans="1:11" ht="12.75">
      <c r="A12" s="65"/>
      <c r="B12" s="65">
        <v>2104</v>
      </c>
      <c r="C12" s="66" t="s">
        <v>99</v>
      </c>
      <c r="D12" s="67">
        <f>'[1]RecupBDVotCom'!D30</f>
        <v>4734</v>
      </c>
      <c r="E12" s="67">
        <f>'[1]RecupBDVotCom'!E30</f>
        <v>2186</v>
      </c>
      <c r="F12" s="67">
        <f>'[1]RecupBDVotCom'!F30</f>
        <v>0</v>
      </c>
      <c r="G12" s="69">
        <f>'[1]RecupBDVotCom'!H30</f>
        <v>522</v>
      </c>
      <c r="H12" s="67">
        <f>'[1]RecupBDVotCom'!J30</f>
        <v>1555</v>
      </c>
      <c r="I12" s="68">
        <f>'[1]RecupBDVotCom'!L30</f>
        <v>109</v>
      </c>
      <c r="J12" s="67">
        <f>'[1]RecupBDVotCom'!N30</f>
        <v>0</v>
      </c>
      <c r="K12" s="75">
        <f>'[1]RecupBDVotCom'!G30/100</f>
        <v>0.46090000000000003</v>
      </c>
    </row>
    <row r="13" spans="1:11" ht="12.75">
      <c r="A13" s="65"/>
      <c r="B13" s="65">
        <v>2105</v>
      </c>
      <c r="C13" s="66" t="s">
        <v>100</v>
      </c>
      <c r="D13" s="67">
        <f>'[1]RecupBDVotCom'!D31</f>
        <v>5621</v>
      </c>
      <c r="E13" s="67">
        <f>'[1]RecupBDVotCom'!E31</f>
        <v>2556</v>
      </c>
      <c r="F13" s="67">
        <f>'[1]RecupBDVotCom'!F31</f>
        <v>0</v>
      </c>
      <c r="G13" s="69">
        <f>'[1]RecupBDVotCom'!H31</f>
        <v>676</v>
      </c>
      <c r="H13" s="67">
        <f>'[1]RecupBDVotCom'!J31</f>
        <v>1780</v>
      </c>
      <c r="I13" s="68">
        <f>'[1]RecupBDVotCom'!L31</f>
        <v>100</v>
      </c>
      <c r="J13" s="67">
        <f>'[1]RecupBDVotCom'!N31</f>
        <v>0</v>
      </c>
      <c r="K13" s="75">
        <f>'[1]RecupBDVotCom'!G31/100</f>
        <v>0.4537</v>
      </c>
    </row>
    <row r="14" spans="1:11" ht="12.75">
      <c r="A14" s="65"/>
      <c r="B14" s="65">
        <v>2106</v>
      </c>
      <c r="C14" s="66" t="s">
        <v>101</v>
      </c>
      <c r="D14" s="67">
        <f>'[1]RecupBDVotCom'!D32</f>
        <v>6995</v>
      </c>
      <c r="E14" s="67">
        <f>'[1]RecupBDVotCom'!E32</f>
        <v>3193</v>
      </c>
      <c r="F14" s="67">
        <f>'[1]RecupBDVotCom'!F32</f>
        <v>1</v>
      </c>
      <c r="G14" s="69">
        <f>'[1]RecupBDVotCom'!H32</f>
        <v>930</v>
      </c>
      <c r="H14" s="67">
        <f>'[1]RecupBDVotCom'!J32</f>
        <v>2128</v>
      </c>
      <c r="I14" s="68">
        <f>'[1]RecupBDVotCom'!L32</f>
        <v>134</v>
      </c>
      <c r="J14" s="67">
        <f>'[1]RecupBDVotCom'!N32</f>
        <v>0</v>
      </c>
      <c r="K14" s="75">
        <f>'[1]RecupBDVotCom'!G32/100</f>
        <v>0.4557</v>
      </c>
    </row>
    <row r="15" spans="1:11" ht="12.75">
      <c r="A15" s="65"/>
      <c r="B15" s="65">
        <v>2107</v>
      </c>
      <c r="C15" s="66" t="s">
        <v>102</v>
      </c>
      <c r="D15" s="67">
        <f>'[1]RecupBDVotCom'!D33</f>
        <v>6072</v>
      </c>
      <c r="E15" s="67">
        <f>'[1]RecupBDVotCom'!E33</f>
        <v>2963</v>
      </c>
      <c r="F15" s="67">
        <f>'[1]RecupBDVotCom'!F33</f>
        <v>0</v>
      </c>
      <c r="G15" s="69">
        <f>'[1]RecupBDVotCom'!H33</f>
        <v>985</v>
      </c>
      <c r="H15" s="67">
        <f>'[1]RecupBDVotCom'!J33</f>
        <v>1850</v>
      </c>
      <c r="I15" s="68">
        <f>'[1]RecupBDVotCom'!L33</f>
        <v>128</v>
      </c>
      <c r="J15" s="67">
        <f>'[1]RecupBDVotCom'!N33</f>
        <v>0</v>
      </c>
      <c r="K15" s="75">
        <f>'[1]RecupBDVotCom'!G33/100</f>
        <v>0.48729999999999996</v>
      </c>
    </row>
    <row r="16" spans="1:11" ht="12.75">
      <c r="A16" s="65"/>
      <c r="B16" s="65">
        <v>2108</v>
      </c>
      <c r="C16" s="66" t="s">
        <v>103</v>
      </c>
      <c r="D16" s="67">
        <f>'[1]RecupBDVotCom'!D34</f>
        <v>4625</v>
      </c>
      <c r="E16" s="67">
        <f>'[1]RecupBDVotCom'!E34</f>
        <v>1964</v>
      </c>
      <c r="F16" s="67">
        <f>'[1]RecupBDVotCom'!F34</f>
        <v>0</v>
      </c>
      <c r="G16" s="69">
        <f>'[1]RecupBDVotCom'!H34</f>
        <v>446</v>
      </c>
      <c r="H16" s="67">
        <f>'[1]RecupBDVotCom'!J34</f>
        <v>1436</v>
      </c>
      <c r="I16" s="68">
        <f>'[1]RecupBDVotCom'!L34</f>
        <v>82</v>
      </c>
      <c r="J16" s="67">
        <f>'[1]RecupBDVotCom'!N34</f>
        <v>0</v>
      </c>
      <c r="K16" s="75">
        <f>'[1]RecupBDVotCom'!G34/100</f>
        <v>0.4241</v>
      </c>
    </row>
    <row r="17" spans="1:11" ht="12.75">
      <c r="A17" s="65"/>
      <c r="B17" s="65">
        <v>2109</v>
      </c>
      <c r="C17" s="66" t="s">
        <v>104</v>
      </c>
      <c r="D17" s="67">
        <f>'[1]RecupBDVotCom'!D35</f>
        <v>6152</v>
      </c>
      <c r="E17" s="67">
        <f>'[1]RecupBDVotCom'!E35</f>
        <v>2627</v>
      </c>
      <c r="F17" s="67">
        <f>'[1]RecupBDVotCom'!F35</f>
        <v>0</v>
      </c>
      <c r="G17" s="69">
        <f>'[1]RecupBDVotCom'!H35</f>
        <v>560</v>
      </c>
      <c r="H17" s="67">
        <f>'[1]RecupBDVotCom'!J35</f>
        <v>1937</v>
      </c>
      <c r="I17" s="68">
        <f>'[1]RecupBDVotCom'!L35</f>
        <v>130</v>
      </c>
      <c r="J17" s="67">
        <f>'[1]RecupBDVotCom'!N35</f>
        <v>0</v>
      </c>
      <c r="K17" s="75">
        <f>'[1]RecupBDVotCom'!G35/100</f>
        <v>0.42579999999999996</v>
      </c>
    </row>
    <row r="18" spans="1:11" ht="12.75">
      <c r="A18" s="65"/>
      <c r="B18" s="65">
        <v>2110</v>
      </c>
      <c r="C18" s="66" t="s">
        <v>105</v>
      </c>
      <c r="D18" s="67">
        <f>'[1]RecupBDVotCom'!D36</f>
        <v>5652</v>
      </c>
      <c r="E18" s="67">
        <f>'[1]RecupBDVotCom'!E36</f>
        <v>2496</v>
      </c>
      <c r="F18" s="67">
        <f>'[1]RecupBDVotCom'!F36</f>
        <v>3</v>
      </c>
      <c r="G18" s="69">
        <f>'[1]RecupBDVotCom'!H36</f>
        <v>533</v>
      </c>
      <c r="H18" s="67">
        <f>'[1]RecupBDVotCom'!J36</f>
        <v>1822</v>
      </c>
      <c r="I18" s="68">
        <f>'[1]RecupBDVotCom'!L36</f>
        <v>138</v>
      </c>
      <c r="J18" s="67">
        <f>'[1]RecupBDVotCom'!N36</f>
        <v>0</v>
      </c>
      <c r="K18" s="75">
        <f>'[1]RecupBDVotCom'!G36/100</f>
        <v>0.44049999999999995</v>
      </c>
    </row>
    <row r="19" spans="1:11" ht="12.75">
      <c r="A19" s="65"/>
      <c r="B19" s="65">
        <v>2111</v>
      </c>
      <c r="C19" s="66" t="s">
        <v>106</v>
      </c>
      <c r="D19" s="67">
        <f>'[1]RecupBDVotCom'!D37</f>
        <v>4899</v>
      </c>
      <c r="E19" s="67">
        <f>'[1]RecupBDVotCom'!E37</f>
        <v>2275</v>
      </c>
      <c r="F19" s="67">
        <f>'[1]RecupBDVotCom'!F37</f>
        <v>0</v>
      </c>
      <c r="G19" s="69">
        <f>'[1]RecupBDVotCom'!H37</f>
        <v>567</v>
      </c>
      <c r="H19" s="67">
        <f>'[1]RecupBDVotCom'!J37</f>
        <v>1620</v>
      </c>
      <c r="I19" s="68">
        <f>'[1]RecupBDVotCom'!L37</f>
        <v>88</v>
      </c>
      <c r="J19" s="67">
        <f>'[1]RecupBDVotCom'!N37</f>
        <v>0</v>
      </c>
      <c r="K19" s="75">
        <f>'[1]RecupBDVotCom'!G37/100</f>
        <v>0.4639</v>
      </c>
    </row>
    <row r="20" spans="1:11" ht="12.75">
      <c r="A20" s="65"/>
      <c r="B20" s="65">
        <v>2112</v>
      </c>
      <c r="C20" s="66" t="s">
        <v>107</v>
      </c>
      <c r="D20" s="67">
        <f>'[1]RecupBDVotCom'!D38</f>
        <v>2549</v>
      </c>
      <c r="E20" s="67">
        <f>'[1]RecupBDVotCom'!E38</f>
        <v>1194</v>
      </c>
      <c r="F20" s="67">
        <f>'[1]RecupBDVotCom'!F38</f>
        <v>0</v>
      </c>
      <c r="G20" s="69">
        <f>'[1]RecupBDVotCom'!H38</f>
        <v>277</v>
      </c>
      <c r="H20" s="67">
        <f>'[1]RecupBDVotCom'!J38</f>
        <v>872</v>
      </c>
      <c r="I20" s="68">
        <f>'[1]RecupBDVotCom'!L38</f>
        <v>45</v>
      </c>
      <c r="J20" s="67">
        <f>'[1]RecupBDVotCom'!N38</f>
        <v>0</v>
      </c>
      <c r="K20" s="75">
        <f>'[1]RecupBDVotCom'!G38/100</f>
        <v>0.4675</v>
      </c>
    </row>
    <row r="21" spans="1:11" ht="12.75">
      <c r="A21" s="65"/>
      <c r="B21" s="65">
        <v>2113</v>
      </c>
      <c r="C21" s="66" t="s">
        <v>108</v>
      </c>
      <c r="D21" s="67">
        <f>'[1]RecupBDVotCom'!D39</f>
        <v>6991</v>
      </c>
      <c r="E21" s="67">
        <f>'[1]RecupBDVotCom'!E39</f>
        <v>3148</v>
      </c>
      <c r="F21" s="67">
        <f>'[1]RecupBDVotCom'!F39</f>
        <v>0</v>
      </c>
      <c r="G21" s="69">
        <f>'[1]RecupBDVotCom'!H39</f>
        <v>772</v>
      </c>
      <c r="H21" s="67">
        <f>'[1]RecupBDVotCom'!J39</f>
        <v>2222</v>
      </c>
      <c r="I21" s="68">
        <f>'[1]RecupBDVotCom'!L39</f>
        <v>154</v>
      </c>
      <c r="J21" s="67">
        <f>'[1]RecupBDVotCom'!N39</f>
        <v>0</v>
      </c>
      <c r="K21" s="75">
        <f>'[1]RecupBDVotCom'!G39/100</f>
        <v>0.4493</v>
      </c>
    </row>
    <row r="22" spans="1:11" ht="12.75">
      <c r="A22" s="65"/>
      <c r="B22" s="65">
        <v>2114</v>
      </c>
      <c r="C22" s="66" t="s">
        <v>109</v>
      </c>
      <c r="D22" s="67">
        <f>'[1]RecupBDVotCom'!D40</f>
        <v>5190</v>
      </c>
      <c r="E22" s="67">
        <f>'[1]RecupBDVotCom'!E40</f>
        <v>2604</v>
      </c>
      <c r="F22" s="67">
        <f>'[1]RecupBDVotCom'!F40</f>
        <v>0</v>
      </c>
      <c r="G22" s="69">
        <f>'[1]RecupBDVotCom'!H40</f>
        <v>708</v>
      </c>
      <c r="H22" s="67">
        <f>'[1]RecupBDVotCom'!J40</f>
        <v>1783</v>
      </c>
      <c r="I22" s="68">
        <f>'[1]RecupBDVotCom'!L40</f>
        <v>113</v>
      </c>
      <c r="J22" s="67">
        <f>'[1]RecupBDVotCom'!N40</f>
        <v>0</v>
      </c>
      <c r="K22" s="75">
        <f>'[1]RecupBDVotCom'!G40/100</f>
        <v>0.5013000000000001</v>
      </c>
    </row>
    <row r="23" spans="1:11" ht="12.75">
      <c r="A23" s="65"/>
      <c r="B23" s="65">
        <v>2115</v>
      </c>
      <c r="C23" s="66" t="s">
        <v>110</v>
      </c>
      <c r="D23" s="67">
        <f>'[1]RecupBDVotCom'!D41</f>
        <v>3555</v>
      </c>
      <c r="E23" s="67">
        <f>'[1]RecupBDVotCom'!E41</f>
        <v>1761</v>
      </c>
      <c r="F23" s="67">
        <f>'[1]RecupBDVotCom'!F41</f>
        <v>0</v>
      </c>
      <c r="G23" s="69">
        <f>'[1]RecupBDVotCom'!H41</f>
        <v>387</v>
      </c>
      <c r="H23" s="67">
        <f>'[1]RecupBDVotCom'!J41</f>
        <v>1284</v>
      </c>
      <c r="I23" s="68">
        <f>'[1]RecupBDVotCom'!L41</f>
        <v>90</v>
      </c>
      <c r="J23" s="67">
        <f>'[1]RecupBDVotCom'!N41</f>
        <v>0</v>
      </c>
      <c r="K23" s="75">
        <f>'[1]RecupBDVotCom'!G41/100</f>
        <v>0.49479999999999996</v>
      </c>
    </row>
    <row r="24" spans="1:11" ht="12.75">
      <c r="A24" s="65"/>
      <c r="B24" s="65">
        <v>2116</v>
      </c>
      <c r="C24" s="66" t="s">
        <v>111</v>
      </c>
      <c r="D24" s="67">
        <f>'[1]RecupBDVotCom'!D42</f>
        <v>4741</v>
      </c>
      <c r="E24" s="67">
        <f>'[1]RecupBDVotCom'!E42</f>
        <v>2239</v>
      </c>
      <c r="F24" s="67">
        <f>'[1]RecupBDVotCom'!F42</f>
        <v>0</v>
      </c>
      <c r="G24" s="69">
        <f>'[1]RecupBDVotCom'!H42</f>
        <v>534</v>
      </c>
      <c r="H24" s="67">
        <f>'[1]RecupBDVotCom'!J42</f>
        <v>1606</v>
      </c>
      <c r="I24" s="68">
        <f>'[1]RecupBDVotCom'!L42</f>
        <v>99</v>
      </c>
      <c r="J24" s="67">
        <f>'[1]RecupBDVotCom'!N42</f>
        <v>0</v>
      </c>
      <c r="K24" s="75">
        <f>'[1]RecupBDVotCom'!G42/100</f>
        <v>0.47159999999999996</v>
      </c>
    </row>
    <row r="25" spans="1:11" ht="12.75">
      <c r="A25" s="65"/>
      <c r="B25" s="65">
        <v>2117</v>
      </c>
      <c r="C25" s="66" t="s">
        <v>112</v>
      </c>
      <c r="D25" s="67">
        <f>'[1]RecupBDVotCom'!D43</f>
        <v>6104</v>
      </c>
      <c r="E25" s="67">
        <f>'[1]RecupBDVotCom'!E43</f>
        <v>2982</v>
      </c>
      <c r="F25" s="67">
        <f>'[1]RecupBDVotCom'!F43</f>
        <v>0</v>
      </c>
      <c r="G25" s="69">
        <f>'[1]RecupBDVotCom'!H43</f>
        <v>996</v>
      </c>
      <c r="H25" s="67">
        <f>'[1]RecupBDVotCom'!J43</f>
        <v>1848</v>
      </c>
      <c r="I25" s="68">
        <f>'[1]RecupBDVotCom'!L43</f>
        <v>138</v>
      </c>
      <c r="J25" s="67">
        <f>'[1]RecupBDVotCom'!N43</f>
        <v>0</v>
      </c>
      <c r="K25" s="75">
        <f>'[1]RecupBDVotCom'!G43/100</f>
        <v>0.4875</v>
      </c>
    </row>
    <row r="26" spans="1:11" ht="13.5" thickBot="1">
      <c r="A26" s="65">
        <v>0</v>
      </c>
      <c r="B26" s="152">
        <v>0</v>
      </c>
      <c r="C26" s="153" t="s">
        <v>259</v>
      </c>
      <c r="D26" s="154">
        <f aca="true" t="shared" si="0" ref="D26:I26">D29-SUM(D9:D25)</f>
        <v>0</v>
      </c>
      <c r="E26" s="154">
        <f t="shared" si="0"/>
        <v>0</v>
      </c>
      <c r="F26" s="155">
        <f t="shared" si="0"/>
        <v>0</v>
      </c>
      <c r="G26" s="88">
        <f t="shared" si="0"/>
        <v>0</v>
      </c>
      <c r="H26" s="90">
        <f t="shared" si="0"/>
        <v>0</v>
      </c>
      <c r="I26" s="90">
        <f t="shared" si="0"/>
        <v>0</v>
      </c>
      <c r="J26" s="90">
        <f>'[1]RecupBDVotCom'!N44</f>
        <v>0</v>
      </c>
      <c r="K26" s="94"/>
    </row>
    <row r="27" spans="1:11" ht="13.5" thickTop="1">
      <c r="A27" s="33"/>
      <c r="B27" s="33"/>
      <c r="C27" s="32"/>
      <c r="D27" s="95"/>
      <c r="E27" s="32"/>
      <c r="F27" s="32"/>
      <c r="G27" s="156"/>
      <c r="H27" s="156"/>
      <c r="I27" s="156"/>
      <c r="J27" s="156"/>
      <c r="K27" s="157"/>
    </row>
    <row r="28" spans="1:11" ht="0.75" customHeight="1">
      <c r="A28" s="97"/>
      <c r="B28" s="97"/>
      <c r="C28" s="98" t="s">
        <v>13</v>
      </c>
      <c r="D28" s="99" t="s">
        <v>16</v>
      </c>
      <c r="E28" s="99" t="s">
        <v>21</v>
      </c>
      <c r="F28" s="97"/>
      <c r="G28" s="100" t="s">
        <v>22</v>
      </c>
      <c r="H28" s="101" t="s">
        <v>24</v>
      </c>
      <c r="I28" s="97" t="s">
        <v>26</v>
      </c>
      <c r="J28" s="97"/>
      <c r="K28" s="103" t="s">
        <v>17</v>
      </c>
    </row>
    <row r="29" spans="1:11" ht="12.75">
      <c r="A29" s="40"/>
      <c r="B29" s="105"/>
      <c r="C29" s="106" t="s">
        <v>66</v>
      </c>
      <c r="D29" s="107">
        <f>'[1]RecupBDVotCom'!D76</f>
        <v>83814</v>
      </c>
      <c r="E29" s="107">
        <f>'[1]RecupBDVotCom'!E76</f>
        <v>38436</v>
      </c>
      <c r="F29" s="107">
        <f>'[1]RecupBDVotCom'!F76</f>
        <v>4</v>
      </c>
      <c r="G29" s="107">
        <f>'[1]RecupBDVotCom'!H76</f>
        <v>10003</v>
      </c>
      <c r="H29" s="107">
        <f>'[1]RecupBDVotCom'!J76</f>
        <v>26685</v>
      </c>
      <c r="I29" s="107">
        <f>'[1]RecupBDVotCom'!L76</f>
        <v>1744</v>
      </c>
      <c r="J29" s="158">
        <f>'[1]RecupBDVotCom'!N76</f>
        <v>0</v>
      </c>
      <c r="K29" s="9">
        <f>'[1]RecupBDVotCom'!G76/100</f>
        <v>0.4578</v>
      </c>
    </row>
    <row r="30" spans="1:11" ht="12.75">
      <c r="A30" s="40"/>
      <c r="B30" s="110"/>
      <c r="C30" s="111" t="s">
        <v>67</v>
      </c>
      <c r="D30" s="111"/>
      <c r="E30" s="111"/>
      <c r="F30" s="111"/>
      <c r="G30" s="113">
        <f>IF(AND(G29&gt;0,$E$29&gt;0),(G29/$E$29)*100,0)</f>
        <v>26.02508065355396</v>
      </c>
      <c r="H30" s="113">
        <f>IF(AND(H29&gt;0,$E$29&gt;0),(H29/$E$29)*100,0)</f>
        <v>69.42709959413051</v>
      </c>
      <c r="I30" s="113">
        <f>IF(AND(I29&gt;0,$E$29&gt;0),(I29/$E$29)*100,0)</f>
        <v>4.537412842127172</v>
      </c>
      <c r="J30" s="113">
        <v>0</v>
      </c>
      <c r="K30" s="12" t="s">
        <v>0</v>
      </c>
    </row>
    <row r="31" spans="1:11" ht="12.75">
      <c r="A31" s="40"/>
      <c r="B31" s="119"/>
      <c r="C31" s="120" t="s">
        <v>68</v>
      </c>
      <c r="D31" s="121"/>
      <c r="E31" s="120"/>
      <c r="F31" s="120"/>
      <c r="G31" s="123">
        <f>G29+H29</f>
        <v>36688</v>
      </c>
      <c r="H31" s="124"/>
      <c r="I31" s="126"/>
      <c r="J31" s="127"/>
      <c r="K31" s="13"/>
    </row>
    <row r="32" spans="1:11" ht="12.75">
      <c r="A32" s="40"/>
      <c r="B32" s="129"/>
      <c r="C32" s="130" t="s">
        <v>69</v>
      </c>
      <c r="D32" s="131"/>
      <c r="E32" s="130"/>
      <c r="F32" s="130"/>
      <c r="G32" s="113">
        <f>'[1]RecupBDVotCom'!I76</f>
        <v>27.27</v>
      </c>
      <c r="H32" s="113">
        <f>'[1]RecupBDVotCom'!K76</f>
        <v>72.73</v>
      </c>
      <c r="I32" s="134"/>
      <c r="J32" s="134"/>
      <c r="K32" s="14"/>
    </row>
    <row r="33" spans="1:11" ht="12.75">
      <c r="A33" s="135"/>
      <c r="B33" s="136"/>
      <c r="C33" s="137" t="s">
        <v>70</v>
      </c>
      <c r="D33" s="138"/>
      <c r="E33" s="138"/>
      <c r="F33" s="138"/>
      <c r="G33" s="139"/>
      <c r="H33" s="139"/>
      <c r="I33" s="139"/>
      <c r="J33" s="139"/>
      <c r="K33" s="139"/>
    </row>
    <row r="34" spans="1:11" ht="12.75">
      <c r="A34" s="140"/>
      <c r="B34" s="140"/>
      <c r="C34" s="137" t="s">
        <v>72</v>
      </c>
      <c r="D34" s="21"/>
      <c r="E34" s="21"/>
      <c r="F34" s="21"/>
      <c r="G34" s="21"/>
      <c r="H34" s="21"/>
      <c r="I34" s="21"/>
      <c r="J34" s="21"/>
      <c r="K34" s="21"/>
    </row>
    <row r="35" spans="1:11" ht="12.75">
      <c r="A35" s="140"/>
      <c r="B35" s="140"/>
      <c r="C35" s="137"/>
      <c r="D35" s="21"/>
      <c r="E35" s="21"/>
      <c r="F35" s="21"/>
      <c r="G35" s="21"/>
      <c r="H35" s="21"/>
      <c r="I35" s="21"/>
      <c r="J35" s="21"/>
      <c r="K35" s="21"/>
    </row>
  </sheetData>
  <mergeCells count="3">
    <mergeCell ref="G1:I1"/>
    <mergeCell ref="G2:I2"/>
    <mergeCell ref="G31:H31"/>
  </mergeCells>
  <conditionalFormatting sqref="G9:G26 G32 G29:G30">
    <cfRule type="cellIs" priority="1" dxfId="1" operator="greaterThan" stopIfTrue="1">
      <formula>H9</formula>
    </cfRule>
  </conditionalFormatting>
  <conditionalFormatting sqref="J9:J26 H9:H25 H30:J30 H32 H29">
    <cfRule type="cellIs" priority="2" dxfId="0" operator="greaterThan" stopIfTrue="1">
      <formula>G9</formula>
    </cfRule>
  </conditionalFormatting>
  <conditionalFormatting sqref="G2:I2">
    <cfRule type="cellIs" priority="3" dxfId="2" operator="equal" stopIfTrue="1">
      <formula>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0" r:id="rId4"/>
  <drawing r:id="rId3"/>
  <legacyDrawing r:id="rId2"/>
  <oleObjects>
    <oleObject progId="Document" shapeId="200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Ineichen</dc:creator>
  <cp:keywords/>
  <dc:description/>
  <cp:lastModifiedBy>Etat de</cp:lastModifiedBy>
  <cp:lastPrinted>2005-04-24T13:23:47Z</cp:lastPrinted>
  <dcterms:created xsi:type="dcterms:W3CDTF">2004-11-26T14:58:19Z</dcterms:created>
  <dcterms:modified xsi:type="dcterms:W3CDTF">2005-04-24T13:34:08Z</dcterms:modified>
  <cp:category/>
  <cp:version/>
  <cp:contentType/>
  <cp:contentStatus/>
</cp:coreProperties>
</file>