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340" windowHeight="4515" tabRatio="598" activeTab="0"/>
  </bookViews>
  <sheets>
    <sheet name="Form_C - MODELE" sheetId="1" r:id="rId1"/>
    <sheet name="Tables" sheetId="2" state="hidden" r:id="rId2"/>
  </sheets>
  <externalReferences>
    <externalReference r:id="rId5"/>
  </externalReferences>
  <definedNames>
    <definedName name="_xlfn.IFERROR" hidden="1">#NAME?</definedName>
    <definedName name="_xlnm.Print_Titles" localSheetId="0">'Form_C - MODELE'!$11:$23</definedName>
    <definedName name="Tab_Canton">'Tables'!$E$4:$E$29</definedName>
    <definedName name="Tab_Groupe_gestion">'[1]Tables'!$B$8:$C$20</definedName>
    <definedName name="Tab_Monnaie">'Tables'!$B$4:$C$173</definedName>
    <definedName name="Tab_Pays_residence">'Tables'!$G$12:$G$13</definedName>
    <definedName name="Tab_Pays_travail">'Tables'!$G$18:$G$20</definedName>
    <definedName name="Tab_Type_participation">'Tables'!$G$4:$G$7</definedName>
    <definedName name="_xlnm.Print_Area" localSheetId="0">'Form_C - MODELE'!$B$11:$Q$63</definedName>
  </definedNames>
  <calcPr fullCalcOnLoad="1"/>
</workbook>
</file>

<file path=xl/sharedStrings.xml><?xml version="1.0" encoding="utf-8"?>
<sst xmlns="http://schemas.openxmlformats.org/spreadsheetml/2006/main" count="472" uniqueCount="451">
  <si>
    <t>Période fiscale, du … au …</t>
  </si>
  <si>
    <t>Nom et prénom</t>
  </si>
  <si>
    <t>Rue</t>
  </si>
  <si>
    <t>Localité</t>
  </si>
  <si>
    <t>Destination (pays de résidence ou de travail)</t>
  </si>
  <si>
    <t>(à déclarer pour mémoire dans l'état des titres de la déclaration d'impôt)</t>
  </si>
  <si>
    <t>Date</t>
  </si>
  <si>
    <t>Jours travaillés en Suisse entre l'octroi et le vesting</t>
  </si>
  <si>
    <t>Total des jours entre l'octroi et le vesting</t>
  </si>
  <si>
    <t>PRORATA
(voir calcul dans le 1er tableau)</t>
  </si>
  <si>
    <t>Résident étranger</t>
  </si>
  <si>
    <t>- travaille en Suisse</t>
  </si>
  <si>
    <t>CS (imposition à la source ordinaire définitive)</t>
  </si>
  <si>
    <t>CS = certificat de salaire</t>
  </si>
  <si>
    <t>RESIDENCE</t>
  </si>
  <si>
    <t>TRAVAIL</t>
  </si>
  <si>
    <t>No AVS</t>
  </si>
  <si>
    <t>Historique des participations et état à la fin de la période, au :</t>
  </si>
  <si>
    <t>Date d'échéance</t>
  </si>
  <si>
    <t>Nombre de participations détenues à la fin de la période</t>
  </si>
  <si>
    <t>Taux de change lors de la réalisation</t>
  </si>
  <si>
    <t>Indiquer le pays ("Suisse" ou "étranger") lors de la réalisation</t>
  </si>
  <si>
    <t>Traitement du revenu imposable en Suisse selon le pays de résidence et de travail lors de la réalisation</t>
  </si>
  <si>
    <t>REVENU imposable lors de la réalisation, déclaré au chiffre 5 du certificat de salaire</t>
  </si>
  <si>
    <t>PRORATA
(en cas de réalisation)</t>
  </si>
  <si>
    <r>
      <t xml:space="preserve">Date de </t>
    </r>
    <r>
      <rPr>
        <b/>
        <sz val="11"/>
        <rFont val="Arial"/>
        <family val="2"/>
      </rPr>
      <t xml:space="preserve">début </t>
    </r>
    <r>
      <rPr>
        <sz val="11"/>
        <rFont val="Arial"/>
        <family val="2"/>
      </rPr>
      <t>d'activité lucrative (pour le groupe)</t>
    </r>
  </si>
  <si>
    <r>
      <t xml:space="preserve">Date de </t>
    </r>
    <r>
      <rPr>
        <b/>
        <sz val="11"/>
        <rFont val="Arial"/>
        <family val="2"/>
      </rPr>
      <t>début</t>
    </r>
    <r>
      <rPr>
        <sz val="11"/>
        <rFont val="Arial"/>
        <family val="2"/>
      </rPr>
      <t xml:space="preserve"> d'activité lucrative pour la société en Suisse</t>
    </r>
  </si>
  <si>
    <r>
      <t xml:space="preserve">Date de </t>
    </r>
    <r>
      <rPr>
        <b/>
        <sz val="11"/>
        <rFont val="Arial"/>
        <family val="2"/>
      </rPr>
      <t>fin</t>
    </r>
    <r>
      <rPr>
        <sz val="11"/>
        <rFont val="Arial"/>
        <family val="2"/>
      </rPr>
      <t xml:space="preserve"> d'activité lucrative pour la société en Suisse</t>
    </r>
  </si>
  <si>
    <t>CALCUL AUTOMATIQUE</t>
  </si>
  <si>
    <t>Date d'arrivée en Suisse (résidence)</t>
  </si>
  <si>
    <t>Date de départ de Suisse (résidence)</t>
  </si>
  <si>
    <t>Observations :</t>
  </si>
  <si>
    <r>
      <t>Résident suisse</t>
    </r>
    <r>
      <rPr>
        <sz val="11"/>
        <rFont val="Arial"/>
        <family val="2"/>
      </rPr>
      <t xml:space="preserve"> (qui travaille en Suisse ou à l'étranger)</t>
    </r>
  </si>
  <si>
    <t>Complété par :</t>
  </si>
  <si>
    <t>Sociéte</t>
  </si>
  <si>
    <t>Téléphone</t>
  </si>
  <si>
    <t>Ruling du</t>
  </si>
  <si>
    <r>
      <t xml:space="preserve">Date de </t>
    </r>
    <r>
      <rPr>
        <b/>
        <sz val="11"/>
        <rFont val="Arial"/>
        <family val="2"/>
      </rPr>
      <t>fin</t>
    </r>
    <r>
      <rPr>
        <sz val="11"/>
        <rFont val="Arial"/>
        <family val="2"/>
      </rPr>
      <t xml:space="preserve"> d'activité lucrative (pour le groupe)</t>
    </r>
  </si>
  <si>
    <t>Date de réalisation du revenu</t>
  </si>
  <si>
    <t>- travaille à l'étranger (ou ne travaille plus)</t>
  </si>
  <si>
    <t>---------------------------------&gt;</t>
  </si>
  <si>
    <t>CS (si soumis à l'impôt à la source : barèmes usuels), à déclarer comme salaire dans la déclaration d'impôt</t>
  </si>
  <si>
    <t>--------------&gt;</t>
  </si>
  <si>
    <t>Pays de travail à la date de vesting</t>
  </si>
  <si>
    <r>
      <t>Calcul du revenu imposable pour les participations réalisées durant cette période</t>
    </r>
    <r>
      <rPr>
        <b/>
        <sz val="11"/>
        <rFont val="Arial"/>
        <family val="2"/>
      </rPr>
      <t xml:space="preserve"> </t>
    </r>
    <r>
      <rPr>
        <i/>
        <sz val="11"/>
        <rFont val="Arial"/>
        <family val="2"/>
      </rPr>
      <t>(ex.: exercice d'options, vesting de restricted stock units, etc.)</t>
    </r>
  </si>
  <si>
    <r>
      <t xml:space="preserve">Indiquer </t>
    </r>
    <r>
      <rPr>
        <b/>
        <i/>
        <sz val="12"/>
        <color indexed="10"/>
        <rFont val="Arial"/>
        <family val="2"/>
      </rPr>
      <t>le nom du groupe ou de la société dont proviennent les participations</t>
    </r>
  </si>
  <si>
    <t>Date d'octroi des participations</t>
  </si>
  <si>
    <t>Pays de travail à la date d'octroi des participations</t>
  </si>
  <si>
    <t>Date effective de vesting des participations</t>
  </si>
  <si>
    <t>Nombre de participations octroyées</t>
  </si>
  <si>
    <t>Nombre de participations réalisées depuis l'octroi</t>
  </si>
  <si>
    <t>Nombre de participations annulées depuis l'octroi</t>
  </si>
  <si>
    <t>Désignation du plan de participations</t>
  </si>
  <si>
    <t>attestation pour l'imposition à la source élargie + liste récapitulative</t>
  </si>
  <si>
    <t>Date d'échéance de l'éventuel délai de blocage</t>
  </si>
  <si>
    <t>Personne de contact</t>
  </si>
  <si>
    <t>Adresse email</t>
  </si>
  <si>
    <t>Canton</t>
  </si>
  <si>
    <r>
      <t xml:space="preserve">Indiquer </t>
    </r>
    <r>
      <rPr>
        <b/>
        <i/>
        <sz val="12"/>
        <color indexed="10"/>
        <rFont val="Arial"/>
        <family val="2"/>
      </rPr>
      <t>le nom de l'action + code boursier</t>
    </r>
  </si>
  <si>
    <r>
      <t xml:space="preserve">Indiquer </t>
    </r>
    <r>
      <rPr>
        <b/>
        <i/>
        <sz val="12"/>
        <color indexed="10"/>
        <rFont val="Arial"/>
        <family val="2"/>
      </rPr>
      <t>le nom de l'employeur (ou ex-employeur)</t>
    </r>
  </si>
  <si>
    <t>Date de vesting prévue dans le plan</t>
  </si>
  <si>
    <t>Eventuel prix d'exercice</t>
  </si>
  <si>
    <t>(CHF)</t>
  </si>
  <si>
    <t>Revenu total lors de la réalisation</t>
  </si>
  <si>
    <t>Revenu imposable en Suisse</t>
  </si>
  <si>
    <t>Revenu imposable à l'étranger, pour le taux</t>
  </si>
  <si>
    <t>Valeur de l'action lors de la réalisation</t>
  </si>
  <si>
    <t>(Pour info)</t>
  </si>
  <si>
    <t>Durée du délai de blocage</t>
  </si>
  <si>
    <t>(En années)</t>
  </si>
  <si>
    <t>(%)</t>
  </si>
  <si>
    <t>Escompte pour délai de blocage</t>
  </si>
  <si>
    <t>Tab_Monnaie</t>
  </si>
  <si>
    <t>Tab_Type_participation</t>
  </si>
  <si>
    <t>Monnaie</t>
  </si>
  <si>
    <t>Type de participations</t>
  </si>
  <si>
    <t>CHF</t>
  </si>
  <si>
    <t>Swiss Franc</t>
  </si>
  <si>
    <t>EUR</t>
  </si>
  <si>
    <t>Euro</t>
  </si>
  <si>
    <t>USD</t>
  </si>
  <si>
    <t>US Dollar</t>
  </si>
  <si>
    <t>JPY</t>
  </si>
  <si>
    <t>Yen</t>
  </si>
  <si>
    <t>AFN</t>
  </si>
  <si>
    <t>Afghani</t>
  </si>
  <si>
    <t>DZD</t>
  </si>
  <si>
    <t>Algerian Dinar</t>
  </si>
  <si>
    <t>ARS</t>
  </si>
  <si>
    <t>Argentine Peso</t>
  </si>
  <si>
    <t>AMD</t>
  </si>
  <si>
    <t>Armenian Dram</t>
  </si>
  <si>
    <t>AWG</t>
  </si>
  <si>
    <t>Aruban Florin</t>
  </si>
  <si>
    <t>AUD</t>
  </si>
  <si>
    <t>Australian Dollar</t>
  </si>
  <si>
    <t>AZN</t>
  </si>
  <si>
    <t>Azerbaijanian Manat</t>
  </si>
  <si>
    <t>BSD</t>
  </si>
  <si>
    <t>Bahamian Dollar</t>
  </si>
  <si>
    <t>BHD</t>
  </si>
  <si>
    <t>Bahraini Dinar</t>
  </si>
  <si>
    <t>THB</t>
  </si>
  <si>
    <t>Baht</t>
  </si>
  <si>
    <t>PAB</t>
  </si>
  <si>
    <t>Balboa</t>
  </si>
  <si>
    <t>BBD</t>
  </si>
  <si>
    <t>Barbados Dollar</t>
  </si>
  <si>
    <t>BYR</t>
  </si>
  <si>
    <t>Belarussian Ruble</t>
  </si>
  <si>
    <t>BZD</t>
  </si>
  <si>
    <t>Belize Dollar</t>
  </si>
  <si>
    <t>BMD</t>
  </si>
  <si>
    <t>Bermudian Dollar</t>
  </si>
  <si>
    <t>VEF</t>
  </si>
  <si>
    <t>Bolivar</t>
  </si>
  <si>
    <t>BOB</t>
  </si>
  <si>
    <t>Boliviano</t>
  </si>
  <si>
    <t>BRL</t>
  </si>
  <si>
    <t>Brazilian Real</t>
  </si>
  <si>
    <t>BND</t>
  </si>
  <si>
    <t>Brunei Dollar</t>
  </si>
  <si>
    <t>BGN</t>
  </si>
  <si>
    <t>Bulgarian Lev</t>
  </si>
  <si>
    <t>BIF</t>
  </si>
  <si>
    <t>Burundi Franc</t>
  </si>
  <si>
    <t>CVE</t>
  </si>
  <si>
    <t>Cabo Verde Escudo</t>
  </si>
  <si>
    <t>CAD</t>
  </si>
  <si>
    <t>Canadian Dollar</t>
  </si>
  <si>
    <t>KYD</t>
  </si>
  <si>
    <t>Cayman Islands Dollar</t>
  </si>
  <si>
    <t>XOF</t>
  </si>
  <si>
    <t>CFA Franc BCEAO</t>
  </si>
  <si>
    <t>XAF</t>
  </si>
  <si>
    <t>CFA Franc BEAC</t>
  </si>
  <si>
    <t>XPF</t>
  </si>
  <si>
    <t>CFP Franc</t>
  </si>
  <si>
    <t>CLP</t>
  </si>
  <si>
    <t>Chilean Peso</t>
  </si>
  <si>
    <t>COP</t>
  </si>
  <si>
    <t>Colombian Peso</t>
  </si>
  <si>
    <t>KMF</t>
  </si>
  <si>
    <t>Comoro Franc</t>
  </si>
  <si>
    <t>CDF</t>
  </si>
  <si>
    <t>Congolese Franc</t>
  </si>
  <si>
    <t>BAM</t>
  </si>
  <si>
    <t>Convertible Mark</t>
  </si>
  <si>
    <t>NIO</t>
  </si>
  <si>
    <t>Cordoba Oro</t>
  </si>
  <si>
    <t>CRC</t>
  </si>
  <si>
    <t>Costa Rican Colon</t>
  </si>
  <si>
    <t>HRK</t>
  </si>
  <si>
    <t>Croatian Kuna</t>
  </si>
  <si>
    <t>CUP</t>
  </si>
  <si>
    <t>Cuban Peso</t>
  </si>
  <si>
    <t>CZK</t>
  </si>
  <si>
    <t>Czech Koruna</t>
  </si>
  <si>
    <t>GMD</t>
  </si>
  <si>
    <t>Dalasi</t>
  </si>
  <si>
    <t>DKK</t>
  </si>
  <si>
    <t>Danish Krone</t>
  </si>
  <si>
    <t>MKD</t>
  </si>
  <si>
    <t>Denar</t>
  </si>
  <si>
    <t>DJF</t>
  </si>
  <si>
    <t>Djibouti Franc</t>
  </si>
  <si>
    <t>STD</t>
  </si>
  <si>
    <t>Dobra</t>
  </si>
  <si>
    <t>DOP</t>
  </si>
  <si>
    <t>Dominican Peso</t>
  </si>
  <si>
    <t>VND</t>
  </si>
  <si>
    <t>Dong</t>
  </si>
  <si>
    <t>XCD</t>
  </si>
  <si>
    <t>East Caribbean Dollar</t>
  </si>
  <si>
    <t>EGP</t>
  </si>
  <si>
    <t>Egyptian Pound</t>
  </si>
  <si>
    <t>SVC</t>
  </si>
  <si>
    <t>El Salvador Colon</t>
  </si>
  <si>
    <t>ETB</t>
  </si>
  <si>
    <t>Ethiopian Birr</t>
  </si>
  <si>
    <t>FKP</t>
  </si>
  <si>
    <t>Falkland Islands Pound</t>
  </si>
  <si>
    <t>FJD</t>
  </si>
  <si>
    <t>Fiji Dollar</t>
  </si>
  <si>
    <t>HUF</t>
  </si>
  <si>
    <t>Forint</t>
  </si>
  <si>
    <t>GHS</t>
  </si>
  <si>
    <t>Ghana Cedi</t>
  </si>
  <si>
    <t>GIP</t>
  </si>
  <si>
    <t>Gibraltar Pound</t>
  </si>
  <si>
    <t>HTG</t>
  </si>
  <si>
    <t>Gourde</t>
  </si>
  <si>
    <t>PYG</t>
  </si>
  <si>
    <t>Guarani</t>
  </si>
  <si>
    <t>GNF</t>
  </si>
  <si>
    <t>Guinea Franc</t>
  </si>
  <si>
    <t>GYD</t>
  </si>
  <si>
    <t>Guyana Dollar</t>
  </si>
  <si>
    <t>HKD</t>
  </si>
  <si>
    <t>Hong Kong Dollar</t>
  </si>
  <si>
    <t>UAH</t>
  </si>
  <si>
    <t>Hryvnia</t>
  </si>
  <si>
    <t>ISK</t>
  </si>
  <si>
    <t>Iceland Krona</t>
  </si>
  <si>
    <t>INR</t>
  </si>
  <si>
    <t>Indian Rupee</t>
  </si>
  <si>
    <t>IRR</t>
  </si>
  <si>
    <t>Iranian Rial</t>
  </si>
  <si>
    <t>IQD</t>
  </si>
  <si>
    <t>Iraqi Dinar</t>
  </si>
  <si>
    <t>JMD</t>
  </si>
  <si>
    <t>Jamaican Dollar</t>
  </si>
  <si>
    <t>JOD</t>
  </si>
  <si>
    <t>Jordanian Dinar</t>
  </si>
  <si>
    <t>KES</t>
  </si>
  <si>
    <t>Kenyan Shilling</t>
  </si>
  <si>
    <t>PGK</t>
  </si>
  <si>
    <t>Kina</t>
  </si>
  <si>
    <t>LAK</t>
  </si>
  <si>
    <t>Kip</t>
  </si>
  <si>
    <t>KWD</t>
  </si>
  <si>
    <t>Kuwaiti Dinar</t>
  </si>
  <si>
    <t>MWK</t>
  </si>
  <si>
    <t>Kwacha</t>
  </si>
  <si>
    <t>AOA</t>
  </si>
  <si>
    <t>Kwanza</t>
  </si>
  <si>
    <t>MMK</t>
  </si>
  <si>
    <t>Kyat</t>
  </si>
  <si>
    <t>GEL</t>
  </si>
  <si>
    <t>Lari</t>
  </si>
  <si>
    <t>LBP</t>
  </si>
  <si>
    <t>Lebanese Pound</t>
  </si>
  <si>
    <t>ALL</t>
  </si>
  <si>
    <t>Lek</t>
  </si>
  <si>
    <t>HNL</t>
  </si>
  <si>
    <t>Lempira</t>
  </si>
  <si>
    <t>SLL</t>
  </si>
  <si>
    <t>Leone</t>
  </si>
  <si>
    <t>LRD</t>
  </si>
  <si>
    <t>Liberian Dollar</t>
  </si>
  <si>
    <t>LYD</t>
  </si>
  <si>
    <t>Libyan Dinar</t>
  </si>
  <si>
    <t>SZL</t>
  </si>
  <si>
    <t>Lilangeni</t>
  </si>
  <si>
    <t>LTL</t>
  </si>
  <si>
    <t>Lithuanian Litas</t>
  </si>
  <si>
    <t>LSL</t>
  </si>
  <si>
    <t>Loti</t>
  </si>
  <si>
    <t>MGA</t>
  </si>
  <si>
    <t>Malagasy Ariary</t>
  </si>
  <si>
    <t>MYR</t>
  </si>
  <si>
    <t>Malaysian Ringgit</t>
  </si>
  <si>
    <t>MUR</t>
  </si>
  <si>
    <t>Mauritius Rupee</t>
  </si>
  <si>
    <t>MXN</t>
  </si>
  <si>
    <t>Mexican Peso</t>
  </si>
  <si>
    <t>MXV</t>
  </si>
  <si>
    <t>Mexican Unidad de Inversion (UDI)</t>
  </si>
  <si>
    <t>MDL</t>
  </si>
  <si>
    <t>Moldovan Leu</t>
  </si>
  <si>
    <t>MAD</t>
  </si>
  <si>
    <t>Moroccan Dirham</t>
  </si>
  <si>
    <t>MZN</t>
  </si>
  <si>
    <t>Mozambique Metical</t>
  </si>
  <si>
    <t>BOV</t>
  </si>
  <si>
    <t>Mvdol</t>
  </si>
  <si>
    <t>NGN</t>
  </si>
  <si>
    <t>Naira</t>
  </si>
  <si>
    <t>ERN</t>
  </si>
  <si>
    <t>Nakfa</t>
  </si>
  <si>
    <t>NAD</t>
  </si>
  <si>
    <t>Namibia Dollar</t>
  </si>
  <si>
    <t>NPR</t>
  </si>
  <si>
    <t>Nepalese Rupee</t>
  </si>
  <si>
    <t>ANG</t>
  </si>
  <si>
    <t>Netherlands Antillean Guilder</t>
  </si>
  <si>
    <t>ILS</t>
  </si>
  <si>
    <t>New Israeli Sheqel</t>
  </si>
  <si>
    <t>RON</t>
  </si>
  <si>
    <t>New Romanian Leu</t>
  </si>
  <si>
    <t>TWD</t>
  </si>
  <si>
    <t>New Taiwan Dollar</t>
  </si>
  <si>
    <t>NZD</t>
  </si>
  <si>
    <t>New Zealand Dollar</t>
  </si>
  <si>
    <t>BTN</t>
  </si>
  <si>
    <t>Ngultrum</t>
  </si>
  <si>
    <t>KPW</t>
  </si>
  <si>
    <t>North Korean Won</t>
  </si>
  <si>
    <t>NOK</t>
  </si>
  <si>
    <t>Norwegian Krone</t>
  </si>
  <si>
    <t>PEN</t>
  </si>
  <si>
    <t>Nuevo Sol</t>
  </si>
  <si>
    <t>MRO</t>
  </si>
  <si>
    <t>Ouguiya</t>
  </si>
  <si>
    <t>TOP</t>
  </si>
  <si>
    <t>Pa’anga</t>
  </si>
  <si>
    <t>PKR</t>
  </si>
  <si>
    <t>Pakistan Rupee</t>
  </si>
  <si>
    <t>MOP</t>
  </si>
  <si>
    <t>Pataca</t>
  </si>
  <si>
    <t>CUC</t>
  </si>
  <si>
    <t>Peso Convertible</t>
  </si>
  <si>
    <t>UYU</t>
  </si>
  <si>
    <t>Peso Uruguayo</t>
  </si>
  <si>
    <t>PHP</t>
  </si>
  <si>
    <t>Philippine Peso</t>
  </si>
  <si>
    <t>GBP</t>
  </si>
  <si>
    <t>Pound Sterling</t>
  </si>
  <si>
    <t>BWP</t>
  </si>
  <si>
    <t>Pula</t>
  </si>
  <si>
    <t>QAR</t>
  </si>
  <si>
    <t>Qatari Rial</t>
  </si>
  <si>
    <t>GTQ</t>
  </si>
  <si>
    <t>Quetzal</t>
  </si>
  <si>
    <t>ZAR</t>
  </si>
  <si>
    <t>Rand</t>
  </si>
  <si>
    <t>OMR</t>
  </si>
  <si>
    <t>Rial Omani</t>
  </si>
  <si>
    <t>KHR</t>
  </si>
  <si>
    <t>Riel</t>
  </si>
  <si>
    <t>MVR</t>
  </si>
  <si>
    <t>Rufiyaa</t>
  </si>
  <si>
    <t>IDR</t>
  </si>
  <si>
    <t>Rupiah</t>
  </si>
  <si>
    <t>RUB</t>
  </si>
  <si>
    <t>Russian Ruble</t>
  </si>
  <si>
    <t>RWF</t>
  </si>
  <si>
    <t>Rwanda Franc</t>
  </si>
  <si>
    <t>SHP</t>
  </si>
  <si>
    <t>Saint Helena Pound</t>
  </si>
  <si>
    <t>SAR</t>
  </si>
  <si>
    <t>Saudi Riyal</t>
  </si>
  <si>
    <t>RSD</t>
  </si>
  <si>
    <t>Serbian Dinar</t>
  </si>
  <si>
    <t>SCR</t>
  </si>
  <si>
    <t>Seychelles Rupee</t>
  </si>
  <si>
    <t>SGD</t>
  </si>
  <si>
    <t>Singapore Dollar</t>
  </si>
  <si>
    <t>SBD</t>
  </si>
  <si>
    <t>Solomon Islands Dollar</t>
  </si>
  <si>
    <t>KGS</t>
  </si>
  <si>
    <t>Som</t>
  </si>
  <si>
    <t>SOS</t>
  </si>
  <si>
    <t>Somali Shilling</t>
  </si>
  <si>
    <t>TJS</t>
  </si>
  <si>
    <t>Somoni</t>
  </si>
  <si>
    <t>SSP</t>
  </si>
  <si>
    <t>South Sudanese Pound</t>
  </si>
  <si>
    <t>LKR</t>
  </si>
  <si>
    <t>Sri Lanka Rupee</t>
  </si>
  <si>
    <t>SDG</t>
  </si>
  <si>
    <t>Sudanese Pound</t>
  </si>
  <si>
    <t>SRD</t>
  </si>
  <si>
    <t>Surinam Dollar</t>
  </si>
  <si>
    <t>SEK</t>
  </si>
  <si>
    <t>Swedish Krona</t>
  </si>
  <si>
    <t>SYP</t>
  </si>
  <si>
    <t>Syrian Pound</t>
  </si>
  <si>
    <t>BDT</t>
  </si>
  <si>
    <t>Taka</t>
  </si>
  <si>
    <t>WST</t>
  </si>
  <si>
    <t>Tala</t>
  </si>
  <si>
    <t>TZS</t>
  </si>
  <si>
    <t>Tanzanian Shilling</t>
  </si>
  <si>
    <t>KZT</t>
  </si>
  <si>
    <t>Tenge</t>
  </si>
  <si>
    <t>TTD</t>
  </si>
  <si>
    <t>Trinidad and Tobago Dollar</t>
  </si>
  <si>
    <t>MNT</t>
  </si>
  <si>
    <t>Tugrik</t>
  </si>
  <si>
    <t>TND</t>
  </si>
  <si>
    <t>Tunisian Dinar</t>
  </si>
  <si>
    <t>TRY</t>
  </si>
  <si>
    <t>Turkish Lira</t>
  </si>
  <si>
    <t>TMT</t>
  </si>
  <si>
    <t>Turkmenistan New Manat</t>
  </si>
  <si>
    <t>AED</t>
  </si>
  <si>
    <t>UAE Dirham</t>
  </si>
  <si>
    <t>UGX</t>
  </si>
  <si>
    <t>Uganda Shilling</t>
  </si>
  <si>
    <t>CLF</t>
  </si>
  <si>
    <t>Unidad de Fomento</t>
  </si>
  <si>
    <t>COU</t>
  </si>
  <si>
    <t>Unidad de Valor Real</t>
  </si>
  <si>
    <t>UYI</t>
  </si>
  <si>
    <t>Uruguay Peso en Unidades Indexadas</t>
  </si>
  <si>
    <t>USN</t>
  </si>
  <si>
    <t>US Dollar (Next day)</t>
  </si>
  <si>
    <t>UZS</t>
  </si>
  <si>
    <t>Uzbekistan Sum</t>
  </si>
  <si>
    <t>VUV</t>
  </si>
  <si>
    <t>Vatu</t>
  </si>
  <si>
    <t>CHE</t>
  </si>
  <si>
    <t>WIR Euro</t>
  </si>
  <si>
    <t>CHW</t>
  </si>
  <si>
    <t>WIR Franc</t>
  </si>
  <si>
    <t>KRW</t>
  </si>
  <si>
    <t>Won</t>
  </si>
  <si>
    <t>YER</t>
  </si>
  <si>
    <t>Yemeni Rial</t>
  </si>
  <si>
    <t>CNY</t>
  </si>
  <si>
    <t>Yuan Renminbi</t>
  </si>
  <si>
    <t>ZMW</t>
  </si>
  <si>
    <t>Zambian Kwacha</t>
  </si>
  <si>
    <t>ZWL</t>
  </si>
  <si>
    <t>Zimbabwe Dollar</t>
  </si>
  <si>
    <t>PLN</t>
  </si>
  <si>
    <t>Zloty</t>
  </si>
  <si>
    <t>Autres</t>
  </si>
  <si>
    <t>Options de collaborateur imposables lors de l'exercice</t>
  </si>
  <si>
    <t>Expectatives sur actions de collaborateur</t>
  </si>
  <si>
    <t>Participations improprement dites (espèces)</t>
  </si>
  <si>
    <t>Tableau_1</t>
  </si>
  <si>
    <t>Tableau_2</t>
  </si>
  <si>
    <t>Observations</t>
  </si>
  <si>
    <t/>
  </si>
  <si>
    <t>Suisse</t>
  </si>
  <si>
    <t>Etranger</t>
  </si>
  <si>
    <t>Ne travaille plus</t>
  </si>
  <si>
    <t>Tab_Pays_residence</t>
  </si>
  <si>
    <t>Tab_Pays_travail</t>
  </si>
  <si>
    <t>Pays de travail</t>
  </si>
  <si>
    <t>Pays de résidence</t>
  </si>
  <si>
    <t>Tab_Canton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</si>
  <si>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</si>
  <si>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</si>
  <si>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</si>
  <si>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</si>
  <si>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</si>
  <si>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</si>
  <si>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</si>
  <si>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</si>
  <si>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</si>
  <si>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</si>
  <si>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</si>
  <si>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</si>
  <si>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</si>
  <si>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</si>
  <si>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</si>
  <si>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</si>
  <si>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</si>
  <si>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</si>
  <si>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</si>
  <si>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</si>
  <si>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</si>
  <si>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</si>
  <si>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</si>
  <si>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</si>
  <si>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</si>
  <si>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</si>
  <si>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Nombre de participations réalisées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</si>
</sst>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"/>
    <numFmt numFmtId="171" formatCode="dd/mm/yyyy;@"/>
    <numFmt numFmtId="172" formatCode="0.0000%"/>
    <numFmt numFmtId="173" formatCode="[$-100C]dddd\,\ d\ mmmm\ yyyy"/>
    <numFmt numFmtId="174" formatCode="mmm/yyyy"/>
    <numFmt numFmtId="175" formatCode="_ &quot;CHF&quot;\ * #,##0_ ;_ &quot;CHF&quot;\ * \-#,##0_ ;_ &quot;CHF&quot;\ * &quot;-&quot;??_ ;_ @_ "/>
    <numFmt numFmtId="176" formatCode="#,##0.0000"/>
    <numFmt numFmtId="177" formatCode="[$-100C]dddd\,\ d\.\ mmmm\ yyyy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2"/>
      <color indexed="9"/>
      <name val="Arial"/>
      <family val="2"/>
    </font>
    <font>
      <b/>
      <sz val="12"/>
      <name val="Arial"/>
      <family val="2"/>
    </font>
    <font>
      <sz val="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6"/>
      <color indexed="55"/>
      <name val="Arial"/>
      <family val="2"/>
    </font>
    <font>
      <sz val="11"/>
      <color indexed="55"/>
      <name val="Arial"/>
      <family val="2"/>
    </font>
    <font>
      <sz val="6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6"/>
      <color theme="0" tint="-0.24997000396251678"/>
      <name val="Arial"/>
      <family val="2"/>
    </font>
    <font>
      <sz val="11"/>
      <color theme="0" tint="-0.24997000396251678"/>
      <name val="Arial"/>
      <family val="2"/>
    </font>
    <font>
      <sz val="6"/>
      <color theme="0"/>
      <name val="Arial"/>
      <family val="2"/>
    </font>
    <font>
      <sz val="11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/>
      <bottom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 style="hair"/>
    </border>
    <border>
      <left style="hair"/>
      <right style="medium"/>
      <top style="hair"/>
      <bottom style="medium"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>
        <color indexed="62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thin"/>
      <right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hair"/>
      <bottom style="hair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medium"/>
      <right/>
      <top style="medium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" borderId="1" applyNumberFormat="0" applyAlignment="0" applyProtection="0"/>
    <xf numFmtId="0" fontId="44" fillId="0" borderId="2" applyNumberFormat="0" applyFill="0" applyAlignment="0" applyProtection="0"/>
    <xf numFmtId="0" fontId="0" fillId="18" borderId="3" applyNumberFormat="0" applyFont="0" applyAlignment="0" applyProtection="0"/>
    <xf numFmtId="0" fontId="45" fillId="19" borderId="1" applyNumberFormat="0" applyAlignment="0" applyProtection="0"/>
    <xf numFmtId="0" fontId="23" fillId="20" borderId="0" applyNumberFormat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22" borderId="0" applyNumberFormat="0" applyBorder="0" applyAlignment="0" applyProtection="0"/>
    <xf numFmtId="0" fontId="49" fillId="2" borderId="4" applyNumberFormat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</cellStyleXfs>
  <cellXfs count="259">
    <xf numFmtId="0" fontId="0" fillId="0" borderId="0" xfId="0" applyAlignment="1">
      <alignment/>
    </xf>
    <xf numFmtId="0" fontId="3" fillId="7" borderId="0" xfId="0" applyNumberFormat="1" applyFont="1" applyFill="1" applyAlignment="1" applyProtection="1">
      <alignment vertical="center"/>
      <protection/>
    </xf>
    <xf numFmtId="0" fontId="3" fillId="7" borderId="0" xfId="0" applyFont="1" applyFill="1" applyAlignment="1" applyProtection="1">
      <alignment horizontal="center" vertical="center"/>
      <protection/>
    </xf>
    <xf numFmtId="3" fontId="3" fillId="7" borderId="0" xfId="0" applyNumberFormat="1" applyFont="1" applyFill="1" applyAlignment="1" applyProtection="1">
      <alignment horizontal="center" vertical="center"/>
      <protection/>
    </xf>
    <xf numFmtId="0" fontId="8" fillId="7" borderId="0" xfId="0" applyNumberFormat="1" applyFont="1" applyFill="1" applyAlignment="1" applyProtection="1">
      <alignment vertical="center"/>
      <protection/>
    </xf>
    <xf numFmtId="0" fontId="8" fillId="7" borderId="0" xfId="0" applyNumberFormat="1" applyFont="1" applyFill="1" applyAlignment="1" applyProtection="1">
      <alignment horizontal="right" vertical="center" inden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4" fontId="9" fillId="0" borderId="10" xfId="0" applyNumberFormat="1" applyFont="1" applyFill="1" applyBorder="1" applyAlignment="1" applyProtection="1">
      <alignment horizontal="center" vertical="center"/>
      <protection/>
    </xf>
    <xf numFmtId="0" fontId="3" fillId="7" borderId="11" xfId="0" applyNumberFormat="1" applyFont="1" applyFill="1" applyBorder="1" applyAlignment="1" applyProtection="1">
      <alignment vertical="center"/>
      <protection/>
    </xf>
    <xf numFmtId="0" fontId="3" fillId="7" borderId="11" xfId="0" applyFont="1" applyFill="1" applyBorder="1" applyAlignment="1" applyProtection="1">
      <alignment horizontal="center" vertical="center"/>
      <protection/>
    </xf>
    <xf numFmtId="3" fontId="3" fillId="7" borderId="11" xfId="0" applyNumberFormat="1" applyFont="1" applyFill="1" applyBorder="1" applyAlignment="1" applyProtection="1">
      <alignment horizontal="center" vertical="center"/>
      <protection/>
    </xf>
    <xf numFmtId="4" fontId="3" fillId="7" borderId="11" xfId="0" applyNumberFormat="1" applyFont="1" applyFill="1" applyBorder="1" applyAlignment="1" applyProtection="1">
      <alignment horizontal="center" vertical="center"/>
      <protection/>
    </xf>
    <xf numFmtId="49" fontId="3" fillId="7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3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vertical="center"/>
      <protection/>
    </xf>
    <xf numFmtId="171" fontId="3" fillId="0" borderId="13" xfId="0" applyNumberFormat="1" applyFont="1" applyBorder="1" applyAlignment="1" applyProtection="1">
      <alignment horizontal="center" vertical="center"/>
      <protection/>
    </xf>
    <xf numFmtId="171" fontId="3" fillId="0" borderId="14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9" borderId="15" xfId="0" applyNumberFormat="1" applyFont="1" applyFill="1" applyBorder="1" applyAlignment="1" applyProtection="1">
      <alignment horizontal="left" vertical="center"/>
      <protection/>
    </xf>
    <xf numFmtId="3" fontId="3" fillId="9" borderId="16" xfId="0" applyNumberFormat="1" applyFont="1" applyFill="1" applyBorder="1" applyAlignment="1" applyProtection="1">
      <alignment horizontal="left" vertical="center"/>
      <protection/>
    </xf>
    <xf numFmtId="171" fontId="3" fillId="0" borderId="17" xfId="0" applyNumberFormat="1" applyFont="1" applyBorder="1" applyAlignment="1" applyProtection="1">
      <alignment horizontal="center" vertical="center"/>
      <protection/>
    </xf>
    <xf numFmtId="171" fontId="3" fillId="0" borderId="18" xfId="0" applyNumberFormat="1" applyFont="1" applyBorder="1" applyAlignment="1" applyProtection="1">
      <alignment horizontal="center" vertical="center"/>
      <protection/>
    </xf>
    <xf numFmtId="171" fontId="3" fillId="0" borderId="19" xfId="0" applyNumberFormat="1" applyFont="1" applyBorder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4" fontId="3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3" fontId="3" fillId="9" borderId="20" xfId="0" applyNumberFormat="1" applyFont="1" applyFill="1" applyBorder="1" applyAlignment="1" applyProtection="1">
      <alignment horizontal="left" vertical="center"/>
      <protection/>
    </xf>
    <xf numFmtId="171" fontId="3" fillId="0" borderId="21" xfId="0" applyNumberFormat="1" applyFont="1" applyBorder="1" applyAlignment="1" applyProtection="1">
      <alignment horizontal="center" vertical="center"/>
      <protection/>
    </xf>
    <xf numFmtId="171" fontId="3" fillId="0" borderId="22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171" fontId="3" fillId="24" borderId="23" xfId="0" applyNumberFormat="1" applyFont="1" applyFill="1" applyBorder="1" applyAlignment="1" applyProtection="1">
      <alignment horizontal="center"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4" fontId="4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169" fontId="3" fillId="24" borderId="23" xfId="0" applyNumberFormat="1" applyFont="1" applyFill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3" fontId="3" fillId="0" borderId="24" xfId="0" applyNumberFormat="1" applyFont="1" applyFill="1" applyBorder="1" applyAlignment="1" applyProtection="1">
      <alignment horizontal="left" vertical="center"/>
      <protection/>
    </xf>
    <xf numFmtId="3" fontId="3" fillId="0" borderId="24" xfId="0" applyNumberFormat="1" applyFont="1" applyBorder="1" applyAlignment="1" applyProtection="1">
      <alignment horizontal="center" vertical="center"/>
      <protection/>
    </xf>
    <xf numFmtId="4" fontId="3" fillId="0" borderId="24" xfId="0" applyNumberFormat="1" applyFont="1" applyBorder="1" applyAlignment="1" applyProtection="1">
      <alignment horizontal="center" vertical="center"/>
      <protection/>
    </xf>
    <xf numFmtId="14" fontId="3" fillId="0" borderId="24" xfId="0" applyNumberFormat="1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 indent="1"/>
      <protection/>
    </xf>
    <xf numFmtId="169" fontId="5" fillId="24" borderId="25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70" fontId="3" fillId="0" borderId="0" xfId="0" applyNumberFormat="1" applyFont="1" applyFill="1" applyBorder="1" applyAlignment="1" applyProtection="1">
      <alignment vertical="center"/>
      <protection/>
    </xf>
    <xf numFmtId="4" fontId="3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3" fontId="3" fillId="9" borderId="26" xfId="0" applyNumberFormat="1" applyFont="1" applyFill="1" applyBorder="1" applyAlignment="1" applyProtection="1">
      <alignment horizontal="center" vertical="center"/>
      <protection/>
    </xf>
    <xf numFmtId="0" fontId="3" fillId="9" borderId="27" xfId="0" applyFont="1" applyFill="1" applyBorder="1" applyAlignment="1" applyProtection="1">
      <alignment horizontal="center" vertical="center"/>
      <protection/>
    </xf>
    <xf numFmtId="49" fontId="6" fillId="9" borderId="28" xfId="0" applyNumberFormat="1" applyFont="1" applyFill="1" applyBorder="1" applyAlignment="1" applyProtection="1">
      <alignment vertical="center"/>
      <protection/>
    </xf>
    <xf numFmtId="49" fontId="6" fillId="9" borderId="24" xfId="0" applyNumberFormat="1" applyFont="1" applyFill="1" applyBorder="1" applyAlignment="1" applyProtection="1">
      <alignment vertical="center"/>
      <protection/>
    </xf>
    <xf numFmtId="49" fontId="3" fillId="9" borderId="26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9" borderId="29" xfId="0" applyFont="1" applyFill="1" applyBorder="1" applyAlignment="1" applyProtection="1">
      <alignment horizontal="left" vertical="center"/>
      <protection/>
    </xf>
    <xf numFmtId="0" fontId="3" fillId="9" borderId="0" xfId="0" applyFont="1" applyFill="1" applyBorder="1" applyAlignment="1" applyProtection="1">
      <alignment horizontal="left" vertical="center"/>
      <protection/>
    </xf>
    <xf numFmtId="49" fontId="3" fillId="9" borderId="0" xfId="0" applyNumberFormat="1" applyFont="1" applyFill="1" applyBorder="1" applyAlignment="1" applyProtection="1">
      <alignment vertical="center"/>
      <protection/>
    </xf>
    <xf numFmtId="0" fontId="3" fillId="9" borderId="0" xfId="0" applyFont="1" applyFill="1" applyBorder="1" applyAlignment="1" applyProtection="1">
      <alignment horizontal="center" vertical="center"/>
      <protection/>
    </xf>
    <xf numFmtId="0" fontId="3" fillId="9" borderId="2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49" fontId="5" fillId="9" borderId="29" xfId="0" applyNumberFormat="1" applyFont="1" applyFill="1" applyBorder="1" applyAlignment="1" applyProtection="1">
      <alignment horizontal="left"/>
      <protection/>
    </xf>
    <xf numFmtId="49" fontId="3" fillId="9" borderId="0" xfId="0" applyNumberFormat="1" applyFont="1" applyFill="1" applyBorder="1" applyAlignment="1" applyProtection="1">
      <alignment/>
      <protection/>
    </xf>
    <xf numFmtId="49" fontId="3" fillId="9" borderId="0" xfId="0" applyNumberFormat="1" applyFont="1" applyFill="1" applyBorder="1" applyAlignment="1" applyProtection="1">
      <alignment horizontal="left"/>
      <protection/>
    </xf>
    <xf numFmtId="49" fontId="3" fillId="9" borderId="30" xfId="0" applyNumberFormat="1" applyFont="1" applyFill="1" applyBorder="1" applyAlignment="1" applyProtection="1">
      <alignment horizontal="center" vertical="center"/>
      <protection/>
    </xf>
    <xf numFmtId="49" fontId="3" fillId="9" borderId="29" xfId="0" applyNumberFormat="1" applyFont="1" applyFill="1" applyBorder="1" applyAlignment="1" applyProtection="1">
      <alignment horizontal="left"/>
      <protection/>
    </xf>
    <xf numFmtId="49" fontId="3" fillId="9" borderId="0" xfId="0" applyNumberFormat="1" applyFont="1" applyFill="1" applyBorder="1" applyAlignment="1" applyProtection="1">
      <alignment horizontal="center"/>
      <protection/>
    </xf>
    <xf numFmtId="49" fontId="3" fillId="9" borderId="0" xfId="0" applyNumberFormat="1" applyFont="1" applyFill="1" applyAlignment="1" applyProtection="1">
      <alignment horizontal="center" vertical="center"/>
      <protection/>
    </xf>
    <xf numFmtId="49" fontId="4" fillId="9" borderId="30" xfId="0" applyNumberFormat="1" applyFont="1" applyFill="1" applyBorder="1" applyAlignment="1" applyProtection="1">
      <alignment horizontal="right"/>
      <protection/>
    </xf>
    <xf numFmtId="49" fontId="3" fillId="9" borderId="29" xfId="0" applyNumberFormat="1" applyFont="1" applyFill="1" applyBorder="1" applyAlignment="1" applyProtection="1">
      <alignment horizontal="left" indent="2"/>
      <protection/>
    </xf>
    <xf numFmtId="49" fontId="3" fillId="9" borderId="0" xfId="0" applyNumberFormat="1" applyFont="1" applyFill="1" applyBorder="1" applyAlignment="1" applyProtection="1">
      <alignment horizontal="center" vertical="center"/>
      <protection/>
    </xf>
    <xf numFmtId="0" fontId="3" fillId="9" borderId="0" xfId="0" applyFont="1" applyFill="1" applyBorder="1" applyAlignment="1" applyProtection="1">
      <alignment horizontal="center"/>
      <protection/>
    </xf>
    <xf numFmtId="4" fontId="3" fillId="9" borderId="0" xfId="0" applyNumberFormat="1" applyFont="1" applyFill="1" applyBorder="1" applyAlignment="1" applyProtection="1">
      <alignment horizontal="center" vertical="center"/>
      <protection/>
    </xf>
    <xf numFmtId="0" fontId="3" fillId="9" borderId="30" xfId="0" applyFont="1" applyFill="1" applyBorder="1" applyAlignment="1" applyProtection="1">
      <alignment horizontal="center" vertical="center"/>
      <protection/>
    </xf>
    <xf numFmtId="49" fontId="3" fillId="9" borderId="31" xfId="0" applyNumberFormat="1" applyFont="1" applyFill="1" applyBorder="1" applyAlignment="1" applyProtection="1">
      <alignment horizontal="left" indent="2"/>
      <protection/>
    </xf>
    <xf numFmtId="0" fontId="3" fillId="9" borderId="32" xfId="0" applyFont="1" applyFill="1" applyBorder="1" applyAlignment="1" applyProtection="1">
      <alignment horizontal="center"/>
      <protection/>
    </xf>
    <xf numFmtId="49" fontId="3" fillId="9" borderId="32" xfId="0" applyNumberFormat="1" applyFont="1" applyFill="1" applyBorder="1" applyAlignment="1" applyProtection="1">
      <alignment/>
      <protection/>
    </xf>
    <xf numFmtId="49" fontId="3" fillId="9" borderId="32" xfId="0" applyNumberFormat="1" applyFont="1" applyFill="1" applyBorder="1" applyAlignment="1" applyProtection="1">
      <alignment horizontal="left"/>
      <protection/>
    </xf>
    <xf numFmtId="49" fontId="3" fillId="9" borderId="32" xfId="0" applyNumberFormat="1" applyFont="1" applyFill="1" applyBorder="1" applyAlignment="1" applyProtection="1">
      <alignment horizontal="center"/>
      <protection/>
    </xf>
    <xf numFmtId="3" fontId="3" fillId="9" borderId="32" xfId="0" applyNumberFormat="1" applyFont="1" applyFill="1" applyBorder="1" applyAlignment="1" applyProtection="1">
      <alignment horizontal="center"/>
      <protection/>
    </xf>
    <xf numFmtId="0" fontId="4" fillId="9" borderId="32" xfId="0" applyFont="1" applyFill="1" applyBorder="1" applyAlignment="1" applyProtection="1">
      <alignment/>
      <protection/>
    </xf>
    <xf numFmtId="0" fontId="3" fillId="9" borderId="33" xfId="0" applyFont="1" applyFill="1" applyBorder="1" applyAlignment="1" applyProtection="1">
      <alignment horizontal="center" vertical="center"/>
      <protection/>
    </xf>
    <xf numFmtId="14" fontId="4" fillId="9" borderId="34" xfId="0" applyNumberFormat="1" applyFont="1" applyFill="1" applyBorder="1" applyAlignment="1" applyProtection="1">
      <alignment horizontal="right" vertical="center"/>
      <protection/>
    </xf>
    <xf numFmtId="14" fontId="4" fillId="9" borderId="35" xfId="0" applyNumberFormat="1" applyFont="1" applyFill="1" applyBorder="1" applyAlignment="1" applyProtection="1">
      <alignment vertical="center"/>
      <protection/>
    </xf>
    <xf numFmtId="14" fontId="4" fillId="9" borderId="3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Alignment="1" applyProtection="1">
      <alignment vertical="center"/>
      <protection/>
    </xf>
    <xf numFmtId="3" fontId="5" fillId="24" borderId="25" xfId="0" applyNumberFormat="1" applyFont="1" applyFill="1" applyBorder="1" applyAlignment="1" applyProtection="1">
      <alignment horizontal="right" vertical="center"/>
      <protection/>
    </xf>
    <xf numFmtId="0" fontId="8" fillId="7" borderId="0" xfId="0" applyNumberFormat="1" applyFont="1" applyFill="1" applyAlignment="1">
      <alignment horizontal="right" vertical="center" indent="1"/>
    </xf>
    <xf numFmtId="1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 horizontal="center" vertical="top"/>
      <protection/>
    </xf>
    <xf numFmtId="3" fontId="3" fillId="0" borderId="0" xfId="0" applyNumberFormat="1" applyFont="1" applyAlignment="1" applyProtection="1">
      <alignment vertical="center"/>
      <protection/>
    </xf>
    <xf numFmtId="49" fontId="5" fillId="2" borderId="23" xfId="0" applyNumberFormat="1" applyFont="1" applyFill="1" applyBorder="1" applyAlignment="1" applyProtection="1">
      <alignment horizontal="center" vertical="center"/>
      <protection/>
    </xf>
    <xf numFmtId="0" fontId="3" fillId="9" borderId="28" xfId="0" applyFont="1" applyFill="1" applyBorder="1" applyAlignment="1" applyProtection="1">
      <alignment horizontal="center" vertical="center" wrapText="1"/>
      <protection/>
    </xf>
    <xf numFmtId="0" fontId="3" fillId="9" borderId="37" xfId="0" applyFont="1" applyFill="1" applyBorder="1" applyAlignment="1" applyProtection="1">
      <alignment horizontal="center" vertical="center" wrapText="1"/>
      <protection/>
    </xf>
    <xf numFmtId="0" fontId="3" fillId="9" borderId="27" xfId="0" applyFont="1" applyFill="1" applyBorder="1" applyAlignment="1" applyProtection="1">
      <alignment horizontal="center" vertical="center" wrapText="1"/>
      <protection/>
    </xf>
    <xf numFmtId="3" fontId="3" fillId="9" borderId="26" xfId="0" applyNumberFormat="1" applyFont="1" applyFill="1" applyBorder="1" applyAlignment="1" applyProtection="1">
      <alignment horizontal="center" vertical="center" wrapText="1"/>
      <protection/>
    </xf>
    <xf numFmtId="3" fontId="3" fillId="9" borderId="27" xfId="0" applyNumberFormat="1" applyFont="1" applyFill="1" applyBorder="1" applyAlignment="1" applyProtection="1">
      <alignment horizontal="center" vertical="center" wrapText="1"/>
      <protection/>
    </xf>
    <xf numFmtId="3" fontId="3" fillId="9" borderId="28" xfId="0" applyNumberFormat="1" applyFont="1" applyFill="1" applyBorder="1" applyAlignment="1" applyProtection="1">
      <alignment horizontal="center" vertical="center" wrapText="1"/>
      <protection/>
    </xf>
    <xf numFmtId="0" fontId="3" fillId="9" borderId="38" xfId="0" applyFont="1" applyFill="1" applyBorder="1" applyAlignment="1" applyProtection="1">
      <alignment horizontal="center" vertical="center" wrapText="1"/>
      <protection/>
    </xf>
    <xf numFmtId="0" fontId="0" fillId="9" borderId="39" xfId="0" applyNumberFormat="1" applyFont="1" applyFill="1" applyBorder="1" applyAlignment="1" applyProtection="1">
      <alignment horizontal="center" vertical="center"/>
      <protection/>
    </xf>
    <xf numFmtId="0" fontId="0" fillId="9" borderId="33" xfId="0" applyNumberFormat="1" applyFont="1" applyFill="1" applyBorder="1" applyAlignment="1" applyProtection="1">
      <alignment horizontal="center" vertical="center"/>
      <protection/>
    </xf>
    <xf numFmtId="0" fontId="5" fillId="9" borderId="27" xfId="0" applyFont="1" applyFill="1" applyBorder="1" applyAlignment="1" applyProtection="1">
      <alignment horizontal="center" vertical="center" wrapText="1"/>
      <protection/>
    </xf>
    <xf numFmtId="0" fontId="0" fillId="9" borderId="31" xfId="0" applyNumberFormat="1" applyFont="1" applyFill="1" applyBorder="1" applyAlignment="1" applyProtection="1">
      <alignment horizontal="center" vertical="center"/>
      <protection/>
    </xf>
    <xf numFmtId="0" fontId="0" fillId="9" borderId="40" xfId="0" applyNumberFormat="1" applyFont="1" applyFill="1" applyBorder="1" applyAlignment="1" applyProtection="1">
      <alignment horizontal="center" vertical="center"/>
      <protection/>
    </xf>
    <xf numFmtId="0" fontId="3" fillId="9" borderId="26" xfId="0" applyFont="1" applyFill="1" applyBorder="1" applyAlignment="1" applyProtection="1">
      <alignment horizontal="center" vertical="center" wrapText="1"/>
      <protection/>
    </xf>
    <xf numFmtId="4" fontId="3" fillId="9" borderId="24" xfId="0" applyNumberFormat="1" applyFont="1" applyFill="1" applyBorder="1" applyAlignment="1" applyProtection="1">
      <alignment horizontal="center" vertical="center" wrapText="1"/>
      <protection/>
    </xf>
    <xf numFmtId="3" fontId="5" fillId="9" borderId="28" xfId="0" applyNumberFormat="1" applyFont="1" applyFill="1" applyBorder="1" applyAlignment="1" applyProtection="1">
      <alignment horizontal="center" vertical="center" wrapText="1"/>
      <protection/>
    </xf>
    <xf numFmtId="0" fontId="0" fillId="9" borderId="41" xfId="0" applyNumberFormat="1" applyFont="1" applyFill="1" applyBorder="1" applyAlignment="1" applyProtection="1">
      <alignment horizontal="center" vertical="center"/>
      <protection/>
    </xf>
    <xf numFmtId="0" fontId="13" fillId="9" borderId="33" xfId="0" applyNumberFormat="1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13" fillId="25" borderId="35" xfId="0" applyFont="1" applyFill="1" applyBorder="1" applyAlignment="1">
      <alignment horizontal="centerContinuous" vertical="center"/>
    </xf>
    <xf numFmtId="0" fontId="13" fillId="25" borderId="36" xfId="0" applyFont="1" applyFill="1" applyBorder="1" applyAlignment="1">
      <alignment horizontal="centerContinuous" vertical="center"/>
    </xf>
    <xf numFmtId="0" fontId="13" fillId="25" borderId="42" xfId="0" applyFont="1" applyFill="1" applyBorder="1" applyAlignment="1">
      <alignment horizontal="centerContinuous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35" xfId="0" applyNumberFormat="1" applyFont="1" applyFill="1" applyBorder="1" applyAlignment="1" applyProtection="1">
      <alignment vertical="center"/>
      <protection/>
    </xf>
    <xf numFmtId="0" fontId="0" fillId="0" borderId="36" xfId="0" applyFill="1" applyBorder="1" applyAlignment="1">
      <alignment vertical="center"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39" xfId="0" applyNumberFormat="1" applyFont="1" applyFill="1" applyBorder="1" applyAlignment="1" applyProtection="1">
      <alignment horizontal="left" vertical="center"/>
      <protection locked="0"/>
    </xf>
    <xf numFmtId="171" fontId="3" fillId="0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171" fontId="3" fillId="0" borderId="39" xfId="0" applyNumberFormat="1" applyFont="1" applyBorder="1" applyAlignment="1" applyProtection="1">
      <alignment horizontal="center" vertical="center"/>
      <protection locked="0"/>
    </xf>
    <xf numFmtId="4" fontId="3" fillId="0" borderId="39" xfId="0" applyNumberFormat="1" applyFont="1" applyFill="1" applyBorder="1" applyAlignment="1" applyProtection="1">
      <alignment horizontal="center" vertical="center"/>
      <protection locked="0"/>
    </xf>
    <xf numFmtId="171" fontId="3" fillId="0" borderId="31" xfId="0" applyNumberFormat="1" applyFont="1" applyFill="1" applyBorder="1" applyAlignment="1" applyProtection="1">
      <alignment horizontal="center" vertical="center"/>
      <protection locked="0"/>
    </xf>
    <xf numFmtId="171" fontId="3" fillId="0" borderId="43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3" fontId="3" fillId="24" borderId="39" xfId="0" applyNumberFormat="1" applyFont="1" applyFill="1" applyBorder="1" applyAlignment="1" applyProtection="1">
      <alignment horizontal="center" vertical="center"/>
      <protection locked="0"/>
    </xf>
    <xf numFmtId="10" fontId="5" fillId="24" borderId="39" xfId="0" applyNumberFormat="1" applyFont="1" applyFill="1" applyBorder="1" applyAlignment="1" applyProtection="1">
      <alignment horizontal="center" vertical="center"/>
      <protection locked="0"/>
    </xf>
    <xf numFmtId="3" fontId="3" fillId="24" borderId="3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left" vertical="center"/>
      <protection locked="0"/>
    </xf>
    <xf numFmtId="171" fontId="3" fillId="0" borderId="23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Border="1" applyAlignment="1" applyProtection="1">
      <alignment horizontal="center" vertical="center"/>
      <protection locked="0"/>
    </xf>
    <xf numFmtId="171" fontId="3" fillId="0" borderId="23" xfId="0" applyNumberFormat="1" applyFont="1" applyBorder="1" applyAlignment="1" applyProtection="1">
      <alignment horizontal="center" vertical="center"/>
      <protection locked="0"/>
    </xf>
    <xf numFmtId="4" fontId="3" fillId="0" borderId="23" xfId="0" applyNumberFormat="1" applyFont="1" applyFill="1" applyBorder="1" applyAlignment="1" applyProtection="1">
      <alignment horizontal="center" vertical="center"/>
      <protection locked="0"/>
    </xf>
    <xf numFmtId="171" fontId="3" fillId="0" borderId="35" xfId="0" applyNumberFormat="1" applyFont="1" applyFill="1" applyBorder="1" applyAlignment="1" applyProtection="1">
      <alignment horizontal="center" vertical="center"/>
      <protection locked="0"/>
    </xf>
    <xf numFmtId="171" fontId="3" fillId="0" borderId="44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3" fontId="3" fillId="24" borderId="23" xfId="0" applyNumberFormat="1" applyFont="1" applyFill="1" applyBorder="1" applyAlignment="1" applyProtection="1">
      <alignment horizontal="center" vertical="center"/>
      <protection locked="0"/>
    </xf>
    <xf numFmtId="10" fontId="5" fillId="24" borderId="23" xfId="0" applyNumberFormat="1" applyFont="1" applyFill="1" applyBorder="1" applyAlignment="1" applyProtection="1">
      <alignment horizontal="center" vertical="center"/>
      <protection locked="0"/>
    </xf>
    <xf numFmtId="3" fontId="3" fillId="24" borderId="2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4" fontId="3" fillId="0" borderId="35" xfId="0" applyNumberFormat="1" applyFont="1" applyFill="1" applyBorder="1" applyAlignment="1" applyProtection="1">
      <alignment horizontal="center" vertical="center"/>
      <protection locked="0"/>
    </xf>
    <xf numFmtId="171" fontId="5" fillId="0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31" xfId="0" applyNumberFormat="1" applyFont="1" applyFill="1" applyBorder="1" applyAlignment="1" applyProtection="1">
      <alignment horizontal="center" vertical="center"/>
      <protection locked="0"/>
    </xf>
    <xf numFmtId="4" fontId="3" fillId="0" borderId="33" xfId="0" applyNumberFormat="1" applyFont="1" applyFill="1" applyBorder="1" applyAlignment="1" applyProtection="1">
      <alignment horizontal="center" vertical="center"/>
      <protection locked="0"/>
    </xf>
    <xf numFmtId="4" fontId="3" fillId="24" borderId="39" xfId="0" applyNumberFormat="1" applyFont="1" applyFill="1" applyBorder="1" applyAlignment="1" applyProtection="1">
      <alignment horizontal="center" vertical="center"/>
      <protection locked="0"/>
    </xf>
    <xf numFmtId="172" fontId="3" fillId="24" borderId="39" xfId="0" applyNumberFormat="1" applyFont="1" applyFill="1" applyBorder="1" applyAlignment="1" applyProtection="1">
      <alignment horizontal="center" vertical="center"/>
      <protection locked="0"/>
    </xf>
    <xf numFmtId="175" fontId="3" fillId="24" borderId="39" xfId="0" applyNumberFormat="1" applyFont="1" applyFill="1" applyBorder="1" applyAlignment="1" applyProtection="1">
      <alignment vertical="center"/>
      <protection locked="0"/>
    </xf>
    <xf numFmtId="10" fontId="5" fillId="0" borderId="39" xfId="0" applyNumberFormat="1" applyFont="1" applyFill="1" applyBorder="1" applyAlignment="1" applyProtection="1">
      <alignment horizontal="center" vertical="center"/>
      <protection locked="0"/>
    </xf>
    <xf numFmtId="171" fontId="5" fillId="0" borderId="23" xfId="0" applyNumberFormat="1" applyFont="1" applyFill="1" applyBorder="1" applyAlignment="1" applyProtection="1">
      <alignment horizontal="center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4" fontId="3" fillId="0" borderId="42" xfId="0" applyNumberFormat="1" applyFont="1" applyFill="1" applyBorder="1" applyAlignment="1" applyProtection="1">
      <alignment horizontal="center" vertical="center"/>
      <protection locked="0"/>
    </xf>
    <xf numFmtId="4" fontId="3" fillId="24" borderId="23" xfId="0" applyNumberFormat="1" applyFont="1" applyFill="1" applyBorder="1" applyAlignment="1" applyProtection="1">
      <alignment horizontal="center" vertical="center"/>
      <protection locked="0"/>
    </xf>
    <xf numFmtId="172" fontId="3" fillId="24" borderId="23" xfId="0" applyNumberFormat="1" applyFont="1" applyFill="1" applyBorder="1" applyAlignment="1" applyProtection="1">
      <alignment horizontal="center" vertical="center"/>
      <protection locked="0"/>
    </xf>
    <xf numFmtId="175" fontId="3" fillId="24" borderId="23" xfId="0" applyNumberFormat="1" applyFont="1" applyFill="1" applyBorder="1" applyAlignment="1" applyProtection="1">
      <alignment vertical="center"/>
      <protection locked="0"/>
    </xf>
    <xf numFmtId="1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42" xfId="0" applyFont="1" applyBorder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right" vertical="center" indent="1"/>
      <protection/>
    </xf>
    <xf numFmtId="0" fontId="13" fillId="25" borderId="23" xfId="0" applyFont="1" applyFill="1" applyBorder="1" applyAlignment="1">
      <alignment horizontal="centerContinuous" vertical="center"/>
    </xf>
    <xf numFmtId="0" fontId="2" fillId="0" borderId="26" xfId="0" applyFont="1" applyBorder="1" applyAlignment="1" applyProtection="1">
      <alignment horizontal="right" vertical="center" indent="1"/>
      <protection/>
    </xf>
    <xf numFmtId="0" fontId="17" fillId="0" borderId="0" xfId="0" applyFont="1" applyAlignment="1" applyProtection="1">
      <alignment vertical="center"/>
      <protection/>
    </xf>
    <xf numFmtId="0" fontId="3" fillId="9" borderId="26" xfId="0" applyNumberFormat="1" applyFont="1" applyFill="1" applyBorder="1" applyAlignment="1" applyProtection="1">
      <alignment horizontal="center" vertical="center" wrapText="1"/>
      <protection/>
    </xf>
    <xf numFmtId="0" fontId="46" fillId="0" borderId="35" xfId="45" applyNumberFormat="1" applyFill="1" applyBorder="1" applyAlignment="1" applyProtection="1">
      <alignment horizontal="left" vertical="center"/>
      <protection locked="0"/>
    </xf>
    <xf numFmtId="0" fontId="46" fillId="0" borderId="42" xfId="45" applyNumberFormat="1" applyFill="1" applyBorder="1" applyAlignment="1" applyProtection="1">
      <alignment horizontal="left" vertical="center"/>
      <protection locked="0"/>
    </xf>
    <xf numFmtId="0" fontId="3" fillId="9" borderId="45" xfId="0" applyFont="1" applyFill="1" applyBorder="1" applyAlignment="1" applyProtection="1">
      <alignment horizontal="left" vertical="center"/>
      <protection/>
    </xf>
    <xf numFmtId="0" fontId="3" fillId="9" borderId="46" xfId="0" applyFont="1" applyFill="1" applyBorder="1" applyAlignment="1" applyProtection="1">
      <alignment horizontal="left" vertical="center"/>
      <protection/>
    </xf>
    <xf numFmtId="0" fontId="3" fillId="9" borderId="47" xfId="0" applyFont="1" applyFill="1" applyBorder="1" applyAlignment="1" applyProtection="1">
      <alignment horizontal="left" vertical="center"/>
      <protection/>
    </xf>
    <xf numFmtId="49" fontId="3" fillId="0" borderId="35" xfId="0" applyNumberFormat="1" applyFont="1" applyBorder="1" applyAlignment="1" applyProtection="1">
      <alignment horizontal="left" vertical="center"/>
      <protection locked="0"/>
    </xf>
    <xf numFmtId="49" fontId="3" fillId="0" borderId="36" xfId="0" applyNumberFormat="1" applyFont="1" applyBorder="1" applyAlignment="1" applyProtection="1">
      <alignment horizontal="left" vertical="center"/>
      <protection locked="0"/>
    </xf>
    <xf numFmtId="49" fontId="3" fillId="0" borderId="42" xfId="0" applyNumberFormat="1" applyFont="1" applyBorder="1" applyAlignment="1" applyProtection="1">
      <alignment horizontal="left" vertical="center"/>
      <protection locked="0"/>
    </xf>
    <xf numFmtId="3" fontId="3" fillId="9" borderId="48" xfId="0" applyNumberFormat="1" applyFont="1" applyFill="1" applyBorder="1" applyAlignment="1" applyProtection="1">
      <alignment horizontal="left" vertical="center"/>
      <protection/>
    </xf>
    <xf numFmtId="3" fontId="3" fillId="9" borderId="49" xfId="0" applyNumberFormat="1" applyFont="1" applyFill="1" applyBorder="1" applyAlignment="1" applyProtection="1">
      <alignment horizontal="left" vertical="center"/>
      <protection/>
    </xf>
    <xf numFmtId="3" fontId="3" fillId="9" borderId="50" xfId="0" applyNumberFormat="1" applyFont="1" applyFill="1" applyBorder="1" applyAlignment="1" applyProtection="1">
      <alignment horizontal="left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49" fontId="3" fillId="9" borderId="28" xfId="0" applyNumberFormat="1" applyFont="1" applyFill="1" applyBorder="1" applyAlignment="1" applyProtection="1">
      <alignment horizontal="left" vertical="center" wrapText="1"/>
      <protection/>
    </xf>
    <xf numFmtId="49" fontId="3" fillId="9" borderId="26" xfId="0" applyNumberFormat="1" applyFont="1" applyFill="1" applyBorder="1" applyAlignment="1" applyProtection="1">
      <alignment horizontal="left" vertical="center" wrapText="1"/>
      <protection/>
    </xf>
    <xf numFmtId="49" fontId="3" fillId="9" borderId="29" xfId="0" applyNumberFormat="1" applyFont="1" applyFill="1" applyBorder="1" applyAlignment="1" applyProtection="1">
      <alignment horizontal="left" vertical="center" wrapText="1"/>
      <protection/>
    </xf>
    <xf numFmtId="49" fontId="3" fillId="9" borderId="30" xfId="0" applyNumberFormat="1" applyFont="1" applyFill="1" applyBorder="1" applyAlignment="1" applyProtection="1">
      <alignment horizontal="left" vertical="center" wrapText="1"/>
      <protection/>
    </xf>
    <xf numFmtId="49" fontId="3" fillId="9" borderId="31" xfId="0" applyNumberFormat="1" applyFont="1" applyFill="1" applyBorder="1" applyAlignment="1" applyProtection="1">
      <alignment horizontal="left" vertical="center" wrapText="1"/>
      <protection/>
    </xf>
    <xf numFmtId="49" fontId="3" fillId="9" borderId="33" xfId="0" applyNumberFormat="1" applyFont="1" applyFill="1" applyBorder="1" applyAlignment="1" applyProtection="1">
      <alignment horizontal="left" vertical="center" wrapText="1"/>
      <protection/>
    </xf>
    <xf numFmtId="49" fontId="5" fillId="9" borderId="29" xfId="0" applyNumberFormat="1" applyFont="1" applyFill="1" applyBorder="1" applyAlignment="1" applyProtection="1">
      <alignment horizontal="left"/>
      <protection/>
    </xf>
    <xf numFmtId="49" fontId="5" fillId="9" borderId="0" xfId="0" applyNumberFormat="1" applyFont="1" applyFill="1" applyBorder="1" applyAlignment="1" applyProtection="1">
      <alignment horizontal="left"/>
      <protection/>
    </xf>
    <xf numFmtId="0" fontId="3" fillId="0" borderId="51" xfId="0" applyNumberFormat="1" applyFont="1" applyBorder="1" applyAlignment="1" applyProtection="1">
      <alignment horizontal="left" vertical="center"/>
      <protection/>
    </xf>
    <xf numFmtId="0" fontId="3" fillId="0" borderId="49" xfId="0" applyNumberFormat="1" applyFont="1" applyBorder="1" applyAlignment="1" applyProtection="1">
      <alignment horizontal="left" vertical="center"/>
      <protection/>
    </xf>
    <xf numFmtId="0" fontId="3" fillId="0" borderId="53" xfId="0" applyNumberFormat="1" applyFont="1" applyBorder="1" applyAlignment="1" applyProtection="1">
      <alignment horizontal="left" vertical="center"/>
      <protection/>
    </xf>
    <xf numFmtId="0" fontId="3" fillId="9" borderId="20" xfId="0" applyFont="1" applyFill="1" applyBorder="1" applyAlignment="1" applyProtection="1">
      <alignment horizontal="left" vertical="center"/>
      <protection/>
    </xf>
    <xf numFmtId="0" fontId="3" fillId="9" borderId="15" xfId="0" applyFont="1" applyFill="1" applyBorder="1" applyAlignment="1" applyProtection="1">
      <alignment horizontal="left" vertical="center"/>
      <protection/>
    </xf>
    <xf numFmtId="0" fontId="3" fillId="9" borderId="16" xfId="0" applyFont="1" applyFill="1" applyBorder="1" applyAlignment="1" applyProtection="1">
      <alignment horizontal="left" vertical="center"/>
      <protection/>
    </xf>
    <xf numFmtId="0" fontId="4" fillId="24" borderId="23" xfId="0" applyFont="1" applyFill="1" applyBorder="1" applyAlignment="1" applyProtection="1">
      <alignment horizontal="center" vertical="center"/>
      <protection/>
    </xf>
    <xf numFmtId="3" fontId="3" fillId="9" borderId="54" xfId="0" applyNumberFormat="1" applyFont="1" applyFill="1" applyBorder="1" applyAlignment="1" applyProtection="1">
      <alignment horizontal="left" vertical="center"/>
      <protection/>
    </xf>
    <xf numFmtId="3" fontId="3" fillId="9" borderId="55" xfId="0" applyNumberFormat="1" applyFont="1" applyFill="1" applyBorder="1" applyAlignment="1" applyProtection="1">
      <alignment horizontal="left" vertical="center"/>
      <protection/>
    </xf>
    <xf numFmtId="3" fontId="3" fillId="9" borderId="56" xfId="0" applyNumberFormat="1" applyFont="1" applyFill="1" applyBorder="1" applyAlignment="1" applyProtection="1">
      <alignment horizontal="left" vertical="center"/>
      <protection/>
    </xf>
    <xf numFmtId="3" fontId="3" fillId="9" borderId="57" xfId="0" applyNumberFormat="1" applyFont="1" applyFill="1" applyBorder="1" applyAlignment="1" applyProtection="1">
      <alignment horizontal="left" vertical="center"/>
      <protection/>
    </xf>
    <xf numFmtId="3" fontId="3" fillId="9" borderId="15" xfId="0" applyNumberFormat="1" applyFont="1" applyFill="1" applyBorder="1" applyAlignment="1" applyProtection="1">
      <alignment horizontal="left" vertical="center"/>
      <protection/>
    </xf>
    <xf numFmtId="3" fontId="3" fillId="9" borderId="16" xfId="0" applyNumberFormat="1" applyFont="1" applyFill="1" applyBorder="1" applyAlignment="1" applyProtection="1">
      <alignment horizontal="left" vertical="center"/>
      <protection/>
    </xf>
    <xf numFmtId="0" fontId="3" fillId="0" borderId="58" xfId="0" applyNumberFormat="1" applyFont="1" applyBorder="1" applyAlignment="1" applyProtection="1">
      <alignment horizontal="left" vertical="center"/>
      <protection/>
    </xf>
    <xf numFmtId="0" fontId="3" fillId="0" borderId="15" xfId="0" applyNumberFormat="1" applyFont="1" applyBorder="1" applyAlignment="1" applyProtection="1">
      <alignment horizontal="left" vertical="center"/>
      <protection/>
    </xf>
    <xf numFmtId="0" fontId="3" fillId="0" borderId="59" xfId="0" applyNumberFormat="1" applyFont="1" applyBorder="1" applyAlignment="1" applyProtection="1">
      <alignment horizontal="left" vertical="center"/>
      <protection/>
    </xf>
    <xf numFmtId="0" fontId="3" fillId="9" borderId="60" xfId="0" applyFont="1" applyFill="1" applyBorder="1" applyAlignment="1" applyProtection="1">
      <alignment horizontal="left" vertical="center"/>
      <protection/>
    </xf>
    <xf numFmtId="0" fontId="3" fillId="9" borderId="61" xfId="0" applyFont="1" applyFill="1" applyBorder="1" applyAlignment="1" applyProtection="1">
      <alignment horizontal="left" vertical="center"/>
      <protection/>
    </xf>
    <xf numFmtId="0" fontId="3" fillId="9" borderId="13" xfId="0" applyFont="1" applyFill="1" applyBorder="1" applyAlignment="1" applyProtection="1">
      <alignment horizontal="left" vertical="center"/>
      <protection/>
    </xf>
    <xf numFmtId="0" fontId="3" fillId="0" borderId="62" xfId="0" applyNumberFormat="1" applyFont="1" applyBorder="1" applyAlignment="1" applyProtection="1">
      <alignment horizontal="left" vertical="center"/>
      <protection/>
    </xf>
    <xf numFmtId="0" fontId="3" fillId="2" borderId="35" xfId="0" applyFont="1" applyFill="1" applyBorder="1" applyAlignment="1" applyProtection="1">
      <alignment horizontal="left" vertical="center" indent="1"/>
      <protection/>
    </xf>
    <xf numFmtId="0" fontId="3" fillId="2" borderId="36" xfId="0" applyFont="1" applyFill="1" applyBorder="1" applyAlignment="1" applyProtection="1">
      <alignment horizontal="left" vertical="center" indent="1"/>
      <protection/>
    </xf>
    <xf numFmtId="0" fontId="3" fillId="2" borderId="42" xfId="0" applyFont="1" applyFill="1" applyBorder="1" applyAlignment="1" applyProtection="1">
      <alignment horizontal="left" vertical="center" indent="1"/>
      <protection/>
    </xf>
    <xf numFmtId="0" fontId="9" fillId="0" borderId="63" xfId="0" applyNumberFormat="1" applyFont="1" applyFill="1" applyBorder="1" applyAlignment="1" applyProtection="1">
      <alignment horizontal="left" vertical="center"/>
      <protection/>
    </xf>
    <xf numFmtId="0" fontId="9" fillId="0" borderId="64" xfId="0" applyNumberFormat="1" applyFont="1" applyFill="1" applyBorder="1" applyAlignment="1" applyProtection="1">
      <alignment horizontal="left" vertical="center"/>
      <protection/>
    </xf>
    <xf numFmtId="0" fontId="9" fillId="0" borderId="65" xfId="0" applyNumberFormat="1" applyFont="1" applyFill="1" applyBorder="1" applyAlignment="1" applyProtection="1">
      <alignment horizontal="left" vertical="center"/>
      <protection/>
    </xf>
    <xf numFmtId="0" fontId="9" fillId="0" borderId="66" xfId="0" applyNumberFormat="1" applyFont="1" applyFill="1" applyBorder="1" applyAlignment="1" applyProtection="1">
      <alignment horizontal="left" vertical="center"/>
      <protection/>
    </xf>
    <xf numFmtId="0" fontId="10" fillId="0" borderId="35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10" fillId="0" borderId="42" xfId="0" applyFont="1" applyBorder="1" applyAlignment="1" applyProtection="1">
      <alignment horizontal="left" vertical="center"/>
      <protection/>
    </xf>
    <xf numFmtId="0" fontId="3" fillId="9" borderId="67" xfId="0" applyFont="1" applyFill="1" applyBorder="1" applyAlignment="1" applyProtection="1">
      <alignment horizontal="left" vertical="center"/>
      <protection/>
    </xf>
    <xf numFmtId="3" fontId="3" fillId="9" borderId="68" xfId="0" applyNumberFormat="1" applyFont="1" applyFill="1" applyBorder="1" applyAlignment="1" applyProtection="1">
      <alignment horizontal="left" vertical="center"/>
      <protection/>
    </xf>
    <xf numFmtId="3" fontId="3" fillId="9" borderId="69" xfId="0" applyNumberFormat="1" applyFont="1" applyFill="1" applyBorder="1" applyAlignment="1" applyProtection="1">
      <alignment horizontal="left" vertical="center"/>
      <protection/>
    </xf>
    <xf numFmtId="3" fontId="3" fillId="9" borderId="70" xfId="0" applyNumberFormat="1" applyFont="1" applyFill="1" applyBorder="1" applyAlignment="1" applyProtection="1">
      <alignment horizontal="left" vertical="center"/>
      <protection/>
    </xf>
    <xf numFmtId="0" fontId="3" fillId="0" borderId="71" xfId="0" applyNumberFormat="1" applyFont="1" applyBorder="1" applyAlignment="1" applyProtection="1">
      <alignment horizontal="left" vertical="center"/>
      <protection/>
    </xf>
    <xf numFmtId="0" fontId="3" fillId="0" borderId="69" xfId="0" applyNumberFormat="1" applyFont="1" applyBorder="1" applyAlignment="1" applyProtection="1">
      <alignment horizontal="left" vertical="center"/>
      <protection/>
    </xf>
    <xf numFmtId="0" fontId="3" fillId="0" borderId="72" xfId="0" applyNumberFormat="1" applyFont="1" applyBorder="1" applyAlignment="1" applyProtection="1">
      <alignment horizontal="left" vertical="center"/>
      <protection/>
    </xf>
    <xf numFmtId="0" fontId="3" fillId="9" borderId="73" xfId="0" applyFont="1" applyFill="1" applyBorder="1" applyAlignment="1" applyProtection="1">
      <alignment horizontal="left" vertical="center"/>
      <protection/>
    </xf>
    <xf numFmtId="0" fontId="10" fillId="0" borderId="23" xfId="0" applyFont="1" applyBorder="1" applyAlignment="1" applyProtection="1">
      <alignment horizontal="left" vertical="center"/>
      <protection/>
    </xf>
    <xf numFmtId="0" fontId="53" fillId="7" borderId="0" xfId="0" applyNumberFormat="1" applyFont="1" applyFill="1" applyBorder="1" applyAlignment="1" applyProtection="1">
      <alignment horizontal="left" vertical="center"/>
      <protection/>
    </xf>
    <xf numFmtId="0" fontId="54" fillId="7" borderId="0" xfId="0" applyFont="1" applyFill="1" applyAlignment="1" applyProtection="1">
      <alignment horizontal="center" vertical="center"/>
      <protection/>
    </xf>
    <xf numFmtId="0" fontId="54" fillId="7" borderId="0" xfId="0" applyNumberFormat="1" applyFont="1" applyFill="1" applyAlignment="1">
      <alignment vertical="center"/>
    </xf>
    <xf numFmtId="0" fontId="55" fillId="2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6" fillId="0" borderId="0" xfId="0" applyNumberFormat="1" applyFont="1" applyAlignment="1" applyProtection="1">
      <alignment vertical="center"/>
      <protection/>
    </xf>
    <xf numFmtId="0" fontId="55" fillId="2" borderId="0" xfId="0" applyNumberFormat="1" applyFont="1" applyFill="1" applyAlignment="1" applyProtection="1">
      <alignment horizontal="center"/>
      <protection/>
    </xf>
    <xf numFmtId="0" fontId="55" fillId="0" borderId="0" xfId="0" applyNumberFormat="1" applyFont="1" applyFill="1" applyAlignment="1" applyProtection="1">
      <alignment horizontal="center"/>
      <protection/>
    </xf>
    <xf numFmtId="0" fontId="55" fillId="0" borderId="0" xfId="0" applyFont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Standard_CALC.XLS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11</xdr:row>
      <xdr:rowOff>0</xdr:rowOff>
    </xdr:from>
    <xdr:to>
      <xdr:col>8</xdr:col>
      <xdr:colOff>28575</xdr:colOff>
      <xdr:row>12</xdr:row>
      <xdr:rowOff>47625</xdr:rowOff>
    </xdr:to>
    <xdr:pic>
      <xdr:nvPicPr>
        <xdr:cNvPr id="1" name="Menu_Monna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2200275"/>
          <a:ext cx="1009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Macro_VBA\Mobatime\_Macro\Mobatime_Heures_absen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ee_Base"/>
      <sheetName val="Tables"/>
    </sheetNames>
    <sheetDataSet>
      <sheetData sheetId="1">
        <row r="8">
          <cell r="B8">
            <v>100</v>
          </cell>
          <cell r="C8" t="str">
            <v>ACI Global</v>
          </cell>
        </row>
        <row r="9">
          <cell r="B9">
            <v>210</v>
          </cell>
          <cell r="C9" t="str">
            <v>ACI Vennes</v>
          </cell>
        </row>
        <row r="10">
          <cell r="B10">
            <v>220</v>
          </cell>
          <cell r="C10" t="str">
            <v>ACI CAT</v>
          </cell>
        </row>
        <row r="11">
          <cell r="B11">
            <v>230</v>
          </cell>
          <cell r="C11" t="str">
            <v>ACI Registre</v>
          </cell>
        </row>
        <row r="12">
          <cell r="B12">
            <v>240</v>
          </cell>
          <cell r="C12" t="str">
            <v>ACI Source</v>
          </cell>
        </row>
        <row r="13">
          <cell r="B13">
            <v>250</v>
          </cell>
          <cell r="C13" t="str">
            <v>ACI CEDI</v>
          </cell>
        </row>
        <row r="14">
          <cell r="B14">
            <v>260</v>
          </cell>
          <cell r="C14" t="str">
            <v>ACI Cybertax</v>
          </cell>
        </row>
        <row r="15">
          <cell r="B15">
            <v>300</v>
          </cell>
          <cell r="C15" t="str">
            <v>Région Lausanne</v>
          </cell>
        </row>
        <row r="16">
          <cell r="B16">
            <v>400</v>
          </cell>
          <cell r="C16" t="str">
            <v>Région La Côte</v>
          </cell>
        </row>
        <row r="17">
          <cell r="B17">
            <v>500</v>
          </cell>
          <cell r="C17" t="str">
            <v>Région Nord vaudois</v>
          </cell>
        </row>
        <row r="18">
          <cell r="B18">
            <v>600</v>
          </cell>
          <cell r="C18" t="str">
            <v>Région Est vaudois</v>
          </cell>
        </row>
        <row r="19">
          <cell r="B19">
            <v>700</v>
          </cell>
          <cell r="C19" t="str">
            <v>Personnes morales</v>
          </cell>
        </row>
        <row r="20">
          <cell r="B20">
            <v>800</v>
          </cell>
          <cell r="C20" t="str">
            <v>Z_ACI_Sortis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Q65"/>
  <sheetViews>
    <sheetView showGridLines="0" tabSelected="1" zoomScaleSheetLayoutView="100" zoomScalePageLayoutView="0" workbookViewId="0" topLeftCell="A34">
      <selection activeCell="C59" sqref="C59"/>
    </sheetView>
  </sheetViews>
  <sheetFormatPr defaultColWidth="13.28125" defaultRowHeight="15.75" customHeight="1"/>
  <cols>
    <col min="1" max="1" width="1.7109375" style="18" customWidth="1"/>
    <col min="2" max="4" width="14.7109375" style="21" customWidth="1"/>
    <col min="5" max="5" width="14.7109375" style="27" customWidth="1"/>
    <col min="6" max="6" width="14.7109375" style="28" customWidth="1"/>
    <col min="7" max="7" width="14.7109375" style="29" customWidth="1"/>
    <col min="8" max="10" width="14.7109375" style="21" customWidth="1"/>
    <col min="11" max="12" width="14.7109375" style="27" customWidth="1"/>
    <col min="13" max="13" width="14.7109375" style="21" customWidth="1"/>
    <col min="14" max="14" width="17.7109375" style="21" customWidth="1"/>
    <col min="15" max="15" width="14.7109375" style="21" customWidth="1"/>
    <col min="16" max="17" width="17.7109375" style="21" customWidth="1"/>
    <col min="18" max="16384" width="13.28125" style="21" customWidth="1"/>
  </cols>
  <sheetData>
    <row r="1" spans="1:12" s="2" customFormat="1" ht="15.75" customHeight="1">
      <c r="A1" s="1"/>
      <c r="B1" s="1"/>
      <c r="C1" s="1"/>
      <c r="D1" s="1"/>
      <c r="E1" s="1"/>
      <c r="F1" s="1"/>
      <c r="G1" s="1"/>
      <c r="K1" s="3"/>
      <c r="L1" s="3"/>
    </row>
    <row r="2" spans="1:12" s="2" customFormat="1" ht="15.75" customHeight="1">
      <c r="A2" s="1"/>
      <c r="B2" s="4" t="s">
        <v>33</v>
      </c>
      <c r="C2" s="5" t="s">
        <v>34</v>
      </c>
      <c r="D2" s="234"/>
      <c r="E2" s="235"/>
      <c r="F2" s="235"/>
      <c r="G2" s="236"/>
      <c r="H2" s="250">
        <v>51</v>
      </c>
      <c r="K2" s="3"/>
      <c r="L2" s="3"/>
    </row>
    <row r="3" spans="1:12" s="2" customFormat="1" ht="15.75" customHeight="1">
      <c r="A3" s="1"/>
      <c r="B3" s="1"/>
      <c r="C3" s="5" t="s">
        <v>55</v>
      </c>
      <c r="D3" s="237"/>
      <c r="E3" s="235"/>
      <c r="F3" s="235"/>
      <c r="G3" s="236"/>
      <c r="H3" s="250">
        <v>53</v>
      </c>
      <c r="K3" s="3"/>
      <c r="L3" s="3"/>
    </row>
    <row r="4" spans="1:12" s="2" customFormat="1" ht="15.75" customHeight="1">
      <c r="A4" s="1"/>
      <c r="B4" s="1"/>
      <c r="C4" s="5" t="s">
        <v>35</v>
      </c>
      <c r="D4" s="6"/>
      <c r="E4" s="250">
        <v>54</v>
      </c>
      <c r="F4" s="1"/>
      <c r="G4" s="1"/>
      <c r="H4" s="251"/>
      <c r="K4" s="3"/>
      <c r="L4" s="3"/>
    </row>
    <row r="5" spans="1:12" s="2" customFormat="1" ht="15.75" customHeight="1">
      <c r="A5" s="1"/>
      <c r="B5" s="1"/>
      <c r="C5" s="104" t="s">
        <v>56</v>
      </c>
      <c r="D5" s="190"/>
      <c r="E5" s="191"/>
      <c r="F5" s="250">
        <v>55</v>
      </c>
      <c r="G5" s="1"/>
      <c r="H5" s="251"/>
      <c r="K5" s="3"/>
      <c r="L5" s="3"/>
    </row>
    <row r="6" spans="1:12" s="2" customFormat="1" ht="15.75" customHeight="1">
      <c r="A6" s="1"/>
      <c r="B6" s="1"/>
      <c r="C6" s="5" t="s">
        <v>6</v>
      </c>
      <c r="D6" s="7"/>
      <c r="E6" s="250">
        <v>49</v>
      </c>
      <c r="F6" s="1"/>
      <c r="G6" s="1"/>
      <c r="H6" s="251"/>
      <c r="K6" s="3"/>
      <c r="L6" s="3"/>
    </row>
    <row r="7" spans="1:12" s="2" customFormat="1" ht="15.75" customHeight="1">
      <c r="A7" s="1"/>
      <c r="B7" s="1"/>
      <c r="C7" s="1"/>
      <c r="D7" s="1"/>
      <c r="E7" s="252"/>
      <c r="F7" s="1"/>
      <c r="G7" s="1"/>
      <c r="H7" s="251"/>
      <c r="K7" s="3"/>
      <c r="L7" s="3"/>
    </row>
    <row r="8" spans="1:12" s="2" customFormat="1" ht="15.75" customHeight="1">
      <c r="A8" s="1"/>
      <c r="B8" s="1"/>
      <c r="C8" s="104" t="s">
        <v>36</v>
      </c>
      <c r="D8" s="105"/>
      <c r="E8" s="250">
        <v>3</v>
      </c>
      <c r="F8" s="104" t="s">
        <v>57</v>
      </c>
      <c r="G8" s="105"/>
      <c r="H8" s="250">
        <v>4</v>
      </c>
      <c r="K8" s="3"/>
      <c r="L8" s="3"/>
    </row>
    <row r="9" spans="1:12" s="9" customFormat="1" ht="15.75" customHeight="1" thickBot="1">
      <c r="A9" s="8"/>
      <c r="E9" s="10"/>
      <c r="F9" s="11"/>
      <c r="G9" s="12"/>
      <c r="K9" s="10"/>
      <c r="L9" s="10"/>
    </row>
    <row r="10" spans="1:12" s="14" customFormat="1" ht="15.75" customHeight="1">
      <c r="A10" s="13"/>
      <c r="E10" s="15"/>
      <c r="F10" s="16"/>
      <c r="G10" s="17"/>
      <c r="K10" s="15"/>
      <c r="L10" s="15"/>
    </row>
    <row r="11" spans="1:17" s="18" customFormat="1" ht="15.75" customHeight="1">
      <c r="A11" s="102"/>
      <c r="B11" s="238" t="s">
        <v>45</v>
      </c>
      <c r="C11" s="239"/>
      <c r="D11" s="239"/>
      <c r="E11" s="239"/>
      <c r="F11" s="239"/>
      <c r="G11" s="239"/>
      <c r="H11" s="240"/>
      <c r="I11" s="253">
        <v>52</v>
      </c>
      <c r="J11" s="102"/>
      <c r="K11" s="102"/>
      <c r="L11" s="102"/>
      <c r="M11" s="185" t="s">
        <v>75</v>
      </c>
      <c r="N11" s="231"/>
      <c r="O11" s="232"/>
      <c r="P11" s="232"/>
      <c r="Q11" s="233"/>
    </row>
    <row r="12" spans="1:17" s="18" customFormat="1" ht="15.75" customHeight="1">
      <c r="A12" s="102"/>
      <c r="B12" s="238" t="s">
        <v>58</v>
      </c>
      <c r="C12" s="239"/>
      <c r="D12" s="239"/>
      <c r="E12" s="240"/>
      <c r="F12" s="253">
        <v>1</v>
      </c>
      <c r="G12" s="187" t="s">
        <v>74</v>
      </c>
      <c r="H12" s="184" t="s">
        <v>415</v>
      </c>
      <c r="I12" s="253">
        <v>29</v>
      </c>
      <c r="J12" s="102"/>
      <c r="K12" s="102"/>
      <c r="L12" s="102"/>
      <c r="M12" s="109"/>
      <c r="N12" s="141"/>
      <c r="O12" s="141"/>
      <c r="P12" s="141"/>
      <c r="Q12" s="141"/>
    </row>
    <row r="13" spans="1:17" s="18" customFormat="1" ht="15.75" customHeight="1">
      <c r="A13" s="102"/>
      <c r="B13" s="249" t="s">
        <v>59</v>
      </c>
      <c r="C13" s="249"/>
      <c r="D13" s="249"/>
      <c r="E13" s="249"/>
      <c r="F13" s="253">
        <v>50</v>
      </c>
      <c r="G13" s="106"/>
      <c r="H13" s="106"/>
      <c r="I13" s="107"/>
      <c r="J13" s="102"/>
      <c r="K13" s="102"/>
      <c r="L13" s="102"/>
      <c r="M13" s="109"/>
      <c r="N13" s="141"/>
      <c r="O13" s="141"/>
      <c r="P13" s="141"/>
      <c r="Q13" s="141"/>
    </row>
    <row r="14" spans="11:17" s="18" customFormat="1" ht="15.75" customHeight="1" thickBot="1">
      <c r="K14" s="108"/>
      <c r="N14" s="141"/>
      <c r="O14" s="141"/>
      <c r="P14" s="141"/>
      <c r="Q14" s="141"/>
    </row>
    <row r="15" spans="2:16" ht="15.75" customHeight="1" thickBot="1">
      <c r="B15" s="242" t="s">
        <v>16</v>
      </c>
      <c r="C15" s="243"/>
      <c r="D15" s="244"/>
      <c r="E15" s="245"/>
      <c r="F15" s="246"/>
      <c r="G15" s="246"/>
      <c r="H15" s="246"/>
      <c r="I15" s="247"/>
      <c r="J15" s="248" t="s">
        <v>0</v>
      </c>
      <c r="K15" s="228"/>
      <c r="L15" s="228"/>
      <c r="M15" s="229"/>
      <c r="N15" s="19"/>
      <c r="O15" s="20"/>
      <c r="P15" s="254"/>
    </row>
    <row r="16" spans="2:16" ht="15.75" customHeight="1" thickBot="1">
      <c r="B16" s="221" t="s">
        <v>1</v>
      </c>
      <c r="C16" s="222"/>
      <c r="D16" s="223"/>
      <c r="E16" s="224"/>
      <c r="F16" s="225"/>
      <c r="G16" s="225"/>
      <c r="H16" s="225"/>
      <c r="I16" s="226"/>
      <c r="J16" s="227" t="s">
        <v>29</v>
      </c>
      <c r="K16" s="228"/>
      <c r="L16" s="228"/>
      <c r="M16" s="228"/>
      <c r="N16" s="229"/>
      <c r="O16" s="24"/>
      <c r="P16" s="253">
        <v>5</v>
      </c>
    </row>
    <row r="17" spans="2:16" ht="15.75" customHeight="1">
      <c r="B17" s="221" t="s">
        <v>2</v>
      </c>
      <c r="C17" s="222"/>
      <c r="D17" s="223"/>
      <c r="E17" s="224"/>
      <c r="F17" s="225"/>
      <c r="G17" s="225"/>
      <c r="H17" s="225"/>
      <c r="I17" s="230"/>
      <c r="J17" s="241" t="s">
        <v>25</v>
      </c>
      <c r="K17" s="193"/>
      <c r="L17" s="193"/>
      <c r="M17" s="193"/>
      <c r="N17" s="194"/>
      <c r="O17" s="25"/>
      <c r="P17" s="253">
        <v>7</v>
      </c>
    </row>
    <row r="18" spans="2:16" ht="15.75" customHeight="1">
      <c r="B18" s="198" t="s">
        <v>3</v>
      </c>
      <c r="C18" s="199"/>
      <c r="D18" s="200"/>
      <c r="E18" s="211"/>
      <c r="F18" s="212"/>
      <c r="G18" s="212"/>
      <c r="H18" s="212"/>
      <c r="I18" s="213"/>
      <c r="J18" s="214" t="s">
        <v>26</v>
      </c>
      <c r="K18" s="215"/>
      <c r="L18" s="215"/>
      <c r="M18" s="215"/>
      <c r="N18" s="216"/>
      <c r="O18" s="26"/>
      <c r="P18" s="253">
        <v>9</v>
      </c>
    </row>
    <row r="19" spans="10:16" ht="15.75" customHeight="1">
      <c r="J19" s="30" t="s">
        <v>27</v>
      </c>
      <c r="K19" s="22"/>
      <c r="L19" s="22"/>
      <c r="M19" s="22"/>
      <c r="N19" s="23"/>
      <c r="O19" s="26"/>
      <c r="P19" s="253">
        <v>10</v>
      </c>
    </row>
    <row r="20" spans="2:16" ht="15.75" customHeight="1" thickBot="1">
      <c r="B20" s="217" t="s">
        <v>28</v>
      </c>
      <c r="C20" s="217"/>
      <c r="J20" s="218" t="s">
        <v>37</v>
      </c>
      <c r="K20" s="219"/>
      <c r="L20" s="219"/>
      <c r="M20" s="219"/>
      <c r="N20" s="220"/>
      <c r="O20" s="31"/>
      <c r="P20" s="253">
        <v>8</v>
      </c>
    </row>
    <row r="21" spans="10:16" ht="15.75" customHeight="1">
      <c r="J21" s="192" t="s">
        <v>30</v>
      </c>
      <c r="K21" s="193"/>
      <c r="L21" s="193"/>
      <c r="M21" s="193"/>
      <c r="N21" s="194"/>
      <c r="O21" s="32"/>
      <c r="P21" s="253">
        <v>6</v>
      </c>
    </row>
    <row r="22" spans="10:16" ht="15.75" customHeight="1">
      <c r="J22" s="198" t="s">
        <v>4</v>
      </c>
      <c r="K22" s="199"/>
      <c r="L22" s="199"/>
      <c r="M22" s="200"/>
      <c r="N22" s="201"/>
      <c r="O22" s="202"/>
      <c r="P22" s="253">
        <v>12</v>
      </c>
    </row>
    <row r="23" spans="8:13" ht="14.25">
      <c r="H23" s="33"/>
      <c r="I23" s="33"/>
      <c r="J23" s="33"/>
      <c r="K23" s="33"/>
      <c r="L23" s="34"/>
      <c r="M23" s="34"/>
    </row>
    <row r="24" spans="2:11" ht="15">
      <c r="B24" s="35" t="s">
        <v>17</v>
      </c>
      <c r="F24" s="21"/>
      <c r="G24" s="36">
        <f>IF(ISBLANK($O$15),"",$O$15)</f>
      </c>
      <c r="H24" s="33" t="s">
        <v>5</v>
      </c>
      <c r="I24" s="33"/>
      <c r="J24" s="33"/>
      <c r="K24" s="37"/>
    </row>
    <row r="25" spans="1:17" s="254" customFormat="1" ht="15" thickBot="1">
      <c r="A25" s="255"/>
      <c r="B25" s="256">
        <v>2</v>
      </c>
      <c r="C25" s="256">
        <v>13</v>
      </c>
      <c r="D25" s="256">
        <v>39</v>
      </c>
      <c r="E25" s="256">
        <v>27</v>
      </c>
      <c r="F25" s="256">
        <v>25</v>
      </c>
      <c r="G25" s="256">
        <v>16</v>
      </c>
      <c r="H25" s="256">
        <v>35</v>
      </c>
      <c r="I25" s="256">
        <v>14</v>
      </c>
      <c r="J25" s="256">
        <v>24</v>
      </c>
      <c r="K25" s="256">
        <v>45</v>
      </c>
      <c r="L25" s="256">
        <v>28</v>
      </c>
      <c r="M25" s="256">
        <v>15</v>
      </c>
      <c r="N25" s="256">
        <v>40</v>
      </c>
      <c r="O25" s="256">
        <v>41</v>
      </c>
      <c r="P25" s="256">
        <v>42</v>
      </c>
      <c r="Q25" s="257"/>
    </row>
    <row r="26" spans="1:17" s="39" customFormat="1" ht="57.75" thickTop="1">
      <c r="A26" s="188" t="s">
        <v>412</v>
      </c>
      <c r="B26" s="111" t="s">
        <v>52</v>
      </c>
      <c r="C26" s="112" t="s">
        <v>46</v>
      </c>
      <c r="D26" s="123" t="s">
        <v>47</v>
      </c>
      <c r="E26" s="113" t="s">
        <v>49</v>
      </c>
      <c r="F26" s="111" t="s">
        <v>60</v>
      </c>
      <c r="G26" s="113" t="s">
        <v>54</v>
      </c>
      <c r="H26" s="114" t="s">
        <v>61</v>
      </c>
      <c r="I26" s="111" t="s">
        <v>18</v>
      </c>
      <c r="J26" s="112" t="s">
        <v>48</v>
      </c>
      <c r="K26" s="124" t="s">
        <v>43</v>
      </c>
      <c r="L26" s="115" t="s">
        <v>50</v>
      </c>
      <c r="M26" s="115" t="s">
        <v>51</v>
      </c>
      <c r="N26" s="115" t="s">
        <v>7</v>
      </c>
      <c r="O26" s="116" t="s">
        <v>8</v>
      </c>
      <c r="P26" s="117" t="s">
        <v>24</v>
      </c>
      <c r="Q26" s="123" t="s">
        <v>19</v>
      </c>
    </row>
    <row r="27" spans="1:17" s="39" customFormat="1" ht="15" thickBot="1">
      <c r="A27" s="38"/>
      <c r="B27" s="121"/>
      <c r="C27" s="122"/>
      <c r="D27" s="119"/>
      <c r="E27" s="118"/>
      <c r="F27" s="118" t="s">
        <v>67</v>
      </c>
      <c r="G27" s="118"/>
      <c r="H27" s="118" t="str">
        <f>"("&amp;IF($H$12="","Monnaie",$H$12)&amp;")"</f>
        <v>(Monnaie)</v>
      </c>
      <c r="I27" s="121"/>
      <c r="J27" s="122"/>
      <c r="K27" s="119"/>
      <c r="L27" s="118"/>
      <c r="M27" s="118"/>
      <c r="N27" s="118"/>
      <c r="O27" s="121"/>
      <c r="P27" s="126"/>
      <c r="Q27" s="119"/>
    </row>
    <row r="28" spans="1:17" s="154" customFormat="1" ht="15.75" thickTop="1">
      <c r="A28" s="142"/>
      <c r="B28" s="143"/>
      <c r="C28" s="144"/>
      <c r="D28" s="144"/>
      <c r="E28" s="145"/>
      <c r="F28" s="146"/>
      <c r="G28" s="146"/>
      <c r="H28" s="147"/>
      <c r="I28" s="148"/>
      <c r="J28" s="149"/>
      <c r="K28" s="150"/>
      <c r="L28" s="145"/>
      <c r="M28" s="145"/>
      <c r="N28" s="145"/>
      <c r="O28" s="151">
        <f aca="true" t="shared" si="0" ref="O28:O34">IF(O$20&lt;J28,IF(O$20-C28&gt;0,O$20-C28,J28-C28),IF(J28-C28&gt;0,J28-C28,""))</f>
      </c>
      <c r="P28" s="152">
        <f aca="true" t="shared" si="1" ref="P28:P34">IF(OR(O28="",O28=0),"",N28/O28)</f>
      </c>
      <c r="Q28" s="153">
        <f aca="true" t="shared" si="2" ref="Q28:Q34">E28-L28-M28</f>
        <v>0</v>
      </c>
    </row>
    <row r="29" spans="1:17" s="166" customFormat="1" ht="15">
      <c r="A29" s="142"/>
      <c r="B29" s="155"/>
      <c r="C29" s="156"/>
      <c r="D29" s="156"/>
      <c r="E29" s="157"/>
      <c r="F29" s="158"/>
      <c r="G29" s="158"/>
      <c r="H29" s="159"/>
      <c r="I29" s="160"/>
      <c r="J29" s="161"/>
      <c r="K29" s="162"/>
      <c r="L29" s="157"/>
      <c r="M29" s="157"/>
      <c r="N29" s="157"/>
      <c r="O29" s="163">
        <f t="shared" si="0"/>
      </c>
      <c r="P29" s="164">
        <f t="shared" si="1"/>
      </c>
      <c r="Q29" s="165">
        <f t="shared" si="2"/>
        <v>0</v>
      </c>
    </row>
    <row r="30" spans="1:17" s="154" customFormat="1" ht="15">
      <c r="A30" s="142"/>
      <c r="B30" s="155"/>
      <c r="C30" s="156"/>
      <c r="D30" s="156"/>
      <c r="E30" s="157"/>
      <c r="F30" s="158"/>
      <c r="G30" s="158"/>
      <c r="H30" s="159"/>
      <c r="I30" s="167"/>
      <c r="J30" s="161"/>
      <c r="K30" s="162"/>
      <c r="L30" s="157"/>
      <c r="M30" s="157"/>
      <c r="N30" s="157"/>
      <c r="O30" s="163">
        <f t="shared" si="0"/>
      </c>
      <c r="P30" s="164">
        <f t="shared" si="1"/>
      </c>
      <c r="Q30" s="165">
        <f t="shared" si="2"/>
        <v>0</v>
      </c>
    </row>
    <row r="31" spans="1:17" s="166" customFormat="1" ht="15">
      <c r="A31" s="142"/>
      <c r="B31" s="155"/>
      <c r="C31" s="156"/>
      <c r="D31" s="156"/>
      <c r="E31" s="157"/>
      <c r="F31" s="158"/>
      <c r="G31" s="158"/>
      <c r="H31" s="159"/>
      <c r="I31" s="167"/>
      <c r="J31" s="161"/>
      <c r="K31" s="162"/>
      <c r="L31" s="157"/>
      <c r="M31" s="157"/>
      <c r="N31" s="157"/>
      <c r="O31" s="163">
        <f t="shared" si="0"/>
      </c>
      <c r="P31" s="164">
        <f t="shared" si="1"/>
      </c>
      <c r="Q31" s="165">
        <f t="shared" si="2"/>
        <v>0</v>
      </c>
    </row>
    <row r="32" spans="1:17" s="166" customFormat="1" ht="15">
      <c r="A32" s="142"/>
      <c r="B32" s="155"/>
      <c r="C32" s="156"/>
      <c r="D32" s="156"/>
      <c r="E32" s="157"/>
      <c r="F32" s="158"/>
      <c r="G32" s="158"/>
      <c r="H32" s="159"/>
      <c r="I32" s="167"/>
      <c r="J32" s="161"/>
      <c r="K32" s="162"/>
      <c r="L32" s="157"/>
      <c r="M32" s="157"/>
      <c r="N32" s="157"/>
      <c r="O32" s="163">
        <f t="shared" si="0"/>
      </c>
      <c r="P32" s="164">
        <f t="shared" si="1"/>
      </c>
      <c r="Q32" s="165">
        <f t="shared" si="2"/>
        <v>0</v>
      </c>
    </row>
    <row r="33" spans="1:17" s="166" customFormat="1" ht="15">
      <c r="A33" s="142"/>
      <c r="B33" s="155"/>
      <c r="C33" s="156"/>
      <c r="D33" s="156"/>
      <c r="E33" s="157"/>
      <c r="F33" s="158"/>
      <c r="G33" s="158"/>
      <c r="H33" s="159"/>
      <c r="I33" s="167"/>
      <c r="J33" s="161"/>
      <c r="K33" s="162"/>
      <c r="L33" s="157"/>
      <c r="M33" s="157"/>
      <c r="N33" s="157"/>
      <c r="O33" s="163">
        <f t="shared" si="0"/>
      </c>
      <c r="P33" s="164">
        <f t="shared" si="1"/>
      </c>
      <c r="Q33" s="165">
        <f t="shared" si="2"/>
        <v>0</v>
      </c>
    </row>
    <row r="34" spans="1:17" s="166" customFormat="1" ht="15.75" thickBot="1">
      <c r="A34" s="142"/>
      <c r="B34" s="155"/>
      <c r="C34" s="156"/>
      <c r="D34" s="156"/>
      <c r="E34" s="157"/>
      <c r="F34" s="158"/>
      <c r="G34" s="158"/>
      <c r="H34" s="159"/>
      <c r="I34" s="167"/>
      <c r="J34" s="161"/>
      <c r="K34" s="162"/>
      <c r="L34" s="157"/>
      <c r="M34" s="157"/>
      <c r="N34" s="157"/>
      <c r="O34" s="163">
        <f t="shared" si="0"/>
      </c>
      <c r="P34" s="164">
        <f t="shared" si="1"/>
      </c>
      <c r="Q34" s="165">
        <f t="shared" si="2"/>
        <v>0</v>
      </c>
    </row>
    <row r="35" spans="1:17" s="41" customFormat="1" ht="15.75" thickBot="1">
      <c r="A35" s="18"/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99" t="s">
        <v>19</v>
      </c>
      <c r="Q35" s="103">
        <f>SUM(Q28:Q34)</f>
        <v>0</v>
      </c>
    </row>
    <row r="36" spans="1:13" s="41" customFormat="1" ht="14.25">
      <c r="A36" s="18"/>
      <c r="B36" s="42"/>
      <c r="C36" s="42"/>
      <c r="D36" s="43"/>
      <c r="E36" s="43"/>
      <c r="F36" s="44"/>
      <c r="G36" s="45"/>
      <c r="H36" s="46"/>
      <c r="I36" s="46"/>
      <c r="J36" s="47"/>
      <c r="K36" s="47"/>
      <c r="L36" s="47"/>
      <c r="M36" s="44"/>
    </row>
    <row r="37" spans="2:11" ht="15">
      <c r="B37" s="35" t="s">
        <v>44</v>
      </c>
      <c r="G37" s="33"/>
      <c r="H37" s="33"/>
      <c r="I37" s="48"/>
      <c r="J37" s="33"/>
      <c r="K37" s="37"/>
    </row>
    <row r="38" spans="1:17" s="254" customFormat="1" ht="15" thickBot="1">
      <c r="A38" s="255"/>
      <c r="B38" s="256">
        <v>2</v>
      </c>
      <c r="C38" s="256">
        <v>23</v>
      </c>
      <c r="D38" s="256">
        <v>27</v>
      </c>
      <c r="E38" s="256">
        <v>13</v>
      </c>
      <c r="F38" s="256">
        <v>24</v>
      </c>
      <c r="G38" s="256">
        <v>35</v>
      </c>
      <c r="H38" s="256">
        <v>31</v>
      </c>
      <c r="I38" s="256">
        <v>16</v>
      </c>
      <c r="J38" s="257"/>
      <c r="K38" s="257"/>
      <c r="L38" s="257"/>
      <c r="M38" s="256">
        <v>30</v>
      </c>
      <c r="N38" s="257"/>
      <c r="O38" s="256">
        <v>42</v>
      </c>
      <c r="P38" s="257"/>
      <c r="Q38" s="257"/>
    </row>
    <row r="39" spans="1:17" s="39" customFormat="1" ht="57.75" thickTop="1">
      <c r="A39" s="183" t="s">
        <v>413</v>
      </c>
      <c r="B39" s="113" t="s">
        <v>52</v>
      </c>
      <c r="C39" s="120" t="s">
        <v>38</v>
      </c>
      <c r="D39" s="189" t="s">
        <v>450</v>
      </c>
      <c r="E39" s="112" t="str">
        <f>C26</f>
        <v>Date d'octroi des participations</v>
      </c>
      <c r="F39" s="112" t="str">
        <f>J26</f>
        <v>Date effective de vesting des participations</v>
      </c>
      <c r="G39" s="114" t="s">
        <v>61</v>
      </c>
      <c r="H39" s="116" t="s">
        <v>66</v>
      </c>
      <c r="I39" s="113" t="s">
        <v>54</v>
      </c>
      <c r="J39" s="114" t="s">
        <v>68</v>
      </c>
      <c r="K39" s="115" t="s">
        <v>71</v>
      </c>
      <c r="L39" s="115" t="s">
        <v>63</v>
      </c>
      <c r="M39" s="115" t="s">
        <v>20</v>
      </c>
      <c r="N39" s="125" t="s">
        <v>63</v>
      </c>
      <c r="O39" s="117" t="s">
        <v>9</v>
      </c>
      <c r="P39" s="123" t="s">
        <v>64</v>
      </c>
      <c r="Q39" s="114" t="s">
        <v>65</v>
      </c>
    </row>
    <row r="40" spans="1:17" s="39" customFormat="1" ht="15" thickBot="1">
      <c r="A40" s="38"/>
      <c r="B40" s="118"/>
      <c r="C40" s="118"/>
      <c r="D40" s="121"/>
      <c r="E40" s="122"/>
      <c r="F40" s="122"/>
      <c r="G40" s="118" t="str">
        <f>"("&amp;IF($H$12="","Monnaie",$H$12)&amp;")"</f>
        <v>(Monnaie)</v>
      </c>
      <c r="H40" s="118" t="str">
        <f>"("&amp;IF($H$12="","Monnaie",$H$12)&amp;")"</f>
        <v>(Monnaie)</v>
      </c>
      <c r="I40" s="118"/>
      <c r="J40" s="118" t="s">
        <v>69</v>
      </c>
      <c r="K40" s="118" t="s">
        <v>70</v>
      </c>
      <c r="L40" s="118" t="str">
        <f>"("&amp;IF($H$12="","Monnaie",$H$12)&amp;")"</f>
        <v>(Monnaie)</v>
      </c>
      <c r="M40" s="118"/>
      <c r="N40" s="127" t="s">
        <v>62</v>
      </c>
      <c r="O40" s="126"/>
      <c r="P40" s="119" t="s">
        <v>62</v>
      </c>
      <c r="Q40" s="119" t="s">
        <v>62</v>
      </c>
    </row>
    <row r="41" spans="1:17" s="154" customFormat="1" ht="15.75" thickTop="1">
      <c r="A41" s="142"/>
      <c r="B41" s="143"/>
      <c r="C41" s="168"/>
      <c r="D41" s="169"/>
      <c r="E41" s="144"/>
      <c r="F41" s="144"/>
      <c r="G41" s="170"/>
      <c r="H41" s="147"/>
      <c r="I41" s="144"/>
      <c r="J41" s="171">
        <f>IF(ISBLANK(I41),0,(I41-C41)/365)</f>
        <v>0</v>
      </c>
      <c r="K41" s="172">
        <f>1-POWER(1+0.06,-J41)</f>
        <v>0</v>
      </c>
      <c r="L41" s="153">
        <f>D41*(H41*(1-K41)-G41)</f>
        <v>0</v>
      </c>
      <c r="M41" s="147">
        <v>1</v>
      </c>
      <c r="N41" s="173">
        <f>L41*M41*(1-K41)</f>
        <v>0</v>
      </c>
      <c r="O41" s="174"/>
      <c r="P41" s="173">
        <f>N41*O41</f>
        <v>0</v>
      </c>
      <c r="Q41" s="173">
        <f>N41-P41</f>
        <v>0</v>
      </c>
    </row>
    <row r="42" spans="1:17" s="154" customFormat="1" ht="15">
      <c r="A42" s="142"/>
      <c r="B42" s="155"/>
      <c r="C42" s="175"/>
      <c r="D42" s="176"/>
      <c r="E42" s="156"/>
      <c r="F42" s="156"/>
      <c r="G42" s="177"/>
      <c r="H42" s="159"/>
      <c r="I42" s="156"/>
      <c r="J42" s="178">
        <f>IF(ISBLANK(I42),0,(I42-C42)/365)</f>
        <v>0</v>
      </c>
      <c r="K42" s="179">
        <f>1-POWER(1+0.06,-J42)</f>
        <v>0</v>
      </c>
      <c r="L42" s="165">
        <f>D42*(H42*(1-K42)-G42)</f>
        <v>0</v>
      </c>
      <c r="M42" s="159">
        <v>1</v>
      </c>
      <c r="N42" s="180">
        <f>L42*M42*(1-K42)</f>
        <v>0</v>
      </c>
      <c r="O42" s="181"/>
      <c r="P42" s="180">
        <f>N42*O42</f>
        <v>0</v>
      </c>
      <c r="Q42" s="180">
        <f>N42-P42</f>
        <v>0</v>
      </c>
    </row>
    <row r="43" spans="1:17" s="154" customFormat="1" ht="15">
      <c r="A43" s="142"/>
      <c r="B43" s="155"/>
      <c r="C43" s="175"/>
      <c r="D43" s="176"/>
      <c r="E43" s="156"/>
      <c r="F43" s="156"/>
      <c r="G43" s="177"/>
      <c r="H43" s="159"/>
      <c r="I43" s="156"/>
      <c r="J43" s="178">
        <f>IF(ISBLANK(I43),0,(I43-C43)/365)</f>
        <v>0</v>
      </c>
      <c r="K43" s="179">
        <f>1-POWER(1+0.06,-J43)</f>
        <v>0</v>
      </c>
      <c r="L43" s="165">
        <f>D43*(H43*(1-K43)-G43)</f>
        <v>0</v>
      </c>
      <c r="M43" s="159">
        <v>1</v>
      </c>
      <c r="N43" s="180">
        <f>L43*M43*(1-K43)</f>
        <v>0</v>
      </c>
      <c r="O43" s="181"/>
      <c r="P43" s="180">
        <f>N43*O43</f>
        <v>0</v>
      </c>
      <c r="Q43" s="180">
        <f>N43-P43</f>
        <v>0</v>
      </c>
    </row>
    <row r="44" spans="2:17" ht="15" thickBot="1">
      <c r="B44" s="58"/>
      <c r="C44" s="50"/>
      <c r="D44" s="50"/>
      <c r="E44" s="58"/>
      <c r="F44" s="58"/>
      <c r="G44" s="50"/>
      <c r="H44" s="51"/>
      <c r="I44" s="52"/>
      <c r="J44" s="53"/>
      <c r="K44" s="51"/>
      <c r="L44" s="51"/>
      <c r="M44" s="51"/>
      <c r="N44" s="51"/>
      <c r="O44" s="51"/>
      <c r="P44" s="54"/>
      <c r="Q44" s="37"/>
    </row>
    <row r="45" spans="2:17" ht="15.75" thickBot="1">
      <c r="B45" s="55"/>
      <c r="D45" s="55"/>
      <c r="E45" s="55"/>
      <c r="F45" s="55"/>
      <c r="G45" s="55"/>
      <c r="H45" s="55"/>
      <c r="I45" s="55"/>
      <c r="J45" s="55"/>
      <c r="L45" s="55"/>
      <c r="M45" s="56" t="s">
        <v>23</v>
      </c>
      <c r="N45" s="57">
        <f>SUM(N41:N44)</f>
        <v>0</v>
      </c>
      <c r="O45" s="33"/>
      <c r="P45" s="49">
        <f>SUM(P41:P44)</f>
        <v>0</v>
      </c>
      <c r="Q45" s="49">
        <f>SUM(Q41:Q44)</f>
        <v>0</v>
      </c>
    </row>
    <row r="46" spans="2:14" ht="14.25">
      <c r="B46" s="58"/>
      <c r="C46" s="58"/>
      <c r="D46" s="58"/>
      <c r="E46" s="59"/>
      <c r="F46" s="60"/>
      <c r="G46" s="33"/>
      <c r="H46" s="33"/>
      <c r="I46" s="33"/>
      <c r="J46" s="33"/>
      <c r="K46" s="33"/>
      <c r="L46" s="37"/>
      <c r="M46" s="37"/>
      <c r="N46" s="37"/>
    </row>
    <row r="47" spans="2:16" ht="14.25" customHeight="1">
      <c r="B47" s="61"/>
      <c r="C47" s="62"/>
      <c r="E47" s="63"/>
      <c r="F47" s="64"/>
      <c r="H47" s="62"/>
      <c r="K47" s="203" t="s">
        <v>21</v>
      </c>
      <c r="L47" s="204"/>
      <c r="M47" s="256">
        <v>46</v>
      </c>
      <c r="N47" s="256">
        <v>45</v>
      </c>
      <c r="P47" s="77"/>
    </row>
    <row r="48" spans="2:16" ht="14.25" customHeight="1">
      <c r="B48" s="61"/>
      <c r="G48" s="33"/>
      <c r="H48" s="33"/>
      <c r="I48" s="65"/>
      <c r="K48" s="205"/>
      <c r="L48" s="206"/>
      <c r="M48" s="66" t="s">
        <v>14</v>
      </c>
      <c r="N48" s="67" t="s">
        <v>15</v>
      </c>
      <c r="P48" s="77"/>
    </row>
    <row r="49" spans="1:16" s="71" customFormat="1" ht="15">
      <c r="A49" s="18"/>
      <c r="B49" s="68" t="s">
        <v>22</v>
      </c>
      <c r="C49" s="69"/>
      <c r="D49" s="69"/>
      <c r="E49" s="69"/>
      <c r="F49" s="69"/>
      <c r="G49" s="69"/>
      <c r="H49" s="69"/>
      <c r="I49" s="69"/>
      <c r="J49" s="70"/>
      <c r="K49" s="207"/>
      <c r="L49" s="208"/>
      <c r="M49" s="110"/>
      <c r="N49" s="110"/>
      <c r="P49" s="77"/>
    </row>
    <row r="50" spans="1:14" s="77" customFormat="1" ht="14.25">
      <c r="A50" s="40"/>
      <c r="B50" s="72"/>
      <c r="C50" s="73"/>
      <c r="D50" s="73"/>
      <c r="E50" s="73"/>
      <c r="F50" s="73"/>
      <c r="G50" s="73"/>
      <c r="H50" s="73"/>
      <c r="I50" s="73"/>
      <c r="J50" s="74"/>
      <c r="K50" s="74"/>
      <c r="L50" s="74"/>
      <c r="M50" s="75"/>
      <c r="N50" s="76"/>
    </row>
    <row r="51" spans="1:16" s="29" customFormat="1" ht="15">
      <c r="A51" s="18"/>
      <c r="B51" s="209" t="s">
        <v>32</v>
      </c>
      <c r="C51" s="210"/>
      <c r="D51" s="210"/>
      <c r="E51" s="210"/>
      <c r="F51" s="79" t="s">
        <v>42</v>
      </c>
      <c r="G51" s="80" t="s">
        <v>41</v>
      </c>
      <c r="H51" s="80"/>
      <c r="I51" s="80"/>
      <c r="J51" s="80"/>
      <c r="K51" s="80"/>
      <c r="L51" s="80"/>
      <c r="M51" s="80"/>
      <c r="N51" s="81"/>
      <c r="P51" s="77"/>
    </row>
    <row r="52" spans="1:16" s="29" customFormat="1" ht="14.25">
      <c r="A52" s="18"/>
      <c r="B52" s="82"/>
      <c r="C52" s="83"/>
      <c r="D52" s="83"/>
      <c r="E52" s="83"/>
      <c r="F52" s="80"/>
      <c r="G52" s="83"/>
      <c r="H52" s="83"/>
      <c r="I52" s="83"/>
      <c r="J52" s="83"/>
      <c r="K52" s="83"/>
      <c r="L52" s="83"/>
      <c r="M52" s="83"/>
      <c r="N52" s="81"/>
      <c r="P52" s="77"/>
    </row>
    <row r="53" spans="1:16" s="29" customFormat="1" ht="15">
      <c r="A53" s="18"/>
      <c r="B53" s="78" t="s">
        <v>10</v>
      </c>
      <c r="C53" s="83"/>
      <c r="D53" s="83"/>
      <c r="E53" s="83"/>
      <c r="F53" s="83"/>
      <c r="G53" s="83"/>
      <c r="H53" s="83"/>
      <c r="I53" s="83"/>
      <c r="J53" s="83"/>
      <c r="K53" s="83"/>
      <c r="L53" s="84"/>
      <c r="M53" s="83"/>
      <c r="N53" s="85" t="s">
        <v>13</v>
      </c>
      <c r="P53" s="77"/>
    </row>
    <row r="54" spans="1:16" s="29" customFormat="1" ht="14.25">
      <c r="A54" s="18"/>
      <c r="B54" s="86" t="s">
        <v>11</v>
      </c>
      <c r="C54" s="83"/>
      <c r="D54" s="87"/>
      <c r="E54" s="79" t="s">
        <v>40</v>
      </c>
      <c r="F54" s="87"/>
      <c r="G54" s="79" t="s">
        <v>12</v>
      </c>
      <c r="H54" s="87"/>
      <c r="I54" s="79"/>
      <c r="J54" s="79"/>
      <c r="K54" s="79"/>
      <c r="L54" s="79"/>
      <c r="M54" s="79"/>
      <c r="N54" s="81"/>
      <c r="P54" s="77"/>
    </row>
    <row r="55" spans="2:16" ht="14.25">
      <c r="B55" s="86" t="s">
        <v>39</v>
      </c>
      <c r="C55" s="88"/>
      <c r="D55" s="75"/>
      <c r="E55" s="79" t="s">
        <v>40</v>
      </c>
      <c r="F55" s="89"/>
      <c r="G55" s="79" t="s">
        <v>53</v>
      </c>
      <c r="H55" s="75"/>
      <c r="I55" s="79"/>
      <c r="J55" s="79"/>
      <c r="K55" s="79"/>
      <c r="L55" s="79"/>
      <c r="M55" s="79"/>
      <c r="N55" s="90"/>
      <c r="P55" s="77"/>
    </row>
    <row r="56" spans="2:16" ht="14.25">
      <c r="B56" s="91"/>
      <c r="C56" s="92"/>
      <c r="D56" s="93"/>
      <c r="E56" s="93"/>
      <c r="F56" s="94"/>
      <c r="G56" s="95"/>
      <c r="H56" s="92"/>
      <c r="I56" s="92"/>
      <c r="J56" s="92"/>
      <c r="K56" s="96"/>
      <c r="L56" s="97"/>
      <c r="M56" s="97"/>
      <c r="N56" s="98"/>
      <c r="P56" s="77"/>
    </row>
    <row r="57" ht="14.25"/>
    <row r="58" ht="14.25"/>
    <row r="59" spans="1:12" ht="14.25">
      <c r="A59" s="182" t="s">
        <v>414</v>
      </c>
      <c r="B59" s="21" t="s">
        <v>31</v>
      </c>
      <c r="C59" s="258">
        <v>56</v>
      </c>
      <c r="D59" s="27"/>
      <c r="E59" s="28"/>
      <c r="F59" s="29"/>
      <c r="G59" s="21"/>
      <c r="J59" s="27"/>
      <c r="L59" s="21"/>
    </row>
    <row r="60" spans="1:17" s="154" customFormat="1" ht="14.25">
      <c r="A60" s="142"/>
      <c r="B60" s="195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7"/>
    </row>
    <row r="61" spans="2:17" s="142" customFormat="1" ht="14.25">
      <c r="B61" s="195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7"/>
    </row>
    <row r="62" spans="2:17" s="142" customFormat="1" ht="14.25">
      <c r="B62" s="195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7"/>
    </row>
    <row r="63" spans="2:17" s="142" customFormat="1" ht="14.25">
      <c r="B63" s="195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7"/>
    </row>
    <row r="64" spans="2:16" s="18" customFormat="1" ht="14.25">
      <c r="B64" s="21"/>
      <c r="C64" s="21"/>
      <c r="D64" s="21"/>
      <c r="E64" s="27"/>
      <c r="F64" s="28"/>
      <c r="G64" s="29"/>
      <c r="H64" s="21"/>
      <c r="I64" s="21"/>
      <c r="J64" s="21"/>
      <c r="K64" s="27"/>
      <c r="L64" s="27"/>
      <c r="M64" s="21"/>
      <c r="N64" s="21"/>
      <c r="O64" s="21"/>
      <c r="P64" s="21"/>
    </row>
    <row r="65" spans="2:16" s="18" customFormat="1" ht="14.25">
      <c r="B65" s="21"/>
      <c r="C65" s="21"/>
      <c r="D65" s="21"/>
      <c r="E65" s="27"/>
      <c r="F65" s="28"/>
      <c r="G65" s="29"/>
      <c r="H65" s="21"/>
      <c r="I65" s="21"/>
      <c r="J65" s="21"/>
      <c r="K65" s="27"/>
      <c r="L65" s="27"/>
      <c r="M65" s="21"/>
      <c r="N65" s="21"/>
      <c r="O65" s="21"/>
      <c r="P65" s="21"/>
    </row>
  </sheetData>
  <sheetProtection/>
  <mergeCells count="30">
    <mergeCell ref="N11:Q11"/>
    <mergeCell ref="D2:G2"/>
    <mergeCell ref="D3:G3"/>
    <mergeCell ref="B11:H11"/>
    <mergeCell ref="J17:N17"/>
    <mergeCell ref="B15:D15"/>
    <mergeCell ref="E15:I15"/>
    <mergeCell ref="J15:M15"/>
    <mergeCell ref="B12:E12"/>
    <mergeCell ref="B13:E13"/>
    <mergeCell ref="B18:D18"/>
    <mergeCell ref="E18:I18"/>
    <mergeCell ref="J18:N18"/>
    <mergeCell ref="B20:C20"/>
    <mergeCell ref="J20:N20"/>
    <mergeCell ref="B16:D16"/>
    <mergeCell ref="E16:I16"/>
    <mergeCell ref="J16:N16"/>
    <mergeCell ref="B17:D17"/>
    <mergeCell ref="E17:I17"/>
    <mergeCell ref="D5:E5"/>
    <mergeCell ref="J21:N21"/>
    <mergeCell ref="B62:Q62"/>
    <mergeCell ref="B63:Q63"/>
    <mergeCell ref="J22:M22"/>
    <mergeCell ref="N22:O22"/>
    <mergeCell ref="K47:L49"/>
    <mergeCell ref="B51:E51"/>
    <mergeCell ref="B60:Q60"/>
    <mergeCell ref="B61:Q61"/>
  </mergeCells>
  <dataValidations count="4">
    <dataValidation type="list" allowBlank="1" showInputMessage="1" showErrorMessage="1" sqref="M49">
      <formula1>Tab_Pays_residence</formula1>
    </dataValidation>
    <dataValidation type="list" allowBlank="1" showInputMessage="1" showErrorMessage="1" sqref="N49">
      <formula1>Tab_Pays_travail</formula1>
    </dataValidation>
    <dataValidation type="list" allowBlank="1" showInputMessage="1" showErrorMessage="1" sqref="N11:Q11">
      <formula1>Tab_Type_participation</formula1>
    </dataValidation>
    <dataValidation type="list" allowBlank="1" showInputMessage="1" showErrorMessage="1" sqref="G8">
      <formula1>Tab_Canton</formula1>
    </dataValidation>
  </dataValidations>
  <printOptions/>
  <pageMargins left="0.3937007874015748" right="0.3937007874015748" top="0.4724409448818898" bottom="0.5905511811023623" header="0.31496062992125984" footer="0.31496062992125984"/>
  <pageSetup fitToHeight="9" fitToWidth="1" horizontalDpi="1200" verticalDpi="1200" orientation="landscape" pageOrder="overThenDown" paperSize="9" r:id="rId2"/>
  <headerFooter>
    <oddHeader>&amp;L&amp;"Arial,Gras"&amp;12Participations de collaborateur imposables lors de la réalisation&amp;R&amp;"Arial,Gras"&amp;12Attestation de participations de collaborateur - Form_C</oddHeader>
    <oddFooter>&amp;LRuling&amp;CComplété par : &amp;RAnnexe au certificat de salaire
&amp;8(version novembre 2014)&amp;10
Page &amp;P / &amp;N</oddFooter>
  </headerFooter>
  <rowBreaks count="1" manualBreakCount="1">
    <brk id="36" max="255" man="1"/>
  </rowBreaks>
  <ignoredErrors>
    <ignoredError sqref="O28:P29 J41:L43 N41:N43 P41:P43 Q41:Q43 Q28:Q29 O30:P34 Q30:Q3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2:J173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130" customWidth="1"/>
    <col min="2" max="2" width="12.7109375" style="130" customWidth="1"/>
    <col min="3" max="3" width="32.7109375" style="130" customWidth="1"/>
    <col min="4" max="4" width="2.7109375" style="130" customWidth="1"/>
    <col min="5" max="5" width="11.421875" style="130" customWidth="1"/>
    <col min="6" max="6" width="2.7109375" style="130" customWidth="1"/>
    <col min="7" max="16384" width="11.421875" style="130" customWidth="1"/>
  </cols>
  <sheetData>
    <row r="2" spans="2:8" ht="12.75">
      <c r="B2" s="128" t="s">
        <v>72</v>
      </c>
      <c r="C2" s="129"/>
      <c r="E2" s="137" t="s">
        <v>423</v>
      </c>
      <c r="G2" s="131" t="s">
        <v>73</v>
      </c>
      <c r="H2" s="132"/>
    </row>
    <row r="3" spans="2:10" ht="12.75">
      <c r="B3" s="133" t="s">
        <v>74</v>
      </c>
      <c r="C3" s="134"/>
      <c r="E3" s="186" t="s">
        <v>57</v>
      </c>
      <c r="G3" s="133" t="s">
        <v>75</v>
      </c>
      <c r="H3" s="134"/>
      <c r="I3" s="134"/>
      <c r="J3" s="135"/>
    </row>
    <row r="4" spans="2:10" ht="12.75">
      <c r="B4" s="136" t="s">
        <v>76</v>
      </c>
      <c r="C4" s="137" t="s">
        <v>77</v>
      </c>
      <c r="E4" s="140" t="s">
        <v>424</v>
      </c>
      <c r="G4" s="138" t="s">
        <v>409</v>
      </c>
      <c r="H4" s="139"/>
      <c r="I4" s="139"/>
      <c r="J4" s="132"/>
    </row>
    <row r="5" spans="2:10" ht="12.75">
      <c r="B5" s="136" t="s">
        <v>78</v>
      </c>
      <c r="C5" s="137" t="s">
        <v>79</v>
      </c>
      <c r="E5" s="140" t="s">
        <v>425</v>
      </c>
      <c r="G5" s="138" t="s">
        <v>410</v>
      </c>
      <c r="H5" s="139"/>
      <c r="I5" s="139"/>
      <c r="J5" s="132"/>
    </row>
    <row r="6" spans="2:10" ht="12.75">
      <c r="B6" s="136" t="s">
        <v>80</v>
      </c>
      <c r="C6" s="137" t="s">
        <v>81</v>
      </c>
      <c r="E6" s="140" t="s">
        <v>426</v>
      </c>
      <c r="G6" s="138" t="s">
        <v>411</v>
      </c>
      <c r="H6" s="139"/>
      <c r="I6" s="139"/>
      <c r="J6" s="132"/>
    </row>
    <row r="7" spans="2:10" ht="12.75">
      <c r="B7" s="136" t="s">
        <v>82</v>
      </c>
      <c r="C7" s="137" t="s">
        <v>83</v>
      </c>
      <c r="E7" s="140" t="s">
        <v>427</v>
      </c>
      <c r="G7" s="138" t="s">
        <v>408</v>
      </c>
      <c r="H7" s="139"/>
      <c r="I7" s="139"/>
      <c r="J7" s="132"/>
    </row>
    <row r="8" spans="2:5" ht="12.75">
      <c r="B8" s="140" t="s">
        <v>84</v>
      </c>
      <c r="C8" s="137" t="s">
        <v>85</v>
      </c>
      <c r="E8" s="136" t="s">
        <v>428</v>
      </c>
    </row>
    <row r="9" spans="2:5" ht="12.75">
      <c r="B9" s="140" t="s">
        <v>86</v>
      </c>
      <c r="C9" s="137" t="s">
        <v>87</v>
      </c>
      <c r="E9" s="136" t="s">
        <v>429</v>
      </c>
    </row>
    <row r="10" spans="2:8" ht="12.75">
      <c r="B10" s="136" t="s">
        <v>88</v>
      </c>
      <c r="C10" s="137" t="s">
        <v>89</v>
      </c>
      <c r="E10" s="136" t="s">
        <v>430</v>
      </c>
      <c r="G10" s="131" t="s">
        <v>419</v>
      </c>
      <c r="H10" s="132"/>
    </row>
    <row r="11" spans="2:8" ht="12.75">
      <c r="B11" s="136" t="s">
        <v>90</v>
      </c>
      <c r="C11" s="137" t="s">
        <v>91</v>
      </c>
      <c r="E11" s="136" t="s">
        <v>431</v>
      </c>
      <c r="G11" s="133" t="s">
        <v>422</v>
      </c>
      <c r="H11" s="135"/>
    </row>
    <row r="12" spans="2:8" ht="12.75">
      <c r="B12" s="136" t="s">
        <v>92</v>
      </c>
      <c r="C12" s="137" t="s">
        <v>93</v>
      </c>
      <c r="E12" s="136" t="s">
        <v>432</v>
      </c>
      <c r="G12" s="138" t="s">
        <v>416</v>
      </c>
      <c r="H12" s="132"/>
    </row>
    <row r="13" spans="2:8" ht="12.75">
      <c r="B13" s="136" t="s">
        <v>94</v>
      </c>
      <c r="C13" s="137" t="s">
        <v>95</v>
      </c>
      <c r="E13" s="136" t="s">
        <v>433</v>
      </c>
      <c r="G13" s="138" t="s">
        <v>417</v>
      </c>
      <c r="H13" s="132"/>
    </row>
    <row r="14" spans="2:5" ht="12.75">
      <c r="B14" s="136" t="s">
        <v>96</v>
      </c>
      <c r="C14" s="137" t="s">
        <v>97</v>
      </c>
      <c r="E14" s="136" t="s">
        <v>434</v>
      </c>
    </row>
    <row r="15" spans="2:5" ht="12.75">
      <c r="B15" s="136" t="s">
        <v>98</v>
      </c>
      <c r="C15" s="137" t="s">
        <v>99</v>
      </c>
      <c r="E15" s="136" t="s">
        <v>435</v>
      </c>
    </row>
    <row r="16" spans="2:8" ht="12.75">
      <c r="B16" s="136" t="s">
        <v>100</v>
      </c>
      <c r="C16" s="137" t="s">
        <v>101</v>
      </c>
      <c r="E16" s="136" t="s">
        <v>436</v>
      </c>
      <c r="G16" s="131" t="s">
        <v>420</v>
      </c>
      <c r="H16" s="132"/>
    </row>
    <row r="17" spans="2:8" ht="12.75">
      <c r="B17" s="136" t="s">
        <v>102</v>
      </c>
      <c r="C17" s="137" t="s">
        <v>103</v>
      </c>
      <c r="E17" s="136" t="s">
        <v>437</v>
      </c>
      <c r="G17" s="133" t="s">
        <v>421</v>
      </c>
      <c r="H17" s="135"/>
    </row>
    <row r="18" spans="2:8" ht="12.75">
      <c r="B18" s="136" t="s">
        <v>104</v>
      </c>
      <c r="C18" s="137" t="s">
        <v>105</v>
      </c>
      <c r="E18" s="136" t="s">
        <v>438</v>
      </c>
      <c r="G18" s="138" t="s">
        <v>416</v>
      </c>
      <c r="H18" s="132"/>
    </row>
    <row r="19" spans="2:8" ht="12.75">
      <c r="B19" s="136" t="s">
        <v>106</v>
      </c>
      <c r="C19" s="137" t="s">
        <v>107</v>
      </c>
      <c r="E19" s="136" t="s">
        <v>439</v>
      </c>
      <c r="G19" s="138" t="s">
        <v>417</v>
      </c>
      <c r="H19" s="132"/>
    </row>
    <row r="20" spans="2:8" ht="12.75">
      <c r="B20" s="136" t="s">
        <v>108</v>
      </c>
      <c r="C20" s="137" t="s">
        <v>109</v>
      </c>
      <c r="E20" s="136" t="s">
        <v>440</v>
      </c>
      <c r="G20" s="138" t="s">
        <v>418</v>
      </c>
      <c r="H20" s="132"/>
    </row>
    <row r="21" spans="2:5" ht="12.75">
      <c r="B21" s="136" t="s">
        <v>110</v>
      </c>
      <c r="C21" s="137" t="s">
        <v>111</v>
      </c>
      <c r="E21" s="136" t="s">
        <v>441</v>
      </c>
    </row>
    <row r="22" spans="2:5" ht="12.75">
      <c r="B22" s="136" t="s">
        <v>112</v>
      </c>
      <c r="C22" s="137" t="s">
        <v>113</v>
      </c>
      <c r="E22" s="136" t="s">
        <v>442</v>
      </c>
    </row>
    <row r="23" spans="2:5" ht="12.75">
      <c r="B23" s="136" t="s">
        <v>114</v>
      </c>
      <c r="C23" s="137" t="s">
        <v>115</v>
      </c>
      <c r="E23" s="136" t="s">
        <v>443</v>
      </c>
    </row>
    <row r="24" spans="2:5" ht="12.75">
      <c r="B24" s="136" t="s">
        <v>116</v>
      </c>
      <c r="C24" s="137" t="s">
        <v>117</v>
      </c>
      <c r="E24" s="136" t="s">
        <v>444</v>
      </c>
    </row>
    <row r="25" spans="2:5" ht="12.75">
      <c r="B25" s="136" t="s">
        <v>118</v>
      </c>
      <c r="C25" s="137" t="s">
        <v>119</v>
      </c>
      <c r="E25" s="136" t="s">
        <v>445</v>
      </c>
    </row>
    <row r="26" spans="2:5" ht="12.75">
      <c r="B26" s="136" t="s">
        <v>120</v>
      </c>
      <c r="C26" s="137" t="s">
        <v>121</v>
      </c>
      <c r="E26" s="136" t="s">
        <v>446</v>
      </c>
    </row>
    <row r="27" spans="2:5" ht="12.75">
      <c r="B27" s="136" t="s">
        <v>122</v>
      </c>
      <c r="C27" s="137" t="s">
        <v>123</v>
      </c>
      <c r="E27" s="136" t="s">
        <v>447</v>
      </c>
    </row>
    <row r="28" spans="2:5" ht="12.75">
      <c r="B28" s="136" t="s">
        <v>124</v>
      </c>
      <c r="C28" s="137" t="s">
        <v>125</v>
      </c>
      <c r="E28" s="136" t="s">
        <v>448</v>
      </c>
    </row>
    <row r="29" spans="2:5" ht="12.75">
      <c r="B29" s="136" t="s">
        <v>126</v>
      </c>
      <c r="C29" s="137" t="s">
        <v>127</v>
      </c>
      <c r="E29" s="136" t="s">
        <v>449</v>
      </c>
    </row>
    <row r="30" spans="2:3" ht="12.75">
      <c r="B30" s="136" t="s">
        <v>128</v>
      </c>
      <c r="C30" s="137" t="s">
        <v>129</v>
      </c>
    </row>
    <row r="31" spans="2:3" ht="12.75">
      <c r="B31" s="136" t="s">
        <v>130</v>
      </c>
      <c r="C31" s="137" t="s">
        <v>131</v>
      </c>
    </row>
    <row r="32" spans="2:3" ht="12.75">
      <c r="B32" s="136" t="s">
        <v>132</v>
      </c>
      <c r="C32" s="137" t="s">
        <v>133</v>
      </c>
    </row>
    <row r="33" spans="2:3" ht="12.75">
      <c r="B33" s="136" t="s">
        <v>134</v>
      </c>
      <c r="C33" s="137" t="s">
        <v>135</v>
      </c>
    </row>
    <row r="34" spans="2:3" ht="12.75">
      <c r="B34" s="136" t="s">
        <v>136</v>
      </c>
      <c r="C34" s="137" t="s">
        <v>137</v>
      </c>
    </row>
    <row r="35" spans="2:3" ht="12.75">
      <c r="B35" s="136" t="s">
        <v>138</v>
      </c>
      <c r="C35" s="137" t="s">
        <v>139</v>
      </c>
    </row>
    <row r="36" spans="2:3" ht="12.75">
      <c r="B36" s="136" t="s">
        <v>140</v>
      </c>
      <c r="C36" s="137" t="s">
        <v>141</v>
      </c>
    </row>
    <row r="37" spans="2:3" ht="12.75">
      <c r="B37" s="136" t="s">
        <v>142</v>
      </c>
      <c r="C37" s="137" t="s">
        <v>143</v>
      </c>
    </row>
    <row r="38" spans="2:3" ht="12.75">
      <c r="B38" s="136" t="s">
        <v>144</v>
      </c>
      <c r="C38" s="137" t="s">
        <v>145</v>
      </c>
    </row>
    <row r="39" spans="2:3" ht="12.75">
      <c r="B39" s="136" t="s">
        <v>146</v>
      </c>
      <c r="C39" s="137" t="s">
        <v>147</v>
      </c>
    </row>
    <row r="40" spans="2:3" ht="12.75">
      <c r="B40" s="136" t="s">
        <v>148</v>
      </c>
      <c r="C40" s="137" t="s">
        <v>149</v>
      </c>
    </row>
    <row r="41" spans="2:3" ht="12.75">
      <c r="B41" s="136" t="s">
        <v>150</v>
      </c>
      <c r="C41" s="137" t="s">
        <v>151</v>
      </c>
    </row>
    <row r="42" spans="2:3" ht="12.75">
      <c r="B42" s="136" t="s">
        <v>152</v>
      </c>
      <c r="C42" s="137" t="s">
        <v>153</v>
      </c>
    </row>
    <row r="43" spans="2:3" ht="12.75">
      <c r="B43" s="136" t="s">
        <v>154</v>
      </c>
      <c r="C43" s="137" t="s">
        <v>155</v>
      </c>
    </row>
    <row r="44" spans="2:3" ht="12.75">
      <c r="B44" s="136" t="s">
        <v>156</v>
      </c>
      <c r="C44" s="137" t="s">
        <v>157</v>
      </c>
    </row>
    <row r="45" spans="2:3" ht="12.75">
      <c r="B45" s="136" t="s">
        <v>158</v>
      </c>
      <c r="C45" s="137" t="s">
        <v>159</v>
      </c>
    </row>
    <row r="46" spans="2:3" ht="12.75">
      <c r="B46" s="136" t="s">
        <v>160</v>
      </c>
      <c r="C46" s="137" t="s">
        <v>161</v>
      </c>
    </row>
    <row r="47" spans="2:3" ht="12.75">
      <c r="B47" s="136" t="s">
        <v>162</v>
      </c>
      <c r="C47" s="137" t="s">
        <v>163</v>
      </c>
    </row>
    <row r="48" spans="2:3" ht="12.75">
      <c r="B48" s="136" t="s">
        <v>164</v>
      </c>
      <c r="C48" s="137" t="s">
        <v>165</v>
      </c>
    </row>
    <row r="49" spans="2:3" ht="12.75">
      <c r="B49" s="136" t="s">
        <v>166</v>
      </c>
      <c r="C49" s="137" t="s">
        <v>167</v>
      </c>
    </row>
    <row r="50" spans="2:3" ht="12.75">
      <c r="B50" s="136" t="s">
        <v>168</v>
      </c>
      <c r="C50" s="137" t="s">
        <v>169</v>
      </c>
    </row>
    <row r="51" spans="2:3" ht="12.75">
      <c r="B51" s="136" t="s">
        <v>170</v>
      </c>
      <c r="C51" s="137" t="s">
        <v>171</v>
      </c>
    </row>
    <row r="52" spans="2:3" ht="12.75">
      <c r="B52" s="136" t="s">
        <v>172</v>
      </c>
      <c r="C52" s="137" t="s">
        <v>173</v>
      </c>
    </row>
    <row r="53" spans="2:3" ht="12.75">
      <c r="B53" s="136" t="s">
        <v>174</v>
      </c>
      <c r="C53" s="137" t="s">
        <v>175</v>
      </c>
    </row>
    <row r="54" spans="2:3" ht="12.75">
      <c r="B54" s="136" t="s">
        <v>176</v>
      </c>
      <c r="C54" s="137" t="s">
        <v>177</v>
      </c>
    </row>
    <row r="55" spans="2:3" ht="12.75">
      <c r="B55" s="136" t="s">
        <v>178</v>
      </c>
      <c r="C55" s="137" t="s">
        <v>179</v>
      </c>
    </row>
    <row r="56" spans="2:3" ht="12.75">
      <c r="B56" s="136" t="s">
        <v>78</v>
      </c>
      <c r="C56" s="137" t="s">
        <v>79</v>
      </c>
    </row>
    <row r="57" spans="2:3" ht="12.75">
      <c r="B57" s="136" t="s">
        <v>180</v>
      </c>
      <c r="C57" s="137" t="s">
        <v>181</v>
      </c>
    </row>
    <row r="58" spans="2:3" ht="12.75">
      <c r="B58" s="136" t="s">
        <v>182</v>
      </c>
      <c r="C58" s="137" t="s">
        <v>183</v>
      </c>
    </row>
    <row r="59" spans="2:3" ht="12.75">
      <c r="B59" s="136" t="s">
        <v>184</v>
      </c>
      <c r="C59" s="137" t="s">
        <v>185</v>
      </c>
    </row>
    <row r="60" spans="2:3" ht="12.75">
      <c r="B60" s="136" t="s">
        <v>186</v>
      </c>
      <c r="C60" s="137" t="s">
        <v>187</v>
      </c>
    </row>
    <row r="61" spans="2:3" ht="12.75">
      <c r="B61" s="136" t="s">
        <v>188</v>
      </c>
      <c r="C61" s="137" t="s">
        <v>189</v>
      </c>
    </row>
    <row r="62" spans="2:3" ht="12.75">
      <c r="B62" s="136" t="s">
        <v>190</v>
      </c>
      <c r="C62" s="137" t="s">
        <v>191</v>
      </c>
    </row>
    <row r="63" spans="2:3" ht="12.75">
      <c r="B63" s="136" t="s">
        <v>192</v>
      </c>
      <c r="C63" s="137" t="s">
        <v>193</v>
      </c>
    </row>
    <row r="64" spans="2:3" ht="12.75">
      <c r="B64" s="136" t="s">
        <v>194</v>
      </c>
      <c r="C64" s="137" t="s">
        <v>195</v>
      </c>
    </row>
    <row r="65" spans="2:3" ht="12.75">
      <c r="B65" s="136" t="s">
        <v>196</v>
      </c>
      <c r="C65" s="137" t="s">
        <v>197</v>
      </c>
    </row>
    <row r="66" spans="2:3" ht="12.75">
      <c r="B66" s="136" t="s">
        <v>198</v>
      </c>
      <c r="C66" s="137" t="s">
        <v>199</v>
      </c>
    </row>
    <row r="67" spans="2:3" ht="12.75">
      <c r="B67" s="136" t="s">
        <v>200</v>
      </c>
      <c r="C67" s="137" t="s">
        <v>201</v>
      </c>
    </row>
    <row r="68" spans="2:3" ht="12.75">
      <c r="B68" s="136" t="s">
        <v>202</v>
      </c>
      <c r="C68" s="137" t="s">
        <v>203</v>
      </c>
    </row>
    <row r="69" spans="2:3" ht="12.75">
      <c r="B69" s="136" t="s">
        <v>204</v>
      </c>
      <c r="C69" s="137" t="s">
        <v>205</v>
      </c>
    </row>
    <row r="70" spans="2:3" ht="12.75">
      <c r="B70" s="136" t="s">
        <v>206</v>
      </c>
      <c r="C70" s="137" t="s">
        <v>207</v>
      </c>
    </row>
    <row r="71" spans="2:3" ht="12.75">
      <c r="B71" s="136" t="s">
        <v>208</v>
      </c>
      <c r="C71" s="137" t="s">
        <v>209</v>
      </c>
    </row>
    <row r="72" spans="2:3" ht="12.75">
      <c r="B72" s="136" t="s">
        <v>210</v>
      </c>
      <c r="C72" s="137" t="s">
        <v>211</v>
      </c>
    </row>
    <row r="73" spans="2:3" ht="12.75">
      <c r="B73" s="136" t="s">
        <v>212</v>
      </c>
      <c r="C73" s="137" t="s">
        <v>213</v>
      </c>
    </row>
    <row r="74" spans="2:3" ht="12.75">
      <c r="B74" s="136" t="s">
        <v>214</v>
      </c>
      <c r="C74" s="137" t="s">
        <v>215</v>
      </c>
    </row>
    <row r="75" spans="2:3" ht="12.75">
      <c r="B75" s="136" t="s">
        <v>216</v>
      </c>
      <c r="C75" s="137" t="s">
        <v>217</v>
      </c>
    </row>
    <row r="76" spans="2:3" ht="12.75">
      <c r="B76" s="136" t="s">
        <v>218</v>
      </c>
      <c r="C76" s="137" t="s">
        <v>219</v>
      </c>
    </row>
    <row r="77" spans="2:3" ht="12.75">
      <c r="B77" s="136" t="s">
        <v>220</v>
      </c>
      <c r="C77" s="137" t="s">
        <v>221</v>
      </c>
    </row>
    <row r="78" spans="2:3" ht="12.75">
      <c r="B78" s="136" t="s">
        <v>222</v>
      </c>
      <c r="C78" s="137" t="s">
        <v>223</v>
      </c>
    </row>
    <row r="79" spans="2:3" ht="12.75">
      <c r="B79" s="136" t="s">
        <v>224</v>
      </c>
      <c r="C79" s="137" t="s">
        <v>225</v>
      </c>
    </row>
    <row r="80" spans="2:3" ht="12.75">
      <c r="B80" s="136" t="s">
        <v>226</v>
      </c>
      <c r="C80" s="137" t="s">
        <v>227</v>
      </c>
    </row>
    <row r="81" spans="2:3" ht="12.75">
      <c r="B81" s="136" t="s">
        <v>228</v>
      </c>
      <c r="C81" s="137" t="s">
        <v>229</v>
      </c>
    </row>
    <row r="82" spans="2:3" ht="12.75">
      <c r="B82" s="136" t="s">
        <v>230</v>
      </c>
      <c r="C82" s="137" t="s">
        <v>231</v>
      </c>
    </row>
    <row r="83" spans="2:3" ht="12.75">
      <c r="B83" s="136" t="s">
        <v>232</v>
      </c>
      <c r="C83" s="137" t="s">
        <v>233</v>
      </c>
    </row>
    <row r="84" spans="2:3" ht="12.75">
      <c r="B84" s="136" t="s">
        <v>234</v>
      </c>
      <c r="C84" s="137" t="s">
        <v>235</v>
      </c>
    </row>
    <row r="85" spans="2:3" ht="12.75">
      <c r="B85" s="136" t="s">
        <v>236</v>
      </c>
      <c r="C85" s="137" t="s">
        <v>237</v>
      </c>
    </row>
    <row r="86" spans="2:3" ht="12.75">
      <c r="B86" s="136" t="s">
        <v>238</v>
      </c>
      <c r="C86" s="137" t="s">
        <v>239</v>
      </c>
    </row>
    <row r="87" spans="2:3" ht="12.75">
      <c r="B87" s="136" t="s">
        <v>240</v>
      </c>
      <c r="C87" s="137" t="s">
        <v>241</v>
      </c>
    </row>
    <row r="88" spans="2:3" ht="12.75">
      <c r="B88" s="136" t="s">
        <v>242</v>
      </c>
      <c r="C88" s="137" t="s">
        <v>243</v>
      </c>
    </row>
    <row r="89" spans="2:3" ht="12.75">
      <c r="B89" s="136" t="s">
        <v>244</v>
      </c>
      <c r="C89" s="137" t="s">
        <v>245</v>
      </c>
    </row>
    <row r="90" spans="2:3" ht="12.75">
      <c r="B90" s="136" t="s">
        <v>246</v>
      </c>
      <c r="C90" s="137" t="s">
        <v>247</v>
      </c>
    </row>
    <row r="91" spans="2:3" ht="12.75">
      <c r="B91" s="136" t="s">
        <v>248</v>
      </c>
      <c r="C91" s="137" t="s">
        <v>249</v>
      </c>
    </row>
    <row r="92" spans="2:3" ht="12.75">
      <c r="B92" s="136" t="s">
        <v>250</v>
      </c>
      <c r="C92" s="137" t="s">
        <v>251</v>
      </c>
    </row>
    <row r="93" spans="2:3" ht="12.75">
      <c r="B93" s="136" t="s">
        <v>252</v>
      </c>
      <c r="C93" s="137" t="s">
        <v>253</v>
      </c>
    </row>
    <row r="94" spans="2:3" ht="12.75">
      <c r="B94" s="136" t="s">
        <v>254</v>
      </c>
      <c r="C94" s="137" t="s">
        <v>255</v>
      </c>
    </row>
    <row r="95" spans="2:3" ht="12.75">
      <c r="B95" s="136" t="s">
        <v>256</v>
      </c>
      <c r="C95" s="137" t="s">
        <v>257</v>
      </c>
    </row>
    <row r="96" spans="2:3" ht="12.75">
      <c r="B96" s="136" t="s">
        <v>258</v>
      </c>
      <c r="C96" s="137" t="s">
        <v>259</v>
      </c>
    </row>
    <row r="97" spans="2:3" ht="12.75">
      <c r="B97" s="136" t="s">
        <v>260</v>
      </c>
      <c r="C97" s="137" t="s">
        <v>261</v>
      </c>
    </row>
    <row r="98" spans="2:3" ht="12.75">
      <c r="B98" s="136" t="s">
        <v>262</v>
      </c>
      <c r="C98" s="137" t="s">
        <v>263</v>
      </c>
    </row>
    <row r="99" spans="2:3" ht="12.75">
      <c r="B99" s="136" t="s">
        <v>264</v>
      </c>
      <c r="C99" s="137" t="s">
        <v>265</v>
      </c>
    </row>
    <row r="100" spans="2:3" ht="12.75">
      <c r="B100" s="136" t="s">
        <v>266</v>
      </c>
      <c r="C100" s="137" t="s">
        <v>267</v>
      </c>
    </row>
    <row r="101" spans="2:3" ht="12.75">
      <c r="B101" s="136" t="s">
        <v>268</v>
      </c>
      <c r="C101" s="137" t="s">
        <v>269</v>
      </c>
    </row>
    <row r="102" spans="2:3" ht="12.75">
      <c r="B102" s="136" t="s">
        <v>270</v>
      </c>
      <c r="C102" s="137" t="s">
        <v>271</v>
      </c>
    </row>
    <row r="103" spans="2:3" ht="12.75">
      <c r="B103" s="136" t="s">
        <v>272</v>
      </c>
      <c r="C103" s="137" t="s">
        <v>273</v>
      </c>
    </row>
    <row r="104" spans="2:3" ht="12.75">
      <c r="B104" s="136" t="s">
        <v>274</v>
      </c>
      <c r="C104" s="137" t="s">
        <v>275</v>
      </c>
    </row>
    <row r="105" spans="2:3" ht="12.75">
      <c r="B105" s="136" t="s">
        <v>276</v>
      </c>
      <c r="C105" s="137" t="s">
        <v>277</v>
      </c>
    </row>
    <row r="106" spans="2:3" ht="12.75">
      <c r="B106" s="136" t="s">
        <v>278</v>
      </c>
      <c r="C106" s="137" t="s">
        <v>279</v>
      </c>
    </row>
    <row r="107" spans="2:3" ht="12.75">
      <c r="B107" s="136" t="s">
        <v>280</v>
      </c>
      <c r="C107" s="137" t="s">
        <v>281</v>
      </c>
    </row>
    <row r="108" spans="2:3" ht="12.75">
      <c r="B108" s="136" t="s">
        <v>282</v>
      </c>
      <c r="C108" s="137" t="s">
        <v>283</v>
      </c>
    </row>
    <row r="109" spans="2:3" ht="12.75">
      <c r="B109" s="136" t="s">
        <v>284</v>
      </c>
      <c r="C109" s="137" t="s">
        <v>285</v>
      </c>
    </row>
    <row r="110" spans="2:3" ht="12.75">
      <c r="B110" s="136" t="s">
        <v>286</v>
      </c>
      <c r="C110" s="137" t="s">
        <v>287</v>
      </c>
    </row>
    <row r="111" spans="2:3" ht="12.75">
      <c r="B111" s="136" t="s">
        <v>288</v>
      </c>
      <c r="C111" s="137" t="s">
        <v>289</v>
      </c>
    </row>
    <row r="112" spans="2:3" ht="12.75">
      <c r="B112" s="136" t="s">
        <v>290</v>
      </c>
      <c r="C112" s="137" t="s">
        <v>291</v>
      </c>
    </row>
    <row r="113" spans="2:3" ht="12.75">
      <c r="B113" s="136" t="s">
        <v>292</v>
      </c>
      <c r="C113" s="137" t="s">
        <v>293</v>
      </c>
    </row>
    <row r="114" spans="2:3" ht="12.75">
      <c r="B114" s="136" t="s">
        <v>294</v>
      </c>
      <c r="C114" s="137" t="s">
        <v>295</v>
      </c>
    </row>
    <row r="115" spans="2:3" ht="12.75">
      <c r="B115" s="136" t="s">
        <v>296</v>
      </c>
      <c r="C115" s="137" t="s">
        <v>297</v>
      </c>
    </row>
    <row r="116" spans="2:3" ht="12.75">
      <c r="B116" s="136" t="s">
        <v>298</v>
      </c>
      <c r="C116" s="137" t="s">
        <v>299</v>
      </c>
    </row>
    <row r="117" spans="2:3" ht="12.75">
      <c r="B117" s="136" t="s">
        <v>300</v>
      </c>
      <c r="C117" s="137" t="s">
        <v>301</v>
      </c>
    </row>
    <row r="118" spans="2:3" ht="12.75">
      <c r="B118" s="136" t="s">
        <v>302</v>
      </c>
      <c r="C118" s="137" t="s">
        <v>303</v>
      </c>
    </row>
    <row r="119" spans="2:3" ht="12.75">
      <c r="B119" s="136" t="s">
        <v>304</v>
      </c>
      <c r="C119" s="137" t="s">
        <v>305</v>
      </c>
    </row>
    <row r="120" spans="2:3" ht="12.75">
      <c r="B120" s="136" t="s">
        <v>306</v>
      </c>
      <c r="C120" s="137" t="s">
        <v>307</v>
      </c>
    </row>
    <row r="121" spans="2:3" ht="12.75">
      <c r="B121" s="136" t="s">
        <v>308</v>
      </c>
      <c r="C121" s="137" t="s">
        <v>309</v>
      </c>
    </row>
    <row r="122" spans="2:3" ht="12.75">
      <c r="B122" s="136" t="s">
        <v>310</v>
      </c>
      <c r="C122" s="137" t="s">
        <v>311</v>
      </c>
    </row>
    <row r="123" spans="2:3" ht="12.75">
      <c r="B123" s="136" t="s">
        <v>312</v>
      </c>
      <c r="C123" s="137" t="s">
        <v>313</v>
      </c>
    </row>
    <row r="124" spans="2:3" ht="12.75">
      <c r="B124" s="136" t="s">
        <v>314</v>
      </c>
      <c r="C124" s="137" t="s">
        <v>315</v>
      </c>
    </row>
    <row r="125" spans="2:3" ht="12.75">
      <c r="B125" s="136" t="s">
        <v>316</v>
      </c>
      <c r="C125" s="137" t="s">
        <v>317</v>
      </c>
    </row>
    <row r="126" spans="2:3" ht="12.75">
      <c r="B126" s="136" t="s">
        <v>318</v>
      </c>
      <c r="C126" s="137" t="s">
        <v>319</v>
      </c>
    </row>
    <row r="127" spans="2:3" ht="12.75">
      <c r="B127" s="136" t="s">
        <v>320</v>
      </c>
      <c r="C127" s="137" t="s">
        <v>321</v>
      </c>
    </row>
    <row r="128" spans="2:3" ht="12.75">
      <c r="B128" s="136" t="s">
        <v>322</v>
      </c>
      <c r="C128" s="137" t="s">
        <v>323</v>
      </c>
    </row>
    <row r="129" spans="2:3" ht="12.75">
      <c r="B129" s="136" t="s">
        <v>324</v>
      </c>
      <c r="C129" s="137" t="s">
        <v>325</v>
      </c>
    </row>
    <row r="130" spans="2:3" ht="12.75">
      <c r="B130" s="136" t="s">
        <v>326</v>
      </c>
      <c r="C130" s="137" t="s">
        <v>327</v>
      </c>
    </row>
    <row r="131" spans="2:3" ht="12.75">
      <c r="B131" s="136" t="s">
        <v>328</v>
      </c>
      <c r="C131" s="137" t="s">
        <v>329</v>
      </c>
    </row>
    <row r="132" spans="2:3" ht="12.75">
      <c r="B132" s="136" t="s">
        <v>330</v>
      </c>
      <c r="C132" s="137" t="s">
        <v>331</v>
      </c>
    </row>
    <row r="133" spans="2:3" ht="12.75">
      <c r="B133" s="136" t="s">
        <v>332</v>
      </c>
      <c r="C133" s="137" t="s">
        <v>333</v>
      </c>
    </row>
    <row r="134" spans="2:3" ht="12.75">
      <c r="B134" s="136" t="s">
        <v>334</v>
      </c>
      <c r="C134" s="137" t="s">
        <v>335</v>
      </c>
    </row>
    <row r="135" spans="2:3" ht="12.75">
      <c r="B135" s="136" t="s">
        <v>336</v>
      </c>
      <c r="C135" s="137" t="s">
        <v>337</v>
      </c>
    </row>
    <row r="136" spans="2:3" ht="12.75">
      <c r="B136" s="136" t="s">
        <v>338</v>
      </c>
      <c r="C136" s="137" t="s">
        <v>339</v>
      </c>
    </row>
    <row r="137" spans="2:3" ht="12.75">
      <c r="B137" s="136" t="s">
        <v>340</v>
      </c>
      <c r="C137" s="137" t="s">
        <v>341</v>
      </c>
    </row>
    <row r="138" spans="2:3" ht="12.75">
      <c r="B138" s="136" t="s">
        <v>342</v>
      </c>
      <c r="C138" s="137" t="s">
        <v>343</v>
      </c>
    </row>
    <row r="139" spans="2:3" ht="12.75">
      <c r="B139" s="136" t="s">
        <v>344</v>
      </c>
      <c r="C139" s="137" t="s">
        <v>345</v>
      </c>
    </row>
    <row r="140" spans="2:3" ht="12.75">
      <c r="B140" s="136" t="s">
        <v>346</v>
      </c>
      <c r="C140" s="137" t="s">
        <v>347</v>
      </c>
    </row>
    <row r="141" spans="2:3" ht="12.75">
      <c r="B141" s="136" t="s">
        <v>348</v>
      </c>
      <c r="C141" s="137" t="s">
        <v>349</v>
      </c>
    </row>
    <row r="142" spans="2:3" ht="12.75">
      <c r="B142" s="136" t="s">
        <v>350</v>
      </c>
      <c r="C142" s="137" t="s">
        <v>351</v>
      </c>
    </row>
    <row r="143" spans="2:3" ht="12.75">
      <c r="B143" s="136" t="s">
        <v>352</v>
      </c>
      <c r="C143" s="137" t="s">
        <v>353</v>
      </c>
    </row>
    <row r="144" spans="2:3" ht="12.75">
      <c r="B144" s="136" t="s">
        <v>354</v>
      </c>
      <c r="C144" s="137" t="s">
        <v>355</v>
      </c>
    </row>
    <row r="145" spans="2:3" ht="12.75">
      <c r="B145" s="136" t="s">
        <v>76</v>
      </c>
      <c r="C145" s="137" t="s">
        <v>77</v>
      </c>
    </row>
    <row r="146" spans="2:3" ht="12.75">
      <c r="B146" s="136" t="s">
        <v>356</v>
      </c>
      <c r="C146" s="137" t="s">
        <v>357</v>
      </c>
    </row>
    <row r="147" spans="2:3" ht="12.75">
      <c r="B147" s="136" t="s">
        <v>358</v>
      </c>
      <c r="C147" s="137" t="s">
        <v>359</v>
      </c>
    </row>
    <row r="148" spans="2:3" ht="12.75">
      <c r="B148" s="136" t="s">
        <v>360</v>
      </c>
      <c r="C148" s="137" t="s">
        <v>361</v>
      </c>
    </row>
    <row r="149" spans="2:3" ht="12.75">
      <c r="B149" s="136" t="s">
        <v>362</v>
      </c>
      <c r="C149" s="137" t="s">
        <v>363</v>
      </c>
    </row>
    <row r="150" spans="2:3" ht="12.75">
      <c r="B150" s="136" t="s">
        <v>364</v>
      </c>
      <c r="C150" s="137" t="s">
        <v>365</v>
      </c>
    </row>
    <row r="151" spans="2:3" ht="12.75">
      <c r="B151" s="136" t="s">
        <v>366</v>
      </c>
      <c r="C151" s="137" t="s">
        <v>367</v>
      </c>
    </row>
    <row r="152" spans="2:3" ht="12.75">
      <c r="B152" s="136" t="s">
        <v>368</v>
      </c>
      <c r="C152" s="137" t="s">
        <v>369</v>
      </c>
    </row>
    <row r="153" spans="2:3" ht="12.75">
      <c r="B153" s="136" t="s">
        <v>370</v>
      </c>
      <c r="C153" s="137" t="s">
        <v>371</v>
      </c>
    </row>
    <row r="154" spans="2:3" ht="12.75">
      <c r="B154" s="136" t="s">
        <v>372</v>
      </c>
      <c r="C154" s="137" t="s">
        <v>373</v>
      </c>
    </row>
    <row r="155" spans="2:3" ht="12.75">
      <c r="B155" s="136" t="s">
        <v>374</v>
      </c>
      <c r="C155" s="137" t="s">
        <v>375</v>
      </c>
    </row>
    <row r="156" spans="2:3" ht="12.75">
      <c r="B156" s="136" t="s">
        <v>376</v>
      </c>
      <c r="C156" s="137" t="s">
        <v>377</v>
      </c>
    </row>
    <row r="157" spans="2:3" ht="12.75">
      <c r="B157" s="136" t="s">
        <v>378</v>
      </c>
      <c r="C157" s="137" t="s">
        <v>379</v>
      </c>
    </row>
    <row r="158" spans="2:3" ht="12.75">
      <c r="B158" s="136" t="s">
        <v>380</v>
      </c>
      <c r="C158" s="137" t="s">
        <v>381</v>
      </c>
    </row>
    <row r="159" spans="2:3" ht="12.75">
      <c r="B159" s="136" t="s">
        <v>382</v>
      </c>
      <c r="C159" s="137" t="s">
        <v>383</v>
      </c>
    </row>
    <row r="160" spans="2:3" ht="12.75">
      <c r="B160" s="136" t="s">
        <v>384</v>
      </c>
      <c r="C160" s="137" t="s">
        <v>385</v>
      </c>
    </row>
    <row r="161" spans="2:3" ht="12.75">
      <c r="B161" s="136" t="s">
        <v>80</v>
      </c>
      <c r="C161" s="137" t="s">
        <v>81</v>
      </c>
    </row>
    <row r="162" spans="2:3" ht="12.75">
      <c r="B162" s="136" t="s">
        <v>386</v>
      </c>
      <c r="C162" s="137" t="s">
        <v>387</v>
      </c>
    </row>
    <row r="163" spans="2:3" ht="12.75">
      <c r="B163" s="136" t="s">
        <v>388</v>
      </c>
      <c r="C163" s="137" t="s">
        <v>389</v>
      </c>
    </row>
    <row r="164" spans="2:3" ht="12.75">
      <c r="B164" s="136" t="s">
        <v>390</v>
      </c>
      <c r="C164" s="137" t="s">
        <v>391</v>
      </c>
    </row>
    <row r="165" spans="2:3" ht="12.75">
      <c r="B165" s="136" t="s">
        <v>392</v>
      </c>
      <c r="C165" s="137" t="s">
        <v>393</v>
      </c>
    </row>
    <row r="166" spans="2:3" ht="12.75">
      <c r="B166" s="136" t="s">
        <v>394</v>
      </c>
      <c r="C166" s="137" t="s">
        <v>395</v>
      </c>
    </row>
    <row r="167" spans="2:3" ht="12.75">
      <c r="B167" s="136" t="s">
        <v>396</v>
      </c>
      <c r="C167" s="137" t="s">
        <v>397</v>
      </c>
    </row>
    <row r="168" spans="2:3" ht="12.75">
      <c r="B168" s="136" t="s">
        <v>398</v>
      </c>
      <c r="C168" s="137" t="s">
        <v>399</v>
      </c>
    </row>
    <row r="169" spans="2:3" ht="12.75">
      <c r="B169" s="136" t="s">
        <v>82</v>
      </c>
      <c r="C169" s="137" t="s">
        <v>83</v>
      </c>
    </row>
    <row r="170" spans="2:3" ht="12.75">
      <c r="B170" s="136" t="s">
        <v>400</v>
      </c>
      <c r="C170" s="137" t="s">
        <v>401</v>
      </c>
    </row>
    <row r="171" spans="2:3" ht="12.75">
      <c r="B171" s="136" t="s">
        <v>402</v>
      </c>
      <c r="C171" s="137" t="s">
        <v>403</v>
      </c>
    </row>
    <row r="172" spans="2:3" ht="12.75">
      <c r="B172" s="136" t="s">
        <v>404</v>
      </c>
      <c r="C172" s="137" t="s">
        <v>405</v>
      </c>
    </row>
    <row r="173" spans="2:3" ht="12.75">
      <c r="B173" s="136" t="s">
        <v>406</v>
      </c>
      <c r="C173" s="137" t="s">
        <v>407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ZAIMBN</dc:creator>
  <cp:keywords/>
  <dc:description/>
  <cp:lastModifiedBy>zaigbt</cp:lastModifiedBy>
  <cp:lastPrinted>2014-11-19T13:15:10Z</cp:lastPrinted>
  <dcterms:created xsi:type="dcterms:W3CDTF">2012-12-04T16:48:42Z</dcterms:created>
  <dcterms:modified xsi:type="dcterms:W3CDTF">2014-11-25T09:54:02Z</dcterms:modified>
  <cp:category/>
  <cp:version/>
  <cp:contentType/>
  <cp:contentStatus/>
</cp:coreProperties>
</file>