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6350\SASAJ\2.IPE MODELES\1.ouverture d'une IPE\2. requete et docs complémentaires\formulaires requête\"/>
    </mc:Choice>
  </mc:AlternateContent>
  <bookViews>
    <workbookView xWindow="-15" yWindow="45" windowWidth="12600" windowHeight="12390"/>
  </bookViews>
  <sheets>
    <sheet name="Requête" sheetId="1" r:id="rId1"/>
    <sheet name="Budget Prévisionnel" sheetId="7" r:id="rId2"/>
    <sheet name="Calcul du déficit" sheetId="24" r:id="rId3"/>
    <sheet name="Qualification du titulaire" sheetId="8" r:id="rId4"/>
    <sheet name="Informations administratives" sheetId="9" r:id="rId5"/>
    <sheet name="Personnel et équipe" sheetId="10" r:id="rId6"/>
    <sheet name="Organisation des groupes" sheetId="11" r:id="rId7"/>
    <sheet name="Taux PE" sheetId="17" r:id="rId8"/>
    <sheet name="Taux PR" sheetId="23" r:id="rId9"/>
    <sheet name="Liste PE" sheetId="16" r:id="rId10"/>
    <sheet name="Liste PR" sheetId="20" r:id="rId11"/>
  </sheets>
  <definedNames>
    <definedName name="OLE_LINK2" localSheetId="0">Requête!$B$23</definedName>
    <definedName name="_xlnm.Print_Area" localSheetId="1">'Budget Prévisionnel'!$B$1:$H$61</definedName>
    <definedName name="_xlnm.Print_Area" localSheetId="8">'Taux PR'!$A$1:$AF$47</definedName>
  </definedNames>
  <calcPr calcId="162913"/>
</workbook>
</file>

<file path=xl/calcChain.xml><?xml version="1.0" encoding="utf-8"?>
<calcChain xmlns="http://schemas.openxmlformats.org/spreadsheetml/2006/main">
  <c r="F20" i="24" l="1"/>
  <c r="I22" i="24" s="1"/>
  <c r="H16" i="24"/>
  <c r="M14" i="24"/>
  <c r="I24" i="24" l="1"/>
  <c r="I30" i="24" s="1"/>
  <c r="H32" i="24" s="1"/>
  <c r="H26" i="24" l="1"/>
  <c r="J45" i="23"/>
  <c r="D45" i="23"/>
  <c r="J44" i="23"/>
  <c r="E44" i="23"/>
  <c r="E43" i="23"/>
  <c r="E42" i="23"/>
  <c r="E41" i="23"/>
  <c r="J38" i="23"/>
  <c r="D38" i="23"/>
  <c r="J37" i="23"/>
  <c r="E37" i="23"/>
  <c r="E36" i="23"/>
  <c r="E35" i="23"/>
  <c r="E34" i="23"/>
  <c r="V31" i="23"/>
  <c r="S39" i="23" s="1"/>
  <c r="J31" i="23"/>
  <c r="D31" i="23"/>
  <c r="J30" i="23"/>
  <c r="E30" i="23"/>
  <c r="E29" i="23"/>
  <c r="E28" i="23"/>
  <c r="E27" i="23"/>
  <c r="AC26" i="23"/>
  <c r="AE26" i="23" s="1"/>
  <c r="AB26" i="23"/>
  <c r="Z26" i="23"/>
  <c r="Y26" i="23"/>
  <c r="W26" i="23"/>
  <c r="V26" i="23"/>
  <c r="T26" i="23"/>
  <c r="S26" i="23"/>
  <c r="Q26" i="23"/>
  <c r="P26" i="23"/>
  <c r="J24" i="23"/>
  <c r="D24" i="23"/>
  <c r="J23" i="23"/>
  <c r="E23" i="23"/>
  <c r="E22" i="23"/>
  <c r="E21" i="23"/>
  <c r="AE20" i="23"/>
  <c r="E20" i="23"/>
  <c r="AC19" i="23"/>
  <c r="AB19" i="23"/>
  <c r="Z19" i="23"/>
  <c r="Y19" i="23"/>
  <c r="W19" i="23"/>
  <c r="V19" i="23"/>
  <c r="T19" i="23"/>
  <c r="S19" i="23"/>
  <c r="Q19" i="23"/>
  <c r="P19" i="23"/>
  <c r="J17" i="23"/>
  <c r="D17" i="23"/>
  <c r="J16" i="23"/>
  <c r="E16" i="23"/>
  <c r="E15" i="23"/>
  <c r="E14" i="23"/>
  <c r="E13" i="23"/>
  <c r="E45" i="23" l="1"/>
  <c r="G44" i="23" s="1"/>
  <c r="E31" i="23"/>
  <c r="G30" i="23" s="1"/>
  <c r="E38" i="23"/>
  <c r="G37" i="23" s="1"/>
  <c r="V30" i="23"/>
  <c r="S40" i="23" s="1"/>
  <c r="E17" i="23"/>
  <c r="G16" i="23" s="1"/>
  <c r="AE19" i="23"/>
  <c r="AE27" i="23" s="1"/>
  <c r="S36" i="23" s="1"/>
  <c r="AA36" i="23" s="1"/>
  <c r="E24" i="23"/>
  <c r="G23" i="23" s="1"/>
  <c r="C81" i="20" l="1"/>
  <c r="C87" i="20" s="1"/>
  <c r="C88" i="20" s="1"/>
  <c r="C71" i="20"/>
  <c r="C57" i="20"/>
  <c r="C39" i="20"/>
  <c r="C6" i="20"/>
  <c r="E5" i="20"/>
  <c r="C5" i="20"/>
  <c r="C83" i="20" l="1"/>
  <c r="C85" i="20" s="1"/>
  <c r="E36" i="20"/>
  <c r="C89" i="20" l="1"/>
  <c r="E40" i="20"/>
  <c r="E83" i="20"/>
  <c r="E28" i="17"/>
  <c r="F27" i="17"/>
  <c r="F26" i="17"/>
  <c r="F25" i="17"/>
  <c r="F24" i="17"/>
  <c r="F28" i="17" l="1"/>
  <c r="H28" i="17" s="1"/>
  <c r="N23" i="17" s="1"/>
  <c r="O26" i="17" s="1"/>
  <c r="J28" i="17" l="1"/>
  <c r="C81" i="16"/>
  <c r="C71" i="16"/>
  <c r="C58" i="16"/>
  <c r="C39" i="16"/>
  <c r="C6" i="16"/>
  <c r="E5" i="16"/>
  <c r="C5" i="16"/>
  <c r="C87" i="16" l="1"/>
  <c r="C88" i="16" s="1"/>
  <c r="C83" i="16"/>
  <c r="C85" i="16" s="1"/>
  <c r="E36" i="16"/>
  <c r="C89" i="16" l="1"/>
  <c r="E83" i="16"/>
  <c r="E41" i="16"/>
  <c r="K49" i="11"/>
  <c r="K44" i="11"/>
  <c r="K39" i="11"/>
  <c r="K34" i="11"/>
  <c r="K29" i="11"/>
  <c r="K24" i="11"/>
  <c r="K19" i="11"/>
  <c r="K14" i="11"/>
  <c r="K52" i="9" l="1"/>
  <c r="H52" i="9"/>
  <c r="G52" i="9"/>
  <c r="F52" i="9"/>
  <c r="E52" i="9"/>
  <c r="D52" i="9"/>
  <c r="K47" i="9"/>
  <c r="H45" i="9"/>
  <c r="G45" i="9"/>
  <c r="F45" i="9"/>
  <c r="E45" i="9"/>
  <c r="D45" i="9"/>
  <c r="I30" i="9"/>
  <c r="E47" i="7"/>
  <c r="H47" i="7" s="1"/>
  <c r="F52" i="7" s="1"/>
  <c r="E43" i="7"/>
  <c r="F44" i="7" s="1"/>
  <c r="F37" i="7"/>
  <c r="E30" i="7"/>
  <c r="F34" i="7" s="1"/>
  <c r="E25" i="7"/>
  <c r="E24" i="7"/>
  <c r="E23" i="7"/>
  <c r="E22" i="7"/>
  <c r="E21" i="7"/>
  <c r="E20" i="7"/>
  <c r="E19" i="7"/>
  <c r="F18" i="7"/>
  <c r="F26" i="7" l="1"/>
  <c r="F45" i="7" s="1"/>
  <c r="F54" i="7" s="1"/>
</calcChain>
</file>

<file path=xl/comments1.xml><?xml version="1.0" encoding="utf-8"?>
<comments xmlns="http://schemas.openxmlformats.org/spreadsheetml/2006/main">
  <authors>
    <author>Kunz Marielle (DIP)</author>
  </authors>
  <commentList>
    <comment ref="C13" authorId="0" shapeId="0">
      <text>
        <r>
          <rPr>
            <sz val="9"/>
            <color indexed="81"/>
            <rFont val="Arial"/>
            <family val="2"/>
          </rPr>
          <t>Sont compris dans cette rubrique les remplacements</t>
        </r>
      </text>
    </comment>
    <comment ref="C24" authorId="0" shapeId="0">
      <text>
        <r>
          <rPr>
            <sz val="9"/>
            <color indexed="81"/>
            <rFont val="Arial"/>
            <family val="2"/>
          </rPr>
          <t>Cette rubrique comprend uniquement les fournitures (repas et collations)</t>
        </r>
      </text>
    </comment>
    <comment ref="F25" authorId="0" shapeId="0">
      <text>
        <r>
          <rPr>
            <sz val="9"/>
            <color indexed="81"/>
            <rFont val="Tahoma"/>
            <family val="2"/>
          </rPr>
          <t xml:space="preserve">frais obligatoires
</t>
        </r>
      </text>
    </comment>
    <comment ref="C31" authorId="0" shapeId="0">
      <text>
        <r>
          <rPr>
            <sz val="9"/>
            <color indexed="81"/>
            <rFont val="Arial"/>
            <family val="2"/>
          </rPr>
          <t>Les prestations de nettoyage peuvent être fournies par du perosnnel de mainson. Dans ce cas cette prestation est comprise dans les salaires</t>
        </r>
      </text>
    </comment>
    <comment ref="D47" authorId="0" shapeId="0">
      <text>
        <r>
          <rPr>
            <sz val="9"/>
            <color indexed="81"/>
            <rFont val="Tahoma"/>
            <family val="2"/>
          </rPr>
          <t>correspond au prix par place payé par enfant pour l'année. Montant donné dans la fiche "calcul du déficit"</t>
        </r>
      </text>
    </comment>
    <comment ref="C48" authorId="0" shapeId="0">
      <text>
        <r>
          <rPr>
            <sz val="9"/>
            <color indexed="81"/>
            <rFont val="Arial"/>
            <family val="2"/>
          </rPr>
          <t>Peuvent notamment être  inclues dans cette ligne les remboursement éventuel des assurances (Lamat, APG, RC)</t>
        </r>
      </text>
    </comment>
    <comment ref="F48" authorId="0" shapeId="0">
      <text>
        <r>
          <rPr>
            <sz val="9"/>
            <color indexed="81"/>
            <rFont val="Arial"/>
            <family val="2"/>
          </rPr>
          <t>Indiquer les sources de financement</t>
        </r>
      </text>
    </comment>
    <comment ref="C49" authorId="0" shapeId="0">
      <text>
        <r>
          <rPr>
            <sz val="9"/>
            <color indexed="81"/>
            <rFont val="Arial"/>
            <family val="2"/>
          </rPr>
          <t>Est compris par subvention, la participation financière de fonds publiques (communes)</t>
        </r>
      </text>
    </comment>
    <comment ref="C50" authorId="0" shapeId="0">
      <text>
        <r>
          <rPr>
            <sz val="9"/>
            <color indexed="81"/>
            <rFont val="Arial"/>
            <family val="2"/>
          </rPr>
          <t>Est compris dans cette rubrique toute participation financière privée (dons, achat de place par une entreprise..).
Dans le cas d'un achat de place par une entreprise ou une collectivité publique, le montant indiqué ne doit pas tenir compte de la part financière payée par les parents (cette dernière étant comprise dans pension des enfants).
Le montant de la  couverure du déficit peut être indiqué ici, pour autant que les garanties sont validées par le SASAJ.</t>
        </r>
      </text>
    </comment>
  </commentList>
</comments>
</file>

<file path=xl/comments2.xml><?xml version="1.0" encoding="utf-8"?>
<comments xmlns="http://schemas.openxmlformats.org/spreadsheetml/2006/main">
  <authors>
    <author>Kunz Marielle (DIP)</author>
    <author>Sophie Félix</author>
  </authors>
  <commentList>
    <comment ref="A6" authorId="0" shapeId="0">
      <text>
        <r>
          <rPr>
            <sz val="9"/>
            <color indexed="81"/>
            <rFont val="Tahoma"/>
            <family val="2"/>
          </rPr>
          <t>Les institutions à prestations élargies sont des structures ouvertes au moins 45 semaines par an, 45 heures par semaine et proposent une prestation repas. 
Les jardins d'enfants garderies ne sont donc pas compris dans cette catégorie.</t>
        </r>
      </text>
    </comment>
    <comment ref="F12" authorId="0" shapeId="0">
      <text>
        <r>
          <rPr>
            <sz val="9"/>
            <color indexed="81"/>
            <rFont val="Tahoma"/>
            <family val="2"/>
          </rPr>
          <t>Plus la crèche comporte peu de places, plus son coût peut être important</t>
        </r>
      </text>
    </comment>
    <comment ref="H14" authorId="0" shapeId="0">
      <text>
        <r>
          <rPr>
            <sz val="9"/>
            <color indexed="81"/>
            <rFont val="Tahoma"/>
            <family val="2"/>
          </rPr>
          <t>Pour exemple, le coût d'une place subventionnée s'élève à environ 40'000CHF</t>
        </r>
      </text>
    </comment>
    <comment ref="M14" authorId="1" shapeId="0">
      <text>
        <r>
          <rPr>
            <sz val="9"/>
            <color indexed="81"/>
            <rFont val="Arial"/>
            <family val="2"/>
          </rPr>
          <t>Dans le cas où le coût de la pension est élevé, les parents réduisent le temps de présence de leur enfant, ce qui a pour effet de baisser le taux d'occupation de la place. Il est donc déconseillé de prévoir l'entièreté de ce coût à la seule charge des parents au vu de son montant élevé.</t>
        </r>
      </text>
    </comment>
    <comment ref="H16" authorId="1" shapeId="0">
      <text>
        <r>
          <rPr>
            <sz val="9"/>
            <color indexed="81"/>
            <rFont val="Arial"/>
            <family val="2"/>
          </rPr>
          <t>Coût global pour l'ensemble de l'institution pour une année. Peuvent être déduit de ce montant: la pension payée par les parents, les éventuelles subventions publiques ou participation financières privées.</t>
        </r>
      </text>
    </comment>
    <comment ref="F18" authorId="1" shapeId="0">
      <text>
        <r>
          <rPr>
            <sz val="9"/>
            <color indexed="81"/>
            <rFont val="Arial"/>
            <family val="2"/>
          </rPr>
          <t>Le taux d'occupation de la place correspond aux nombre d'enfants inscrits par jour et sur la semaine,  selon les abonnements choisis. Pour exemple, le mercredi est un jour souvent sous-occupé. Plus le taux d'occupation est bas, plus le coût de la place est élevé. 
Par ailleurs, plus le prix de la place à la charge des parents est élevé, plus le taux d'occupation à tendance à être bas(70-80%).</t>
        </r>
      </text>
    </comment>
    <comment ref="F20" authorId="1" shapeId="0">
      <text>
        <r>
          <rPr>
            <sz val="9"/>
            <color indexed="81"/>
            <rFont val="Arial"/>
            <family val="2"/>
          </rPr>
          <t xml:space="preserve">Ce nombre de places correspond aux places occupées réellement sur la base du taux d'occupation. Ce sont donc les places réellement  financées.
</t>
        </r>
      </text>
    </comment>
    <comment ref="I22" authorId="1" shapeId="0">
      <text>
        <r>
          <rPr>
            <sz val="9"/>
            <color indexed="81"/>
            <rFont val="Arial"/>
            <family val="2"/>
          </rPr>
          <t>Correspond au revenu donné par les places occupées</t>
        </r>
      </text>
    </comment>
    <comment ref="F24" authorId="1" shapeId="0">
      <text>
        <r>
          <rPr>
            <sz val="9"/>
            <color indexed="81"/>
            <rFont val="Arial"/>
            <family val="2"/>
          </rPr>
          <t xml:space="preserve">Le montant à désigner ici doit correspondre au prix d'une </t>
        </r>
        <r>
          <rPr>
            <b/>
            <sz val="9"/>
            <color indexed="81"/>
            <rFont val="Arial"/>
            <family val="2"/>
          </rPr>
          <t>place à plein temps</t>
        </r>
        <r>
          <rPr>
            <sz val="9"/>
            <color indexed="81"/>
            <rFont val="Arial"/>
            <family val="2"/>
          </rPr>
          <t>. Définir un montant accessible aux parents.  Pour exemple le coût maximum d'une place à plein temps (5 jours) en ville de Genève revient à 1600CHF mensuel. Le coût d'une place dans une structure privée peut atteindre 3500CHF.  Le coût de la place est variable selon l'abonnement choisi. Par ailleurs, le coût de la place peut être fixe ou varier selon le revenu des parents.</t>
        </r>
      </text>
    </comment>
    <comment ref="H26" authorId="1" shapeId="0">
      <text>
        <r>
          <rPr>
            <sz val="9"/>
            <color indexed="81"/>
            <rFont val="Arial"/>
            <family val="2"/>
          </rPr>
          <t>Déficit total sur la base de la totalité des places prévues pour l'IPE et après déduction du prix payé par les parents</t>
        </r>
      </text>
    </comment>
    <comment ref="I28" authorId="1" shapeId="0">
      <text>
        <r>
          <rPr>
            <sz val="9"/>
            <color indexed="81"/>
            <rFont val="Arial"/>
            <family val="2"/>
          </rPr>
          <t>Cette participation devrait couvrir le déficit du coût de la place, après participation des parents. Soit le montant désigné sous "déficit à couvrir" si l'on veut atteindre un résultat nul.</t>
        </r>
      </text>
    </comment>
    <comment ref="H32" authorId="1" shapeId="0">
      <text>
        <r>
          <rPr>
            <sz val="9"/>
            <color indexed="81"/>
            <rFont val="Arial"/>
            <family val="2"/>
          </rPr>
          <t>Le déficit augmente chaque année dans la mesure où les produits restents stables (les pensions n'augmentent pas) mais les charges augmentent (coût des charges sociales, augmentation des salaires)</t>
        </r>
      </text>
    </comment>
  </commentList>
</comments>
</file>

<file path=xl/comments3.xml><?xml version="1.0" encoding="utf-8"?>
<comments xmlns="http://schemas.openxmlformats.org/spreadsheetml/2006/main">
  <authors>
    <author>Sophie Félix</author>
    <author>Kunz Marielle (DIP)</author>
  </authors>
  <commentList>
    <comment ref="C8" authorId="0" shapeId="0">
      <text>
        <r>
          <rPr>
            <b/>
            <sz val="9"/>
            <color indexed="81"/>
            <rFont val="Verdana"/>
            <family val="2"/>
          </rPr>
          <t>Ce champ est également valable pour un adjoint pédagogique ou resonsable de site</t>
        </r>
      </text>
    </comment>
    <comment ref="B12" authorId="1" shapeId="0">
      <text>
        <r>
          <rPr>
            <sz val="9"/>
            <color indexed="81"/>
            <rFont val="Arial"/>
            <family val="2"/>
          </rPr>
          <t>Indiquer le temps de travail dévolu à la fonction de responsable ou de direction</t>
        </r>
      </text>
    </comment>
    <comment ref="B17" authorId="1" shapeId="0">
      <text>
        <r>
          <rPr>
            <sz val="9"/>
            <color indexed="81"/>
            <rFont val="Arial"/>
            <family val="2"/>
          </rPr>
          <t>Indiquer les diplômes nécessaires à l'occupation de la fonction de direction ou responsable (voir RSAPE article 14).</t>
        </r>
      </text>
    </comment>
    <comment ref="B29" authorId="1" shapeId="0">
      <text>
        <r>
          <rPr>
            <sz val="9"/>
            <color indexed="81"/>
            <rFont val="Arial"/>
            <family val="2"/>
          </rPr>
          <t>Merci de cocher la case et joindre le document</t>
        </r>
      </text>
    </comment>
    <comment ref="F29" authorId="1" shapeId="0">
      <text>
        <r>
          <rPr>
            <sz val="9"/>
            <color indexed="81"/>
            <rFont val="Arial"/>
            <family val="2"/>
          </rPr>
          <t>cocher la case et joindre le document</t>
        </r>
      </text>
    </comment>
    <comment ref="B33" authorId="1" shapeId="0">
      <text>
        <r>
          <rPr>
            <b/>
            <sz val="9"/>
            <color indexed="81"/>
            <rFont val="Tahoma"/>
            <family val="2"/>
          </rPr>
          <t>merci de cocher la case et joindre le certificat médical</t>
        </r>
        <r>
          <rPr>
            <sz val="9"/>
            <color indexed="81"/>
            <rFont val="Tahoma"/>
            <family val="2"/>
          </rPr>
          <t xml:space="preserve">
</t>
        </r>
      </text>
    </comment>
  </commentList>
</comments>
</file>

<file path=xl/comments4.xml><?xml version="1.0" encoding="utf-8"?>
<comments xmlns="http://schemas.openxmlformats.org/spreadsheetml/2006/main">
  <authors>
    <author>Kunz Marielle (DIP)</author>
  </authors>
  <commentList>
    <comment ref="B19" authorId="0" shapeId="0">
      <text>
        <r>
          <rPr>
            <sz val="9"/>
            <color indexed="81"/>
            <rFont val="Arial"/>
            <family val="2"/>
          </rPr>
          <t>cocher ce qui convient:
Une structure à prestations élargies est ouverte au moins 45 semaines par an, 45 heures par semaine et offre des prestations repas</t>
        </r>
      </text>
    </comment>
    <comment ref="I19" authorId="0" shapeId="0">
      <text>
        <r>
          <rPr>
            <sz val="9"/>
            <color indexed="81"/>
            <rFont val="Arial"/>
            <family val="2"/>
          </rPr>
          <t>Cocher ce qui convient.
Une structure à prestations restreintes ne propose pas les trois conditions de la prestation élargie.</t>
        </r>
      </text>
    </comment>
    <comment ref="I20" authorId="0" shapeId="0">
      <text>
        <r>
          <rPr>
            <sz val="9"/>
            <color indexed="81"/>
            <rFont val="Arial"/>
            <family val="2"/>
          </rPr>
          <t>si oui, cocher la case.</t>
        </r>
      </text>
    </comment>
    <comment ref="B21" authorId="0" shapeId="0">
      <text>
        <r>
          <rPr>
            <sz val="9"/>
            <color indexed="81"/>
            <rFont val="Arial"/>
            <family val="2"/>
          </rPr>
          <t>cocher ce qui convien</t>
        </r>
        <r>
          <rPr>
            <b/>
            <sz val="9"/>
            <color indexed="81"/>
            <rFont val="Arial"/>
            <family val="2"/>
          </rPr>
          <t>t</t>
        </r>
        <r>
          <rPr>
            <sz val="9"/>
            <color indexed="81"/>
            <rFont val="Tahoma"/>
            <family val="2"/>
          </rPr>
          <t xml:space="preserve">
</t>
        </r>
      </text>
    </comment>
    <comment ref="B22" authorId="0" shapeId="0">
      <text>
        <r>
          <rPr>
            <sz val="9"/>
            <color indexed="81"/>
            <rFont val="Arial"/>
            <family val="2"/>
          </rPr>
          <t>Si oui, cocher la case.</t>
        </r>
      </text>
    </comment>
    <comment ref="B30" authorId="0" shapeId="0">
      <text>
        <r>
          <rPr>
            <sz val="9"/>
            <color indexed="81"/>
            <rFont val="Tahoma"/>
            <family val="2"/>
          </rPr>
          <t>indiquer le nombre d'heures sans mention du terme "heures"</t>
        </r>
      </text>
    </comment>
    <comment ref="B32" authorId="0" shapeId="0">
      <text>
        <r>
          <rPr>
            <sz val="9"/>
            <color indexed="81"/>
            <rFont val="Arial"/>
            <family val="2"/>
          </rPr>
          <t>Le statut juridique peut être:
association (art 60 CC)
fondation
SA, SARL
entreprise indépendante
entreprise publique (ex: hôpital)
groupement intercommunal
municipalisé</t>
        </r>
      </text>
    </comment>
  </commentList>
</comments>
</file>

<file path=xl/comments5.xml><?xml version="1.0" encoding="utf-8"?>
<comments xmlns="http://schemas.openxmlformats.org/spreadsheetml/2006/main">
  <authors>
    <author>Ruffieux Rufenacht Nadine (DIP)</author>
    <author>Kunz Marielle (DIP)</author>
  </authors>
  <commentList>
    <comment ref="D18" authorId="0" shapeId="0">
      <text>
        <r>
          <rPr>
            <b/>
            <sz val="9"/>
            <color indexed="81"/>
            <rFont val="Tahoma"/>
            <family val="2"/>
          </rPr>
          <t>Indiquer le nombre d'heure d'ouverture dans la semaine.</t>
        </r>
        <r>
          <rPr>
            <sz val="9"/>
            <color indexed="81"/>
            <rFont val="Tahoma"/>
            <family val="2"/>
          </rPr>
          <t xml:space="preserve">
</t>
        </r>
      </text>
    </comment>
    <comment ref="D20" authorId="1" shapeId="0">
      <text>
        <r>
          <rPr>
            <sz val="9"/>
            <color indexed="81"/>
            <rFont val="Arial"/>
            <family val="2"/>
          </rPr>
          <t>Ce chiffre indique si le temps de travail est compté sur une base de 40h ou 39h pour un plein temps.</t>
        </r>
        <r>
          <rPr>
            <sz val="9"/>
            <color indexed="81"/>
            <rFont val="Tahoma"/>
            <family val="2"/>
          </rPr>
          <t xml:space="preserve">
</t>
        </r>
      </text>
    </comment>
    <comment ref="F24" authorId="1" shapeId="0">
      <text>
        <r>
          <rPr>
            <sz val="9"/>
            <color indexed="81"/>
            <rFont val="Arial"/>
            <family val="2"/>
          </rPr>
          <t>Le nombre de postes indiqué tient comptede la couverture horaire.</t>
        </r>
      </text>
    </comment>
    <comment ref="H28" authorId="1" shapeId="0">
      <text>
        <r>
          <rPr>
            <sz val="9"/>
            <color indexed="81"/>
            <rFont val="Arial"/>
            <family val="2"/>
          </rPr>
          <t>Le nombre de postes indiqué tient compte de la couverture horaire hebdomadaire.</t>
        </r>
        <r>
          <rPr>
            <sz val="9"/>
            <color indexed="81"/>
            <rFont val="Tahoma"/>
            <family val="2"/>
          </rPr>
          <t xml:space="preserve">
</t>
        </r>
      </text>
    </comment>
  </commentList>
</comments>
</file>

<file path=xl/comments6.xml><?xml version="1.0" encoding="utf-8"?>
<comments xmlns="http://schemas.openxmlformats.org/spreadsheetml/2006/main">
  <authors>
    <author>Kunz Marielle (DIP)</author>
  </authors>
  <commentList>
    <comment ref="B9" authorId="0" shapeId="0">
      <text>
        <r>
          <rPr>
            <sz val="9"/>
            <color indexed="81"/>
            <rFont val="Arial"/>
            <family val="2"/>
          </rPr>
          <t>Cette rubrique permet de décrire les différentes possibilités d'accueil proposées par l'institution. Indiquer une possibilité par tableau.</t>
        </r>
        <r>
          <rPr>
            <sz val="9"/>
            <color indexed="81"/>
            <rFont val="Tahoma"/>
            <family val="2"/>
          </rPr>
          <t xml:space="preserve">
</t>
        </r>
      </text>
    </comment>
    <comment ref="P13" authorId="0" shapeId="0">
      <text>
        <r>
          <rPr>
            <sz val="9"/>
            <color indexed="81"/>
            <rFont val="Tahoma"/>
            <family val="2"/>
          </rPr>
          <t xml:space="preserve">Cette rubrique est documentée par le total indiqué dans chaque tableau "postes prévus sur temps de présence".
Chaque ligne correspond à un tableau de gauche.
</t>
        </r>
      </text>
    </comment>
    <comment ref="Q13" authorId="0" shapeId="0">
      <text>
        <r>
          <rPr>
            <sz val="9"/>
            <color indexed="81"/>
            <rFont val="Arial"/>
            <family val="2"/>
          </rPr>
          <t xml:space="preserve">Le chiffre reporté dans cette rubrique est le taux d'encadrement total (TE) calculé pour chaque tableau. Indiquer le chiffre avec les décimales.
Chaque ligne correspond à un tableau de gauche.
</t>
        </r>
        <r>
          <rPr>
            <b/>
            <sz val="9"/>
            <color indexed="81"/>
            <rFont val="Arial"/>
            <family val="2"/>
          </rPr>
          <t>Le RSAPE exigeant la présence d'au moins deux personnes en tout temps, il s'agit dans ce cas d'arrondir à 2.0 les taux en dessous de 2 postes, et ce uniquement si un seul groupe existe.</t>
        </r>
      </text>
    </comment>
    <comment ref="R13" authorId="0" shapeId="0">
      <text>
        <r>
          <rPr>
            <sz val="9"/>
            <color indexed="81"/>
            <rFont val="Arial"/>
            <family val="2"/>
          </rPr>
          <t>Le nombre d'heures d'ouverture par demi-jour doit être indiqué dans la case "total" . Si la structure est ouverte de manière continue, indiquer la totalité des heures dans la case matin.</t>
        </r>
      </text>
    </comment>
    <comment ref="O14" authorId="0" shapeId="0">
      <text>
        <r>
          <rPr>
            <sz val="9"/>
            <color indexed="81"/>
            <rFont val="Arial"/>
            <family val="2"/>
          </rPr>
          <t>Est indiqué ici, le total des groupes d'âge par tableau.  Par exemple:pour un groupe de 1 à 2 ans et un groupe de 2 à 3 ans, l'indication donnée est 
1 - 3 ans.
Chaque ligne correspond à un tableau de gauche.</t>
        </r>
      </text>
    </comment>
    <comment ref="G16" authorId="0" shapeId="0">
      <text>
        <r>
          <rPr>
            <sz val="9"/>
            <color indexed="81"/>
            <rFont val="Arial"/>
            <family val="2"/>
          </rPr>
          <t>Chiffre à reporter dans le tableau de droite "répartition des âges ou groupes selon la semaine"  dans la colonne bleue claire "pers".</t>
        </r>
        <r>
          <rPr>
            <sz val="9"/>
            <color indexed="81"/>
            <rFont val="Tahoma"/>
            <family val="2"/>
          </rPr>
          <t xml:space="preserve">
Ce chiffre indique le nombre de postes sur le temps de présence des enfants (toutes fonctions confondues).
Le RSAPE exigeant la présence d'au moins deux personnes en tout temps, il s'agit dans ce cas d'arrondir à deux, les taux en dessous de 2 postes, et ce uniquement si un seul groupe est indiqué. </t>
        </r>
      </text>
    </comment>
    <comment ref="D17" authorId="0" shapeId="0">
      <text>
        <r>
          <rPr>
            <sz val="9"/>
            <color indexed="81"/>
            <rFont val="Arial"/>
            <family val="2"/>
          </rPr>
          <t>chiffre à reporter dans la colonne bleue foncée du  tableau de droite.</t>
        </r>
        <r>
          <rPr>
            <sz val="9"/>
            <color indexed="81"/>
            <rFont val="Tahoma"/>
            <family val="2"/>
          </rPr>
          <t xml:space="preserve">
</t>
        </r>
      </text>
    </comment>
    <comment ref="N20" authorId="0" shapeId="0">
      <text>
        <r>
          <rPr>
            <sz val="9"/>
            <color indexed="81"/>
            <rFont val="Arial"/>
            <family val="2"/>
          </rPr>
          <t>Documenter les case journalières correspondantes si l'accueil diffère des autres demi journée. Si le nombre et l'âge des enfants est identique à ceux indiqués pour le matin, ne pas documenter mais tenir compte des heures d'ouverture correspondantes.</t>
        </r>
      </text>
    </comment>
    <comment ref="V28" authorId="0" shapeId="0">
      <text>
        <r>
          <rPr>
            <sz val="9"/>
            <color indexed="81"/>
            <rFont val="Arial"/>
            <family val="2"/>
          </rPr>
          <t xml:space="preserve">Indiquer le nombre de demi jours ouvrés. Une demi journée de moins de 3 heures est comptabilisée comme 0.2 jour. </t>
        </r>
        <r>
          <rPr>
            <sz val="9"/>
            <color indexed="81"/>
            <rFont val="Tahoma"/>
            <family val="2"/>
          </rPr>
          <t xml:space="preserve">
</t>
        </r>
      </text>
    </comment>
    <comment ref="V29" authorId="0" shapeId="0">
      <text>
        <r>
          <rPr>
            <sz val="9"/>
            <color indexed="81"/>
            <rFont val="Arial"/>
            <family val="2"/>
          </rPr>
          <t>Indiquer le nombre maximum de places .</t>
        </r>
      </text>
    </comment>
    <comment ref="V32" authorId="0" shapeId="0">
      <text>
        <r>
          <rPr>
            <sz val="9"/>
            <color indexed="81"/>
            <rFont val="Arial"/>
            <family val="2"/>
          </rPr>
          <t>Cette rubrique documente la base du temps de travail: 40h ou de 39h pour un plein temps.</t>
        </r>
        <r>
          <rPr>
            <sz val="9"/>
            <color indexed="81"/>
            <rFont val="Tahoma"/>
            <family val="2"/>
          </rPr>
          <t xml:space="preserve">
</t>
        </r>
      </text>
    </comment>
    <comment ref="V33" authorId="0" shapeId="0">
      <text>
        <r>
          <rPr>
            <sz val="9"/>
            <color indexed="81"/>
            <rFont val="Arial"/>
            <family val="2"/>
          </rPr>
          <t xml:space="preserve">Indiquer précisémment les semaines d'ouvertures pour une </t>
        </r>
        <r>
          <rPr>
            <b/>
            <u/>
            <sz val="9"/>
            <color indexed="81"/>
            <rFont val="Arial"/>
            <family val="2"/>
          </rPr>
          <t>année civile</t>
        </r>
        <r>
          <rPr>
            <sz val="9"/>
            <color indexed="81"/>
            <rFont val="Arial"/>
            <family val="2"/>
          </rPr>
          <t>.</t>
        </r>
      </text>
    </comment>
    <comment ref="S36" authorId="0" shapeId="0">
      <text>
        <r>
          <rPr>
            <sz val="9"/>
            <color indexed="81"/>
            <rFont val="Arial"/>
            <family val="2"/>
          </rPr>
          <t>Le total indiqué couvre l'ensemble des postes  en équivalent temps plein sur une semaine selon les horaires d'ouverture.</t>
        </r>
        <r>
          <rPr>
            <sz val="9"/>
            <color indexed="81"/>
            <rFont val="Tahoma"/>
            <family val="2"/>
          </rPr>
          <t xml:space="preserve">
</t>
        </r>
      </text>
    </comment>
  </commentList>
</comments>
</file>

<file path=xl/comments7.xml><?xml version="1.0" encoding="utf-8"?>
<comments xmlns="http://schemas.openxmlformats.org/spreadsheetml/2006/main">
  <authors>
    <author>Kunz Marielle (DIP)</author>
  </authors>
  <commentList>
    <comment ref="C4" authorId="0" shapeId="0">
      <text>
        <r>
          <rPr>
            <sz val="9"/>
            <color indexed="81"/>
            <rFont val="Tahoma"/>
            <family val="2"/>
          </rPr>
          <t>reporter le taux d'encadrement indiqué sur l'autorisation</t>
        </r>
        <r>
          <rPr>
            <sz val="9"/>
            <color indexed="81"/>
            <rFont val="Tahoma"/>
            <family val="2"/>
          </rPr>
          <t xml:space="preserve">
</t>
        </r>
      </text>
    </comment>
    <comment ref="G4" authorId="0" shapeId="0">
      <text>
        <r>
          <rPr>
            <sz val="9"/>
            <color indexed="81"/>
            <rFont val="Tahoma"/>
            <family val="2"/>
          </rPr>
          <t xml:space="preserve">reporter la capacité d'accueil indiquée sur l'autorisation
</t>
        </r>
      </text>
    </comment>
  </commentList>
</comments>
</file>

<file path=xl/comments8.xml><?xml version="1.0" encoding="utf-8"?>
<comments xmlns="http://schemas.openxmlformats.org/spreadsheetml/2006/main">
  <authors>
    <author>Kunz Marielle (DIP)</author>
  </authors>
  <commentList>
    <comment ref="C4" authorId="0" shapeId="0">
      <text>
        <r>
          <rPr>
            <sz val="9"/>
            <color indexed="81"/>
            <rFont val="Tahoma"/>
            <family val="2"/>
          </rPr>
          <t>reporter le taux d'encadrement indiqué sur l'autorisation</t>
        </r>
        <r>
          <rPr>
            <sz val="9"/>
            <color indexed="81"/>
            <rFont val="Tahoma"/>
            <family val="2"/>
          </rPr>
          <t xml:space="preserve">
</t>
        </r>
      </text>
    </comment>
    <comment ref="G4" authorId="0" shapeId="0">
      <text>
        <r>
          <rPr>
            <sz val="9"/>
            <color indexed="81"/>
            <rFont val="Tahoma"/>
            <family val="2"/>
          </rPr>
          <t xml:space="preserve">reporter la capacité d'accueil indiquée sur l'autorisation
</t>
        </r>
      </text>
    </comment>
  </commentList>
</comments>
</file>

<file path=xl/sharedStrings.xml><?xml version="1.0" encoding="utf-8"?>
<sst xmlns="http://schemas.openxmlformats.org/spreadsheetml/2006/main" count="715" uniqueCount="424">
  <si>
    <t>RÉPUBLIQUE ET CANTON DE GENÈVE</t>
  </si>
  <si>
    <t>Office de l'enfance et de la jeunesse</t>
  </si>
  <si>
    <t>Service d'autorisation et de surveillance de l'accueil de jour</t>
  </si>
  <si>
    <t>Requête en autorisation d'exploiter une institution petite enfance</t>
  </si>
  <si>
    <t>1.</t>
  </si>
  <si>
    <t>2.</t>
  </si>
  <si>
    <t>3.</t>
  </si>
  <si>
    <r>
      <rPr>
        <b/>
        <sz val="11"/>
        <color theme="1"/>
        <rFont val="Arial"/>
        <family val="2"/>
      </rPr>
      <t>Chaque demande doit faire l'objet d'un accord du SASAJ</t>
    </r>
    <r>
      <rPr>
        <sz val="11"/>
        <color theme="1"/>
        <rFont val="Arial"/>
        <family val="2"/>
      </rPr>
      <t xml:space="preserve"> pour que l'autorisation d'exploiter puisse être délivrée.</t>
    </r>
  </si>
  <si>
    <r>
      <t xml:space="preserve">L'ensemble des demandes doit parvenir au SASAJ avant l'ouverture prévue de l'institution, </t>
    </r>
    <r>
      <rPr>
        <b/>
        <u/>
        <sz val="11"/>
        <color theme="1"/>
        <rFont val="Arial"/>
        <family val="2"/>
      </rPr>
      <t>aucune structure n'étant autorisée à ouvrir avant cet accord formel</t>
    </r>
    <r>
      <rPr>
        <sz val="11"/>
        <color theme="1"/>
        <rFont val="Arial"/>
        <family val="2"/>
      </rPr>
      <t>.</t>
    </r>
  </si>
  <si>
    <t>Étapes et contenu de la demande:</t>
  </si>
  <si>
    <r>
      <t>L'autorisation d'exploiter une structure de la petite enfance ne peut être délivrée que si l'établissement présente une base économique sûre (</t>
    </r>
    <r>
      <rPr>
        <i/>
        <sz val="11"/>
        <color rgb="FF595959"/>
        <rFont val="Arial"/>
        <family val="2"/>
      </rPr>
      <t>OPE, article 15, al. 1, lettre e) ; RSAPE, article 4, lettre a)</t>
    </r>
    <r>
      <rPr>
        <sz val="11"/>
        <color theme="1"/>
        <rFont val="Arial"/>
        <family val="2"/>
      </rPr>
      <t xml:space="preserve">).
Ainsi, le mandant doit présenter un budget prévisionnel annuel équilibré. </t>
    </r>
    <r>
      <rPr>
        <u/>
        <sz val="11"/>
        <color theme="1"/>
        <rFont val="Arial"/>
        <family val="2"/>
      </rPr>
      <t>Dans le cas d'un déficit prévu</t>
    </r>
    <r>
      <rPr>
        <sz val="11"/>
        <color theme="1"/>
        <rFont val="Arial"/>
        <family val="2"/>
      </rPr>
      <t>, le budget doit être accompagné d'une garantie de trésorerie égale au montant du déficit prévu sur deux ans (extrait de compte bancaire, par exemple), un tableau de flux de trésorerie sur deux ans ainsi qu'un engagement formel à la prise en charge de ce déficit.</t>
    </r>
  </si>
  <si>
    <t>formulaire à rendre signé</t>
  </si>
  <si>
    <t>Projet de budget</t>
  </si>
  <si>
    <t>documents complémentaires requis si déficit prévu</t>
  </si>
  <si>
    <t>§</t>
  </si>
  <si>
    <t>délai</t>
  </si>
  <si>
    <t>min 1 mois avant ouverture</t>
  </si>
  <si>
    <t>Tableau de flux de trésorerie sur deux ans</t>
  </si>
  <si>
    <t>Montant de trésorerie égal au déficit prévu pour 2 ans</t>
  </si>
  <si>
    <t>REQUETE EN AUTORISATION D'EXPLOITER UNE STRUCTURE D'ACCUEIL DE LA PETITE ENFANCE</t>
  </si>
  <si>
    <t>nom de l'institution</t>
  </si>
  <si>
    <t>nombre d'enfants prévu</t>
  </si>
  <si>
    <t>dont</t>
  </si>
  <si>
    <t>enf 0-1 an</t>
  </si>
  <si>
    <t>enf 1-2 ans</t>
  </si>
  <si>
    <t>CHARGES</t>
  </si>
  <si>
    <t>enf 2-3 ans</t>
  </si>
  <si>
    <t>poste</t>
  </si>
  <si>
    <t>coût /enfant</t>
  </si>
  <si>
    <t>coût total</t>
  </si>
  <si>
    <t>enf 3-4 ans</t>
  </si>
  <si>
    <t>salaires bruts CDI</t>
  </si>
  <si>
    <t>salaires bruts CDD</t>
  </si>
  <si>
    <t>compter environ 3% salaires brut</t>
  </si>
  <si>
    <t xml:space="preserve">charges patronales </t>
  </si>
  <si>
    <t>entre 16% et 20% des salaires brut</t>
  </si>
  <si>
    <t>frais de déplacement</t>
  </si>
  <si>
    <t>formation continue</t>
  </si>
  <si>
    <t>honoraires divers</t>
  </si>
  <si>
    <t>CHARGES SALARIALES</t>
  </si>
  <si>
    <t>jeux, matériel pédagogique</t>
  </si>
  <si>
    <t>matériel papeterie</t>
  </si>
  <si>
    <t>literie, lingerie</t>
  </si>
  <si>
    <t>pharmacie</t>
  </si>
  <si>
    <t>excursions, sorties</t>
  </si>
  <si>
    <t>alimentation, repas, collation</t>
  </si>
  <si>
    <t>manifestation exceptionnelles</t>
  </si>
  <si>
    <t>FRAIS ENFANTS</t>
  </si>
  <si>
    <t>loyer</t>
  </si>
  <si>
    <t>charges</t>
  </si>
  <si>
    <t>assurance locaux</t>
  </si>
  <si>
    <t>produits de nettoyage</t>
  </si>
  <si>
    <t>prestation tiers nettoyage locaux</t>
  </si>
  <si>
    <t>travaux entretien des locaux</t>
  </si>
  <si>
    <t>contrats prestation tiers</t>
  </si>
  <si>
    <t>FRAIS LOCAUX</t>
  </si>
  <si>
    <t>mobilier</t>
  </si>
  <si>
    <t>entretien mobilier matériel</t>
  </si>
  <si>
    <t>ACQUISITIONS</t>
  </si>
  <si>
    <t>fourniture de bureau</t>
  </si>
  <si>
    <t>photocopies</t>
  </si>
  <si>
    <t>affranchissement postaux</t>
  </si>
  <si>
    <t>téléphones</t>
  </si>
  <si>
    <t xml:space="preserve">taxes banque </t>
  </si>
  <si>
    <t>documentation</t>
  </si>
  <si>
    <t>ADMINISTRATION</t>
  </si>
  <si>
    <t>TOTAL CHARGES</t>
  </si>
  <si>
    <t>PRODUITS</t>
  </si>
  <si>
    <t>pension des enfants</t>
  </si>
  <si>
    <t>taux d'occupation (%)</t>
  </si>
  <si>
    <t>prestations diverses</t>
  </si>
  <si>
    <t>subventions</t>
  </si>
  <si>
    <t>participation financière extérieure</t>
  </si>
  <si>
    <t>TOTAL PRODUITS</t>
  </si>
  <si>
    <t>RESULTAT D'EXPLOITATION</t>
  </si>
  <si>
    <t>date</t>
  </si>
  <si>
    <t>remarques</t>
  </si>
  <si>
    <t>Les cases bleues sont à remplir selon les prévisions établies par l'exploitant</t>
  </si>
  <si>
    <t>Les frais des enfants se calculent sur la base d'un coût par enfant</t>
  </si>
  <si>
    <t>Les cases oranges sont à documenter (voir commentaires)</t>
  </si>
  <si>
    <t>Les locaux :</t>
  </si>
  <si>
    <r>
      <t xml:space="preserve">La délivrance d’une autorisation d’exploiter est subordonnée au respect des directives et des normes de sécurité en vigueur pour la construction et l’aménagement des locaux </t>
    </r>
    <r>
      <rPr>
        <i/>
        <sz val="11"/>
        <rFont val="Arial"/>
        <family val="2"/>
      </rPr>
      <t>(</t>
    </r>
    <r>
      <rPr>
        <i/>
        <sz val="11"/>
        <color rgb="FF595959"/>
        <rFont val="Arial"/>
        <family val="2"/>
      </rPr>
      <t>OPE, article 15, al.1, lettre d) ; LSAPE, article 7 al.4, lettre a) ; RSAPE, article 4, lettre a)</t>
    </r>
    <r>
      <rPr>
        <i/>
        <sz val="11"/>
        <rFont val="Arial"/>
        <family val="2"/>
      </rPr>
      <t>)</t>
    </r>
    <r>
      <rPr>
        <sz val="11"/>
        <rFont val="Arial"/>
        <family val="2"/>
      </rPr>
      <t>.
Comme service de préavis dans le cadre de la demande en autorisation de construire (APA ou DD), le SASAJ valide la configuration des locaux en regard de leur occupation par les enfants et détermine la capacité d’accueil de la structure. 
Au surplus, le mandant doit fournir au SASAJ l’AMS délivrée par la police du feu, dès réception de celle-ci.
Par ailleurs, il recommandé de consulter le SASAJ en amont de cette étape de préavis. Cette étape se déroule en amont du dépôt de la requête.</t>
    </r>
  </si>
  <si>
    <r>
      <t xml:space="preserve">La requête en autorisation d'exploiter une institution de la petite enfance fait l'objet </t>
    </r>
    <r>
      <rPr>
        <b/>
        <sz val="11"/>
        <color theme="1"/>
        <rFont val="Arial"/>
        <family val="2"/>
      </rPr>
      <t>d'une demande formelle</t>
    </r>
    <r>
      <rPr>
        <sz val="11"/>
        <color theme="1"/>
        <rFont val="Arial"/>
        <family val="2"/>
      </rPr>
      <t xml:space="preserve"> constituée de documents à compléter</t>
    </r>
    <r>
      <rPr>
        <vertAlign val="superscript"/>
        <sz val="11"/>
        <color theme="1"/>
        <rFont val="Arial"/>
        <family val="2"/>
      </rPr>
      <t>1</t>
    </r>
    <r>
      <rPr>
        <sz val="11"/>
        <color theme="1"/>
        <rFont val="Arial"/>
        <family val="2"/>
      </rPr>
      <t xml:space="preserve"> à chacune de ses étapes. Celles-ci peuvent être adressées au SASAJ simultanément ou indépendamment, selon les délais fixés. Dans tous les cas, chaque document doit être </t>
    </r>
    <r>
      <rPr>
        <b/>
        <u/>
        <sz val="11"/>
        <color theme="1"/>
        <rFont val="Arial"/>
        <family val="2"/>
      </rPr>
      <t>dûment signé</t>
    </r>
    <r>
      <rPr>
        <sz val="11"/>
        <color theme="1"/>
        <rFont val="Arial"/>
        <family val="2"/>
      </rPr>
      <t xml:space="preserve"> par le mandant.</t>
    </r>
  </si>
  <si>
    <r>
      <rPr>
        <vertAlign val="superscript"/>
        <sz val="10"/>
        <color theme="1"/>
        <rFont val="Arial"/>
        <family val="2"/>
      </rPr>
      <t xml:space="preserve">1 </t>
    </r>
    <r>
      <rPr>
        <sz val="10"/>
        <color theme="1"/>
        <rFont val="Arial"/>
        <family val="2"/>
      </rPr>
      <t>Les documents sont à télécharger en cliquant sur la partie gauche des tableaux.</t>
    </r>
  </si>
  <si>
    <t>Les qualificatifs du titulaire de l'autorisation :</t>
  </si>
  <si>
    <t>Le budget prévisionnel :</t>
  </si>
  <si>
    <t>Information titulaire autorisation</t>
  </si>
  <si>
    <t>documents complémentaires requis</t>
  </si>
  <si>
    <t>min 3 sem. avant ouverture</t>
  </si>
  <si>
    <t>Extrait du casier judiciaire normal et spécial</t>
  </si>
  <si>
    <t>Certificat médical</t>
  </si>
  <si>
    <t>QUALIFICATION DU TITULAIRE DE L'AUTORISATION</t>
  </si>
  <si>
    <t>Une fiche par personne figurant sur l'autorisation</t>
  </si>
  <si>
    <t xml:space="preserve">A. </t>
    <phoneticPr fontId="1" type="noConversion"/>
  </si>
  <si>
    <t>Coordonnées du (de la) titulaire de l'autorisation</t>
  </si>
  <si>
    <t>Nom, prénom:</t>
  </si>
  <si>
    <t>Titre de la fonction occupée:</t>
  </si>
  <si>
    <t>Temps de travail:</t>
  </si>
  <si>
    <t>email:</t>
    <phoneticPr fontId="1" type="noConversion"/>
  </si>
  <si>
    <t>Qualifications</t>
  </si>
  <si>
    <t>B.1</t>
  </si>
  <si>
    <t>qualifications</t>
  </si>
  <si>
    <t>année</t>
  </si>
  <si>
    <t>B.2</t>
  </si>
  <si>
    <t xml:space="preserve">expériences professionnelles </t>
  </si>
  <si>
    <t>années</t>
  </si>
  <si>
    <t>années dans la petite enfance</t>
  </si>
  <si>
    <t>C</t>
  </si>
  <si>
    <t>Documents à fournir</t>
  </si>
  <si>
    <t>C.1</t>
  </si>
  <si>
    <r>
      <t>extrait du casier judiciaire norma</t>
    </r>
    <r>
      <rPr>
        <sz val="10"/>
        <rFont val="Arial"/>
        <family val="2"/>
      </rPr>
      <t>l</t>
    </r>
  </si>
  <si>
    <t>joindre les casiers judiciaires</t>
    <phoneticPr fontId="1" type="noConversion"/>
  </si>
  <si>
    <t>C.2</t>
  </si>
  <si>
    <t>certificat médical</t>
  </si>
  <si>
    <t xml:space="preserve">  document à télécharger sur le site sous " ouvrir une institution petite enfance"</t>
  </si>
  <si>
    <t>joindre le certificat médical</t>
  </si>
  <si>
    <t>4.</t>
  </si>
  <si>
    <t>L'organisation :</t>
  </si>
  <si>
    <r>
      <t xml:space="preserve">La demande d’autorisation doit contenir les renseignements relatifs au but et aux statuts juridiques de la structure </t>
    </r>
    <r>
      <rPr>
        <sz val="11"/>
        <color rgb="FF595959"/>
        <rFont val="Arial"/>
        <family val="2"/>
      </rPr>
      <t>(</t>
    </r>
    <r>
      <rPr>
        <i/>
        <sz val="11"/>
        <color rgb="FF595959"/>
        <rFont val="Arial"/>
        <family val="2"/>
      </rPr>
      <t>article 14, al.1, lettre a) OPE</t>
    </r>
    <r>
      <rPr>
        <sz val="11"/>
        <color rgb="FF595959"/>
        <rFont val="Arial"/>
        <family val="2"/>
      </rPr>
      <t>).</t>
    </r>
    <r>
      <rPr>
        <sz val="11"/>
        <color theme="1"/>
        <rFont val="Arial"/>
        <family val="2"/>
      </rPr>
      <t xml:space="preserve"> Au surplus, l’exploitant doit faire preuve du respect d’une CCT ou d’un statut du personnel selon les exigences déclinées dans l’article 7 al.4 lettre f).
Les indications générales sur la structure doivent également être fournies.</t>
    </r>
  </si>
  <si>
    <t>INFORMATIONS ADMINISTRATIVES</t>
  </si>
  <si>
    <t>Date d'ouverture prévue:</t>
  </si>
  <si>
    <t>Nom de l'institution</t>
  </si>
  <si>
    <t>Coordonnées de la structure</t>
    <phoneticPr fontId="2" type="noConversion"/>
  </si>
  <si>
    <t>Adresse:</t>
  </si>
  <si>
    <t>n° postal:</t>
  </si>
  <si>
    <t>localité:</t>
  </si>
  <si>
    <t>Téléphone:</t>
  </si>
  <si>
    <t>fax:</t>
  </si>
  <si>
    <t>email:</t>
    <phoneticPr fontId="2" type="noConversion"/>
  </si>
  <si>
    <t>B.</t>
    <phoneticPr fontId="2" type="noConversion"/>
  </si>
  <si>
    <t>Typologie de la structure</t>
  </si>
  <si>
    <t>Prestations élargies:</t>
  </si>
  <si>
    <t>Prestations restreintes:</t>
  </si>
  <si>
    <t>Nombre de semaines d'ouverture par an:</t>
  </si>
  <si>
    <t>semaines</t>
  </si>
  <si>
    <t>Demande OFAS effectuée:</t>
  </si>
  <si>
    <t xml:space="preserve">Prix de pension: </t>
  </si>
  <si>
    <t>selon revenu</t>
  </si>
  <si>
    <t>fixe</t>
  </si>
  <si>
    <t>si fixe, montant pour un plein temps:</t>
    <phoneticPr fontId="2" type="noConversion"/>
  </si>
  <si>
    <t>Mise en secteur:</t>
  </si>
  <si>
    <t>nom du secteur:</t>
  </si>
  <si>
    <t>CCT ou statut du personnel</t>
  </si>
  <si>
    <t>doc à joindre à l'étape 5</t>
    <phoneticPr fontId="2" type="noConversion"/>
  </si>
  <si>
    <t>Horaires d'ouverture:</t>
  </si>
  <si>
    <t>lundi</t>
  </si>
  <si>
    <t>mardi</t>
  </si>
  <si>
    <t>mercredi</t>
  </si>
  <si>
    <t>jeudi</t>
  </si>
  <si>
    <t>vendredi</t>
  </si>
  <si>
    <t>matin</t>
  </si>
  <si>
    <t>de</t>
  </si>
  <si>
    <t>heures</t>
  </si>
  <si>
    <t>à</t>
  </si>
  <si>
    <t>après-midi</t>
  </si>
  <si>
    <t>total heures</t>
  </si>
  <si>
    <t>heures d'ouverture hebdomadaires</t>
  </si>
  <si>
    <t>statut juridique:</t>
  </si>
  <si>
    <t>nom:</t>
  </si>
  <si>
    <t>subventions ou apports financiers perçus de:</t>
  </si>
  <si>
    <t>Capacité d'accueil prévue</t>
  </si>
  <si>
    <t>C.1. si institution à prestations restreintes</t>
  </si>
  <si>
    <t>C.2. si institution à prestations élargies</t>
  </si>
  <si>
    <t>mardi</t>
    <phoneticPr fontId="2" type="noConversion"/>
  </si>
  <si>
    <t xml:space="preserve">mercredi </t>
    <phoneticPr fontId="2" type="noConversion"/>
  </si>
  <si>
    <t>jeudi</t>
    <phoneticPr fontId="2" type="noConversion"/>
  </si>
  <si>
    <t>vendredi</t>
    <phoneticPr fontId="2" type="noConversion"/>
  </si>
  <si>
    <t>capacité d'accueil maximum</t>
  </si>
  <si>
    <t>places</t>
  </si>
  <si>
    <t>matin</t>
    <phoneticPr fontId="2" type="noConversion"/>
  </si>
  <si>
    <t>0-1 an</t>
  </si>
  <si>
    <t>1-2 ans</t>
  </si>
  <si>
    <t>total matin</t>
  </si>
  <si>
    <t>2-3 ans</t>
  </si>
  <si>
    <t>midi</t>
    <phoneticPr fontId="2" type="noConversion"/>
  </si>
  <si>
    <t>3-4 ans</t>
  </si>
  <si>
    <t>après midi</t>
    <phoneticPr fontId="2" type="noConversion"/>
  </si>
  <si>
    <t>total:</t>
  </si>
  <si>
    <t>tranche d'âge:</t>
  </si>
  <si>
    <t>total am</t>
  </si>
  <si>
    <t>Signature du mandant</t>
    <phoneticPr fontId="2" type="noConversion"/>
  </si>
  <si>
    <t>Informations administratives</t>
  </si>
  <si>
    <t xml:space="preserve"> BUDGET PREVISIONNEL</t>
    <phoneticPr fontId="31" type="noConversion"/>
  </si>
  <si>
    <t>prix de la place/enf/an</t>
    <phoneticPr fontId="31" type="noConversion"/>
  </si>
  <si>
    <t>total annuel selon CA</t>
    <phoneticPr fontId="31" type="noConversion"/>
  </si>
  <si>
    <t>Signature du mandant</t>
    <phoneticPr fontId="31" type="noConversion"/>
  </si>
  <si>
    <t>Statut de l'institution</t>
  </si>
  <si>
    <t>Statut du personnel ou CCT</t>
  </si>
  <si>
    <t>REQUETE EN AUTORISATION D'EXPLOITER UNE STRUCTURE D'ACCUEIL PETITE ENFANCE</t>
    <phoneticPr fontId="1" type="noConversion"/>
  </si>
  <si>
    <t>B.</t>
    <phoneticPr fontId="1" type="noConversion"/>
  </si>
  <si>
    <t xml:space="preserve">joindre les copies des diplômes </t>
    <phoneticPr fontId="1" type="noConversion"/>
  </si>
  <si>
    <t>joindre le CV</t>
    <phoneticPr fontId="1" type="noConversion"/>
  </si>
  <si>
    <t>extrait du casier judiciaire spécial</t>
    <phoneticPr fontId="1" type="noConversion"/>
  </si>
  <si>
    <t>Signature du mandant</t>
    <phoneticPr fontId="1" type="noConversion"/>
  </si>
  <si>
    <t>REQUETE EN AUTORISATION D'EXPLOITER UNE STRUCTURE D'ACCUEIL PETITE ENFANCE</t>
    <phoneticPr fontId="2" type="noConversion"/>
  </si>
  <si>
    <t xml:space="preserve">A. </t>
    <phoneticPr fontId="2" type="noConversion"/>
  </si>
  <si>
    <t xml:space="preserve">C. </t>
    <phoneticPr fontId="2" type="noConversion"/>
  </si>
  <si>
    <t>nombre d'enfants par jour:</t>
    <phoneticPr fontId="2" type="noConversion"/>
  </si>
  <si>
    <t>groupe/âge</t>
    <phoneticPr fontId="2" type="noConversion"/>
  </si>
  <si>
    <t>lundi</t>
    <phoneticPr fontId="2" type="noConversion"/>
  </si>
  <si>
    <t>si groupes par tranche d'âge</t>
    <phoneticPr fontId="2" type="noConversion"/>
  </si>
  <si>
    <t>si groupes multi âges</t>
    <phoneticPr fontId="2" type="noConversion"/>
  </si>
  <si>
    <t>nb de groupes:</t>
    <phoneticPr fontId="2" type="noConversion"/>
  </si>
  <si>
    <t>5.</t>
  </si>
  <si>
    <t>L'encadrement des enfants :</t>
  </si>
  <si>
    <r>
      <t>L’émission de l’autorisation est subordonnée au respect des normes d’encadrement des enfants</t>
    </r>
    <r>
      <rPr>
        <sz val="11"/>
        <rFont val="Arial"/>
        <family val="2"/>
      </rPr>
      <t xml:space="preserve"> (</t>
    </r>
    <r>
      <rPr>
        <i/>
        <sz val="11"/>
        <color rgb="FF595959"/>
        <rFont val="Arial"/>
        <family val="2"/>
      </rPr>
      <t>article 14, al.1, lettre c) OPE ; article 4, al.7, lettre b) LSAPE ; article 4, lettre d)  RSAPE</t>
    </r>
    <r>
      <rPr>
        <sz val="11"/>
        <rFont val="Arial"/>
        <family val="2"/>
      </rPr>
      <t>).
Ainsi, les indications relatives à la composition et à la répartition des équipes éducatives dans l’institution ainsi qu'au projet institutionnel doivent être fournis au SASAJ. Le projet pédagogique devra, quant à lui, être transmis dans les deux années qui suivent l’émission de l’autorisation.</t>
    </r>
  </si>
  <si>
    <t>REQUETE EN AUTORISATION D'EXPLOITER UNE STRUCTURE D'ACCUEIL PETITE ENFANCE</t>
    <phoneticPr fontId="1" type="noConversion"/>
  </si>
  <si>
    <t>PERSONNEL ET EQUIPE EDUCATIVE</t>
  </si>
  <si>
    <t xml:space="preserve">A. </t>
    <phoneticPr fontId="1" type="noConversion"/>
  </si>
  <si>
    <t>Convention collective ou statut du personnel</t>
  </si>
  <si>
    <t>cocher ce qui convient:</t>
  </si>
  <si>
    <t>CCT</t>
  </si>
  <si>
    <t>ville GE</t>
  </si>
  <si>
    <t>intercommunale</t>
  </si>
  <si>
    <t>autre</t>
  </si>
  <si>
    <t>statut du personnel</t>
  </si>
  <si>
    <t>joindre le document</t>
  </si>
  <si>
    <t>document de l'OCIRT</t>
  </si>
  <si>
    <t>B.</t>
    <phoneticPr fontId="1" type="noConversion"/>
  </si>
  <si>
    <t>Taux d'encadrement et dotation</t>
  </si>
  <si>
    <t xml:space="preserve">Remplir et joindre la fiche taux d'encadrement: </t>
  </si>
  <si>
    <t>taux d'encadrement prestations élargies</t>
  </si>
  <si>
    <t>ou</t>
  </si>
  <si>
    <t>taux d'encadrement prestations restreintes</t>
  </si>
  <si>
    <t xml:space="preserve">C. </t>
    <phoneticPr fontId="1" type="noConversion"/>
  </si>
  <si>
    <t>Composition de l'équipe éducative</t>
  </si>
  <si>
    <r>
      <t xml:space="preserve">Remplir et joindre la liste du personnel </t>
    </r>
    <r>
      <rPr>
        <sz val="10"/>
        <rFont val="Arial"/>
        <family val="2"/>
      </rPr>
      <t>:</t>
    </r>
  </si>
  <si>
    <t>liste personnel prestations élargies</t>
  </si>
  <si>
    <t>liste personnel prestations retreintes</t>
  </si>
  <si>
    <t xml:space="preserve">joindre les diplômes correspondants </t>
  </si>
  <si>
    <t>descriptif des tâches du personnel éducatif</t>
  </si>
  <si>
    <t>joindre les documents pour chaque fonction</t>
  </si>
  <si>
    <t>Signature du mandant</t>
  </si>
  <si>
    <t>REQUETE  EN AUTORISATION D'EXPLOITER UNE STRUCTURE D'ACCUEIL PETITE ENFANCE</t>
  </si>
  <si>
    <t>ORGANISATION DES GROUPES D'ENFANTS</t>
  </si>
  <si>
    <t>DESCRIPTION DE LA COMPOSITION DES GROUPES</t>
  </si>
  <si>
    <t>groupe</t>
  </si>
  <si>
    <t>taux de travail diplômés ES</t>
  </si>
  <si>
    <t>%</t>
  </si>
  <si>
    <t>taux SASAJ</t>
  </si>
  <si>
    <t>âge des enfants</t>
  </si>
  <si>
    <t>taux de travail auxiliaires</t>
  </si>
  <si>
    <t>capacité d'accueil</t>
  </si>
  <si>
    <t>taux de travail aides</t>
  </si>
  <si>
    <t>total</t>
  </si>
  <si>
    <t>postes</t>
  </si>
  <si>
    <t>Signature du demandeur</t>
  </si>
  <si>
    <t>Copies des diplômes des membres de l'équipe éducative</t>
  </si>
  <si>
    <t>Personnel et équipe éducative</t>
  </si>
  <si>
    <t>Organisation des groupes d'enfants</t>
  </si>
  <si>
    <t>Projet institutionnel</t>
  </si>
  <si>
    <t>Remarques importantes</t>
  </si>
  <si>
    <r>
      <t xml:space="preserve">En cas </t>
    </r>
    <r>
      <rPr>
        <b/>
        <u/>
        <sz val="10"/>
        <color theme="1"/>
        <rFont val="Arial"/>
        <family val="2"/>
      </rPr>
      <t>d'ouverture progressive</t>
    </r>
    <r>
      <rPr>
        <sz val="10"/>
        <color theme="1"/>
        <rFont val="Arial"/>
        <family val="2"/>
      </rPr>
      <t>, les documents doivent donner les informations relatives à la situation prévue pour l'ouverture et à la situation définitive.
Sont concernés :</t>
    </r>
  </si>
  <si>
    <t>La capacité d'accueil pour la situation d'ouverture et définitive.</t>
  </si>
  <si>
    <t>Le taux d'encadrement et la dotation générale pour la situation d'ouverture et définitive.</t>
  </si>
  <si>
    <t>Le taux d'encadrement et la dotation par groupe pour la situation de l'ouverture.</t>
  </si>
  <si>
    <t>La liste du personnel pour la situation de l'ouverture.</t>
  </si>
  <si>
    <t>Merci d'indiquer sur les documents concernés (à côté du nom de l'institution) la situation concernée.</t>
  </si>
  <si>
    <t>Références légales:</t>
  </si>
  <si>
    <t>Ordonnance fédérale sur le placement d'enfants (OPE)</t>
  </si>
  <si>
    <t>Loi cantonale sur les structures d'accueil de la petite enfance et sur l'accueil familial de jour (J6 29)</t>
  </si>
  <si>
    <t>Règlement sur les structures d'accueil de la petite enfance et sur l'accueil familial de jour (J6 29 01)</t>
  </si>
  <si>
    <t>L'ensemble des documents sont à adresser à :</t>
  </si>
  <si>
    <t>7, rue des Granges</t>
  </si>
  <si>
    <t>1204 Genève</t>
  </si>
  <si>
    <t>sasaj@etat.ge.ch</t>
  </si>
  <si>
    <t>calcul du taux d'encadrement et de la dotation pour IPE à prestations élargies</t>
  </si>
  <si>
    <t>Calcul du taux d'encadrement et nombre de postes en équivalent temps plein - ETP    (selon RSAPE)</t>
  </si>
  <si>
    <t>A titre indicatif</t>
  </si>
  <si>
    <t>Nombre de postes avec temps de travail pédagogique hors présence des enfants (temps de préparation, formations continues)</t>
  </si>
  <si>
    <r>
      <rPr>
        <i/>
        <u/>
        <sz val="9"/>
        <color theme="0"/>
        <rFont val="Arial"/>
        <family val="2"/>
      </rPr>
      <t>Calcul effectué</t>
    </r>
    <r>
      <rPr>
        <i/>
        <sz val="9"/>
        <color theme="0"/>
        <rFont val="Arial"/>
        <family val="2"/>
      </rPr>
      <t>:</t>
    </r>
  </si>
  <si>
    <t>nb enfants par groupe d'âge</t>
  </si>
  <si>
    <t>x</t>
  </si>
  <si>
    <t>heures ouverture hebdo</t>
  </si>
  <si>
    <t>norme de base</t>
  </si>
  <si>
    <t>EPT hebdo du personnel</t>
  </si>
  <si>
    <t>ouverture hebdomadaire</t>
  </si>
  <si>
    <t>Calcul effectué</t>
  </si>
  <si>
    <t>taux d'encadrement RSAPE + environ 13%</t>
  </si>
  <si>
    <t>âge</t>
  </si>
  <si>
    <t>nb enf/A</t>
  </si>
  <si>
    <t>nb enfants</t>
  </si>
  <si>
    <t>nb de postes</t>
  </si>
  <si>
    <t>postes supplémentaires</t>
  </si>
  <si>
    <t>0 à 1 an</t>
  </si>
  <si>
    <t>1 à 2 ans</t>
  </si>
  <si>
    <t>2 à 3 ans</t>
  </si>
  <si>
    <t>3 à 4 ans</t>
  </si>
  <si>
    <t>arrondi à:</t>
  </si>
  <si>
    <t>dont:</t>
  </si>
  <si>
    <t>EDE DIP</t>
  </si>
  <si>
    <t xml:space="preserve">Pour les groupes multi âges: </t>
  </si>
  <si>
    <t>Deux possibilités:</t>
  </si>
  <si>
    <r>
      <t>nombre d'enfants</t>
    </r>
    <r>
      <rPr>
        <b/>
        <i/>
        <sz val="10"/>
        <color theme="1"/>
        <rFont val="Arial"/>
        <family val="2"/>
      </rPr>
      <t xml:space="preserve"> identique par tranche d'âge</t>
    </r>
    <r>
      <rPr>
        <i/>
        <sz val="10"/>
        <color theme="1"/>
        <rFont val="Arial"/>
        <family val="2"/>
      </rPr>
      <t>:  le total des enfants est divisé par le nombre de tranche d'âge</t>
    </r>
  </si>
  <si>
    <r>
      <t xml:space="preserve">nombre d'enfants </t>
    </r>
    <r>
      <rPr>
        <b/>
        <i/>
        <sz val="10"/>
        <color theme="1"/>
        <rFont val="Arial"/>
        <family val="2"/>
      </rPr>
      <t>défini par tranche d'âge</t>
    </r>
    <r>
      <rPr>
        <i/>
        <sz val="10"/>
        <color theme="1"/>
        <rFont val="Arial"/>
        <family val="2"/>
      </rPr>
      <t>: le nombre d'enfants est clairement défini par tranche d'âge et exige un strict respect de cette répartition</t>
    </r>
  </si>
  <si>
    <t xml:space="preserve">calcul du taux d'encadrement et dotation SASAJ du personnel présent selon typologie    </t>
  </si>
  <si>
    <t>répartition des âges ou groupes selon la semaine</t>
  </si>
  <si>
    <t>postes prévus sur temps présence enfants - EPT</t>
  </si>
  <si>
    <t>Nombre de personnes</t>
  </si>
  <si>
    <t>nb enf.</t>
  </si>
  <si>
    <t>nb  postes</t>
  </si>
  <si>
    <t>groupe/âge</t>
  </si>
  <si>
    <t xml:space="preserve">mercredi </t>
  </si>
  <si>
    <t>enf</t>
  </si>
  <si>
    <t>hr</t>
  </si>
  <si>
    <t>EPT RSAPE</t>
  </si>
  <si>
    <t>nb personnes</t>
  </si>
  <si>
    <t>dipl.</t>
  </si>
  <si>
    <t>midi</t>
  </si>
  <si>
    <t>après midi</t>
  </si>
  <si>
    <t>nb total de demi jours ouvrés</t>
  </si>
  <si>
    <t>capacité accueil maximum</t>
  </si>
  <si>
    <t>capacité accueil effective</t>
  </si>
  <si>
    <t>heures ouverture hebdomadaires</t>
  </si>
  <si>
    <t>horaire EPT</t>
  </si>
  <si>
    <t>nombre de semaines d'ouverture</t>
  </si>
  <si>
    <t>postes selon RSAPE</t>
  </si>
  <si>
    <t>places EPT  selon CAM</t>
  </si>
  <si>
    <t>places EPT  selon CE</t>
  </si>
  <si>
    <t>groupes multi âge</t>
  </si>
  <si>
    <t xml:space="preserve">nombre d'enfants identique par tranche d'âge: </t>
  </si>
  <si>
    <t>le total des enfants est divisé par le nombre de tranche d'âge</t>
  </si>
  <si>
    <t>nombre d'enfants défini par tranche d'âge</t>
  </si>
  <si>
    <t>le nombre d'enfants est clairement défini par tranche d'âge et exige un strict respect de cette répartition</t>
  </si>
  <si>
    <t>Liste du personnel et taux d'encadrement - PRESTATIONS RESTREINTES</t>
  </si>
  <si>
    <t>date:</t>
  </si>
  <si>
    <t>Total taux d'encadrement SASAJ (selon RSAPE)</t>
  </si>
  <si>
    <r>
      <rPr>
        <b/>
        <i/>
        <sz val="10"/>
        <rFont val="Arial"/>
        <family val="2"/>
      </rPr>
      <t>selon autorisation (postes requis)</t>
    </r>
    <r>
      <rPr>
        <b/>
        <i/>
        <sz val="11"/>
        <rFont val="Arial"/>
        <family val="2"/>
      </rPr>
      <t xml:space="preserve"> </t>
    </r>
  </si>
  <si>
    <t>CA</t>
  </si>
  <si>
    <t>dotation diplômé SASAJ</t>
  </si>
  <si>
    <t>60% du TE                min 50 DIPL</t>
  </si>
  <si>
    <t>dotation non diplômés SASAJ</t>
  </si>
  <si>
    <t>40%  du TE</t>
  </si>
  <si>
    <t>personnel diplômé existant</t>
  </si>
  <si>
    <t>EDUCATEURS DE L'ENFANCE</t>
  </si>
  <si>
    <t>taux (%)</t>
  </si>
  <si>
    <r>
      <t xml:space="preserve">diplômés sur postes </t>
    </r>
    <r>
      <rPr>
        <b/>
        <i/>
        <sz val="8"/>
        <rFont val="Arial"/>
        <family val="2"/>
      </rPr>
      <t xml:space="preserve">requis </t>
    </r>
  </si>
  <si>
    <t>total diplômés</t>
  </si>
  <si>
    <t>postes diplômés</t>
  </si>
  <si>
    <t>(RSAPE)</t>
  </si>
  <si>
    <t xml:space="preserve">% </t>
  </si>
  <si>
    <r>
      <t xml:space="preserve">diplômés sur postes </t>
    </r>
    <r>
      <rPr>
        <b/>
        <i/>
        <sz val="8"/>
        <rFont val="Arial"/>
        <family val="2"/>
      </rPr>
      <t>existants</t>
    </r>
  </si>
  <si>
    <t>personnel secondaire II existant</t>
  </si>
  <si>
    <t>ASE</t>
  </si>
  <si>
    <t>taux(%)</t>
  </si>
  <si>
    <t xml:space="preserve"> </t>
  </si>
  <si>
    <t>postes ASE</t>
  </si>
  <si>
    <t>AUXILIAIRES</t>
  </si>
  <si>
    <t>postes auxiliaires</t>
  </si>
  <si>
    <t>AIDES (CDD)</t>
  </si>
  <si>
    <t>postes aides</t>
  </si>
  <si>
    <t xml:space="preserve">total non diplômés </t>
  </si>
  <si>
    <t>% aides sur postes existants</t>
  </si>
  <si>
    <t>Total personnel existant</t>
  </si>
  <si>
    <t xml:space="preserve">postes à ajouter selon effets CCT </t>
  </si>
  <si>
    <t>10% env. sur TE SASAJ pour décharge TP et FC exc. pour les aides</t>
  </si>
  <si>
    <t>total des postes requis avec effets CCT</t>
  </si>
  <si>
    <t xml:space="preserve">chiffre donné à titre indicatif </t>
  </si>
  <si>
    <t>différence entre postes existants et postes requis avec effets CCT</t>
  </si>
  <si>
    <t>selon estimation avec effets CCT</t>
  </si>
  <si>
    <t>Liste du personnel et taux d'encadrement - PRESTATIONS ELARGIES</t>
  </si>
  <si>
    <t>60% du TE                   min 50 DIPL</t>
  </si>
  <si>
    <r>
      <t xml:space="preserve">diplômés sur postes </t>
    </r>
    <r>
      <rPr>
        <b/>
        <i/>
        <sz val="8"/>
        <rFont val="Arial"/>
        <family val="2"/>
      </rPr>
      <t>requis</t>
    </r>
  </si>
  <si>
    <r>
      <t xml:space="preserve">diplômés sur postes </t>
    </r>
    <r>
      <rPr>
        <b/>
        <i/>
        <sz val="8"/>
        <rFont val="Arial"/>
        <family val="2"/>
      </rPr>
      <t xml:space="preserve">existants </t>
    </r>
  </si>
  <si>
    <t>13% env. sur TE SASAJ pour décharge TP et FC exc. pour les aides</t>
  </si>
  <si>
    <t>nom de l'institution</t>
    <phoneticPr fontId="1" type="noConversion"/>
  </si>
  <si>
    <t>nom du collaborateur</t>
    <phoneticPr fontId="1" type="noConversion"/>
  </si>
  <si>
    <t>formation</t>
    <phoneticPr fontId="1" type="noConversion"/>
  </si>
  <si>
    <t>nom de l'institution</t>
    <phoneticPr fontId="1" type="noConversion"/>
  </si>
  <si>
    <t>nom du collaborateur</t>
    <phoneticPr fontId="1" type="noConversion"/>
  </si>
  <si>
    <t>formation</t>
    <phoneticPr fontId="1" type="noConversion"/>
  </si>
  <si>
    <t>Nombre de personnes        (à titre indicatif)</t>
  </si>
  <si>
    <r>
      <rPr>
        <b/>
        <sz val="8"/>
        <rFont val="Arial"/>
        <family val="2"/>
      </rPr>
      <t>EPT</t>
    </r>
    <r>
      <rPr>
        <b/>
        <sz val="5"/>
        <rFont val="Arial"/>
        <family val="2"/>
      </rPr>
      <t xml:space="preserve"> </t>
    </r>
  </si>
  <si>
    <t>EPT</t>
  </si>
  <si>
    <t>secII</t>
  </si>
  <si>
    <r>
      <rPr>
        <b/>
        <sz val="9"/>
        <color theme="1" tint="0.34998626667073579"/>
        <rFont val="Arial"/>
        <family val="2"/>
      </rPr>
      <t>A titre indicatif</t>
    </r>
    <r>
      <rPr>
        <sz val="9"/>
        <color theme="1" tint="0.34998626667073579"/>
        <rFont val="Arial"/>
        <family val="2"/>
      </rPr>
      <t xml:space="preserve"> postes avec temps de travail pédagogique hors présence des enfants (temps de préparation et formations continues) (10% supplémentaires)</t>
    </r>
  </si>
  <si>
    <t>Département de l'Instruction publique, de la formation et de la jeunesse</t>
  </si>
  <si>
    <r>
      <t xml:space="preserve">REPUBLIQUE ET CANTON DE GENEVE
Département de l'Instruction publique, de la formation et de la jeunesse  
Office de l'enfance et de la jeunesse
</t>
    </r>
    <r>
      <rPr>
        <b/>
        <sz val="9"/>
        <color indexed="8"/>
        <rFont val="Arial"/>
        <family val="2"/>
      </rPr>
      <t>Service d'autorisation et de surveillance de l'accueil de jour</t>
    </r>
  </si>
  <si>
    <r>
      <t>REPUBLIQUE ET CANTON DE GENEVE
Département de l'instruction publique, de la formation et de la jeunesse
Office de l’enfance et de la jeunesse
s</t>
    </r>
    <r>
      <rPr>
        <b/>
        <sz val="9"/>
        <rFont val="Arial"/>
        <family val="2"/>
      </rPr>
      <t>ervice d’autorisation et de surveillance de l’accueil de jour</t>
    </r>
    <r>
      <rPr>
        <sz val="9"/>
        <rFont val="Arial"/>
        <family val="2"/>
      </rPr>
      <t xml:space="preserve">
</t>
    </r>
  </si>
  <si>
    <r>
      <t xml:space="preserve">REPUBLIQUE ET CANTON DE GENEVE
Département de l'instruction publique, de la formation et de la jeunesse
Office de l’enfance et de la jeunesse
</t>
    </r>
    <r>
      <rPr>
        <b/>
        <sz val="9"/>
        <rFont val="Arial"/>
        <family val="2"/>
      </rPr>
      <t>Service d’Autorisation et de Surveillance de l’Accueil de Jour</t>
    </r>
    <r>
      <rPr>
        <sz val="8"/>
        <rFont val="Arial"/>
        <family val="2"/>
      </rPr>
      <t xml:space="preserve">
</t>
    </r>
  </si>
  <si>
    <r>
      <t xml:space="preserve">REPUBLIQUE ET CANTON DE GENEVE
Département de l'instruction publique, de la formation et de la jeunesse
Office de l’enfance et de la jeunesse
</t>
    </r>
    <r>
      <rPr>
        <b/>
        <sz val="9"/>
        <rFont val="Arial"/>
        <family val="2"/>
      </rPr>
      <t>Service d’autorisation et de surveillance de l’accueil de jour</t>
    </r>
    <r>
      <rPr>
        <sz val="9"/>
        <rFont val="Arial"/>
        <family val="2"/>
      </rPr>
      <t xml:space="preserve">
</t>
    </r>
  </si>
  <si>
    <t>REPUBLIQUE ET CANTON DE GENEVE
Département de l'Instruction publique, de la formation et de la jeunesse
Office de l'enfance et de la jeunesse
Service d'autorisation et de surveillance de l'accueil de jour</t>
  </si>
  <si>
    <t>REPUBLIQUE ET CANTON DE GENEVE
Département de l'Instruction publique, de la formation et de la jeunesse 
Office de l'enfance et de la jeunesse
Service d'autorisation et de surveillance de l'accueil de jour</t>
  </si>
  <si>
    <t>nom de la SAPE</t>
  </si>
  <si>
    <t>TE total pour la SAPE</t>
  </si>
  <si>
    <t>Calcul du déficit</t>
  </si>
  <si>
    <t>à fournir avec le budget</t>
  </si>
  <si>
    <t>Un déficit est prévisible. Celui-ci peut être calculé à l'aide du document ci-joint</t>
  </si>
  <si>
    <t>REPUBLIQUE DU CANTON DE GENEVE</t>
    <phoneticPr fontId="3" type="noConversion"/>
  </si>
  <si>
    <t>Département de l'instruction publique, de la formation et de la jeunesse</t>
  </si>
  <si>
    <t>Office de l'enfance et de la jeunesse</t>
    <phoneticPr fontId="3" type="noConversion"/>
  </si>
  <si>
    <t>Ouverture d'une institution petite enfance à prestations élargies (crèches)  - Calcul du déficit prévisible à couvrir</t>
    <phoneticPr fontId="3" type="noConversion"/>
  </si>
  <si>
    <t>CHARGES</t>
    <phoneticPr fontId="3" type="noConversion"/>
  </si>
  <si>
    <t>PRODUITS</t>
    <phoneticPr fontId="3" type="noConversion"/>
  </si>
  <si>
    <t>Places prévues</t>
  </si>
  <si>
    <t>Coût annuel par place</t>
    <phoneticPr fontId="3" type="noConversion"/>
  </si>
  <si>
    <t xml:space="preserve">Soit </t>
  </si>
  <si>
    <t>CHF mensuel par place pour une fréquentation à 100% (5jours par semaine)</t>
  </si>
  <si>
    <t>Coût global annuel à prévoir selon nombre de places</t>
    <phoneticPr fontId="3" type="noConversion"/>
  </si>
  <si>
    <t>Taux d'occupation de la place en %</t>
  </si>
  <si>
    <t>%</t>
    <phoneticPr fontId="3" type="noConversion"/>
  </si>
  <si>
    <t>Le taux d'occupation peut être variable entre 70% et 90%. Plus le coût de la place est cher, plus le taux d'occupation risque d'être bas.Pour un coût de 3500.- à la charge des parents prévoir un taux d'occupation de 70%</t>
  </si>
  <si>
    <t xml:space="preserve">Soit nombre de places occupées </t>
    <phoneticPr fontId="3" type="noConversion"/>
  </si>
  <si>
    <t xml:space="preserve">Revenu prévu sur les places occupées </t>
    <phoneticPr fontId="3" type="noConversion"/>
  </si>
  <si>
    <t>montant mensuel par place versé par les parents</t>
    <phoneticPr fontId="3" type="noConversion"/>
  </si>
  <si>
    <t>soit</t>
    <phoneticPr fontId="3" type="noConversion"/>
  </si>
  <si>
    <t>de produit annuel versé par les parents</t>
    <phoneticPr fontId="3" type="noConversion"/>
  </si>
  <si>
    <t>déficit à couvrir</t>
    <phoneticPr fontId="3" type="noConversion"/>
  </si>
  <si>
    <t>Participation financière extérieure (subvention, fonds privés)</t>
    <phoneticPr fontId="3" type="noConversion"/>
  </si>
  <si>
    <t>Les engagements financiers doivent être fournis avec la requête en autorisation d'exploitation.</t>
  </si>
  <si>
    <t>TOTAL PRODUITS</t>
    <phoneticPr fontId="3" type="noConversion"/>
  </si>
  <si>
    <t>RESULTAT (déficit annuel à couvrir)</t>
    <phoneticPr fontId="3" type="noConversion"/>
  </si>
  <si>
    <t>La couverture de ce déficit doit être prévue pour l'octroi de l'autorisation d'exploitation par le SASAJ.</t>
  </si>
  <si>
    <t>Nom de la structure</t>
  </si>
  <si>
    <r>
      <t xml:space="preserve">L'autorisation d'exploitation d’une structure de la petite enfance est délivrée à la personne qui assure la direction et la responsabilité pédagogique de la structure d’accueil. A cet égard, le dossier complet de la personne qui assurera la responsabilité de la structure, ainsi que les extraits de ses casiers judiciaires et un certificat médical doivent être fournis au SASAJ </t>
    </r>
    <r>
      <rPr>
        <i/>
        <sz val="11"/>
        <color rgb="FF595959"/>
        <rFont val="Arial"/>
        <family val="2"/>
      </rPr>
      <t>(article 4, lettre e) RSAPE)</t>
    </r>
    <r>
      <rPr>
        <sz val="11"/>
        <color rgb="FF000000"/>
        <rFont val="Arial"/>
        <family val="2"/>
      </rPr>
      <t>. L</t>
    </r>
    <r>
      <rPr>
        <sz val="11"/>
        <color theme="1"/>
        <rFont val="Arial"/>
        <family val="2"/>
      </rPr>
      <t xml:space="preserve">es qualifications du titulaire de l’autorisation sont déclinées dans l’article 14 du RSAPE. Dans le cas où un adjoint à la direction seconde la direction, une fiche doit également êre remplie à son nom et un dossier complet doit également être fourni, avec les extraits de ses casiers judiciaires et un certificat médical. </t>
    </r>
  </si>
  <si>
    <t>6.</t>
  </si>
  <si>
    <t>La sécurité et l'hygiène :</t>
  </si>
  <si>
    <t>6.1</t>
  </si>
  <si>
    <t>6.2</t>
  </si>
  <si>
    <t>6.3</t>
  </si>
  <si>
    <t>Validation de la cuisine par le SCAV</t>
  </si>
  <si>
    <r>
      <t>Coordonnées d'un répondant santé</t>
    </r>
    <r>
      <rPr>
        <i/>
        <sz val="11"/>
        <color theme="1"/>
        <rFont val="Arial"/>
        <family val="2"/>
      </rPr>
      <t xml:space="preserve"> (pédiatre, SSEJ, etc.)</t>
    </r>
  </si>
  <si>
    <t>AMS - validation du système de sécurité incendie</t>
  </si>
  <si>
    <r>
      <t>L'émission de l'autorisation est subordonnée au respect de l'article 15 de l'OPE concernant le l'alimentation et la surveillance médicale, ainis que les normes d'hygiène et de sécurité contre l'incedie (</t>
    </r>
    <r>
      <rPr>
        <i/>
        <sz val="11"/>
        <color theme="1"/>
        <rFont val="Arial"/>
        <family val="2"/>
      </rPr>
      <t xml:space="preserve">article 15, al.1, lettre c  et d). </t>
    </r>
    <r>
      <rPr>
        <b/>
        <i/>
        <sz val="11"/>
        <color theme="1"/>
        <rFont val="Arial"/>
        <family val="2"/>
      </rPr>
      <t>Fournir les attestions et informations suivantes: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</si>
</sst>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_(* #,##0.00_);_(* \(#,##0.00\);_(* &quot;-&quot;??_);_(@_)"/>
  </numFmts>
  <fonts count="127" x14ac:knownFonts="1">
    <font>
      <sz val="10"/>
      <color theme="1"/>
      <name val="Arial"/>
      <family val="2"/>
    </font>
    <font>
      <sz val="11"/>
      <color theme="1"/>
      <name val="Arial"/>
      <family val="2"/>
    </font>
    <font>
      <b/>
      <sz val="12"/>
      <color theme="1"/>
      <name val="Arial"/>
      <family val="2"/>
    </font>
    <font>
      <sz val="9"/>
      <color theme="1"/>
      <name val="Arial"/>
      <family val="2"/>
    </font>
    <font>
      <b/>
      <sz val="11"/>
      <color theme="1"/>
      <name val="Arial"/>
      <family val="2"/>
    </font>
    <font>
      <b/>
      <sz val="12"/>
      <color rgb="FFFFFFFF"/>
      <name val="Arial"/>
      <family val="2"/>
    </font>
    <font>
      <b/>
      <u/>
      <sz val="11"/>
      <color theme="1"/>
      <name val="Arial"/>
      <family val="2"/>
    </font>
    <font>
      <i/>
      <sz val="11"/>
      <color rgb="FF595959"/>
      <name val="Arial"/>
      <family val="2"/>
    </font>
    <font>
      <u/>
      <sz val="11"/>
      <color theme="1"/>
      <name val="Arial"/>
      <family val="2"/>
    </font>
    <font>
      <sz val="11"/>
      <color theme="1"/>
      <name val="Wingdings"/>
      <charset val="2"/>
    </font>
    <font>
      <sz val="10"/>
      <color indexed="8"/>
      <name val="Arial"/>
      <family val="2"/>
    </font>
    <font>
      <sz val="9"/>
      <color indexed="8"/>
      <name val="Arial"/>
      <family val="2"/>
    </font>
    <font>
      <b/>
      <sz val="9"/>
      <color indexed="8"/>
      <name val="Arial"/>
      <family val="2"/>
    </font>
    <font>
      <sz val="8"/>
      <color indexed="8"/>
      <name val="Arial"/>
      <family val="2"/>
    </font>
    <font>
      <b/>
      <sz val="14"/>
      <color indexed="8"/>
      <name val="Arial"/>
      <family val="2"/>
    </font>
    <font>
      <b/>
      <sz val="10"/>
      <color indexed="8"/>
      <name val="Arial"/>
      <family val="2"/>
    </font>
    <font>
      <b/>
      <sz val="20"/>
      <color indexed="9"/>
      <name val="Arial"/>
      <family val="2"/>
    </font>
    <font>
      <b/>
      <sz val="11"/>
      <color indexed="9"/>
      <name val="Arial"/>
      <family val="2"/>
    </font>
    <font>
      <b/>
      <sz val="11"/>
      <color indexed="8"/>
      <name val="Arial"/>
      <family val="2"/>
    </font>
    <font>
      <b/>
      <sz val="12"/>
      <color indexed="8"/>
      <name val="Arial"/>
      <family val="2"/>
    </font>
    <font>
      <i/>
      <sz val="8"/>
      <color theme="0" tint="-0.499984740745262"/>
      <name val="Arial"/>
      <family val="2"/>
    </font>
    <font>
      <sz val="8"/>
      <color theme="0" tint="-0.499984740745262"/>
      <name val="Arial"/>
      <family val="2"/>
    </font>
    <font>
      <b/>
      <sz val="10"/>
      <color theme="0" tint="-0.499984740745262"/>
      <name val="Arial"/>
      <family val="2"/>
    </font>
    <font>
      <b/>
      <sz val="9"/>
      <name val="Arial"/>
      <family val="2"/>
    </font>
    <font>
      <b/>
      <sz val="8"/>
      <name val="Arial"/>
      <family val="2"/>
    </font>
    <font>
      <i/>
      <sz val="8"/>
      <color indexed="8"/>
      <name val="Arial"/>
      <family val="2"/>
    </font>
    <font>
      <i/>
      <sz val="9"/>
      <name val="Arial"/>
      <family val="2"/>
    </font>
    <font>
      <sz val="9"/>
      <name val="Arial"/>
      <family val="2"/>
    </font>
    <font>
      <sz val="8"/>
      <color theme="0" tint="-0.249977111117893"/>
      <name val="Arial"/>
      <family val="2"/>
    </font>
    <font>
      <b/>
      <i/>
      <sz val="8"/>
      <color theme="1" tint="0.499984740745262"/>
      <name val="Arial"/>
      <family val="2"/>
    </font>
    <font>
      <i/>
      <sz val="8"/>
      <color theme="1" tint="0.499984740745262"/>
      <name val="Arial"/>
      <family val="2"/>
    </font>
    <font>
      <b/>
      <u/>
      <sz val="8"/>
      <color indexed="8"/>
      <name val="Arial"/>
      <family val="2"/>
    </font>
    <font>
      <b/>
      <sz val="8"/>
      <color indexed="8"/>
      <name val="Arial"/>
      <family val="2"/>
    </font>
    <font>
      <sz val="9"/>
      <color theme="0" tint="-0.249977111117893"/>
      <name val="Arial"/>
      <family val="2"/>
    </font>
    <font>
      <b/>
      <sz val="9"/>
      <color theme="1" tint="0.34998626667073579"/>
      <name val="Arial"/>
      <family val="2"/>
    </font>
    <font>
      <sz val="12"/>
      <color theme="0" tint="-0.499984740745262"/>
      <name val="Arial"/>
      <family val="2"/>
    </font>
    <font>
      <sz val="10"/>
      <color theme="0" tint="-0.499984740745262"/>
      <name val="Arial"/>
      <family val="2"/>
    </font>
    <font>
      <i/>
      <sz val="10"/>
      <color indexed="8"/>
      <name val="Arial"/>
      <family val="2"/>
    </font>
    <font>
      <sz val="11"/>
      <color indexed="8"/>
      <name val="Arial"/>
      <family val="2"/>
    </font>
    <font>
      <sz val="9"/>
      <color indexed="81"/>
      <name val="Arial"/>
      <family val="2"/>
    </font>
    <font>
      <sz val="9"/>
      <color indexed="81"/>
      <name val="Tahoma"/>
      <family val="2"/>
    </font>
    <font>
      <u/>
      <sz val="10"/>
      <color theme="10"/>
      <name val="Arial"/>
      <family val="2"/>
    </font>
    <font>
      <sz val="11"/>
      <color rgb="FF595959"/>
      <name val="Arial"/>
      <family val="2"/>
    </font>
    <font>
      <i/>
      <sz val="11"/>
      <name val="Arial"/>
      <family val="2"/>
    </font>
    <font>
      <sz val="11"/>
      <name val="Arial"/>
      <family val="2"/>
    </font>
    <font>
      <vertAlign val="superscript"/>
      <sz val="11"/>
      <color theme="1"/>
      <name val="Arial"/>
      <family val="2"/>
    </font>
    <font>
      <vertAlign val="superscript"/>
      <sz val="10"/>
      <color theme="1"/>
      <name val="Arial"/>
      <family val="2"/>
    </font>
    <font>
      <sz val="8"/>
      <name val="Arial"/>
      <family val="2"/>
    </font>
    <font>
      <sz val="11"/>
      <color rgb="FF000000"/>
      <name val="Arial"/>
      <family val="2"/>
    </font>
    <font>
      <sz val="10"/>
      <name val="Verdana"/>
      <family val="2"/>
    </font>
    <font>
      <b/>
      <sz val="10"/>
      <name val="Arial"/>
      <family val="2"/>
    </font>
    <font>
      <sz val="8"/>
      <name val="Verdana"/>
      <family val="2"/>
    </font>
    <font>
      <b/>
      <sz val="11"/>
      <name val="Arial"/>
      <family val="2"/>
    </font>
    <font>
      <b/>
      <sz val="12"/>
      <color indexed="9"/>
      <name val="Arial"/>
      <family val="2"/>
    </font>
    <font>
      <i/>
      <sz val="10"/>
      <name val="Arial"/>
      <family val="2"/>
    </font>
    <font>
      <sz val="10"/>
      <name val="Arial"/>
      <family val="2"/>
    </font>
    <font>
      <b/>
      <sz val="14"/>
      <name val="Arial"/>
      <family val="2"/>
    </font>
    <font>
      <b/>
      <sz val="12"/>
      <name val="Arial"/>
      <family val="2"/>
    </font>
    <font>
      <sz val="12"/>
      <name val="Arial Narrow"/>
      <family val="2"/>
    </font>
    <font>
      <sz val="12"/>
      <color indexed="9"/>
      <name val="Arial"/>
      <family val="2"/>
    </font>
    <font>
      <i/>
      <sz val="9"/>
      <color theme="1" tint="0.34998626667073579"/>
      <name val="Arial"/>
      <family val="2"/>
    </font>
    <font>
      <i/>
      <sz val="9"/>
      <color indexed="23"/>
      <name val="Arial"/>
      <family val="2"/>
    </font>
    <font>
      <sz val="12"/>
      <name val="Arial"/>
      <family val="2"/>
    </font>
    <font>
      <i/>
      <sz val="10"/>
      <color theme="1" tint="0.34998626667073579"/>
      <name val="Arial"/>
      <family val="2"/>
    </font>
    <font>
      <b/>
      <sz val="12"/>
      <color theme="0"/>
      <name val="Arial"/>
      <family val="2"/>
    </font>
    <font>
      <i/>
      <sz val="10"/>
      <color indexed="23"/>
      <name val="Arial"/>
      <family val="2"/>
    </font>
    <font>
      <i/>
      <sz val="10"/>
      <color theme="1" tint="0.499984740745262"/>
      <name val="Arial"/>
      <family val="2"/>
    </font>
    <font>
      <u/>
      <sz val="10"/>
      <color theme="10"/>
      <name val="Verdana"/>
      <family val="2"/>
    </font>
    <font>
      <b/>
      <u/>
      <sz val="10"/>
      <color rgb="FF7030A0"/>
      <name val="Verdana"/>
      <family val="2"/>
    </font>
    <font>
      <b/>
      <sz val="9"/>
      <color indexed="81"/>
      <name val="Verdana"/>
      <family val="2"/>
    </font>
    <font>
      <b/>
      <sz val="9"/>
      <color indexed="81"/>
      <name val="Tahoma"/>
      <family val="2"/>
    </font>
    <font>
      <sz val="10"/>
      <color indexed="9"/>
      <name val="Arial"/>
      <family val="2"/>
    </font>
    <font>
      <sz val="9"/>
      <name val="Verdana"/>
      <family val="2"/>
    </font>
    <font>
      <b/>
      <sz val="10"/>
      <name val="Verdana"/>
      <family val="2"/>
    </font>
    <font>
      <b/>
      <sz val="9"/>
      <color indexed="81"/>
      <name val="Arial"/>
      <family val="2"/>
    </font>
    <font>
      <i/>
      <sz val="6"/>
      <color indexed="8"/>
      <name val="Arial"/>
      <family val="2"/>
    </font>
    <font>
      <sz val="10"/>
      <color theme="1" tint="0.34998626667073579"/>
      <name val="Arial"/>
      <family val="2"/>
    </font>
    <font>
      <b/>
      <u/>
      <sz val="10"/>
      <color theme="10"/>
      <name val="Verdana"/>
      <family val="2"/>
    </font>
    <font>
      <u/>
      <sz val="9"/>
      <color theme="10"/>
      <name val="Arial"/>
      <family val="2"/>
    </font>
    <font>
      <b/>
      <sz val="10"/>
      <color indexed="9"/>
      <name val="Arial"/>
      <family val="2"/>
    </font>
    <font>
      <b/>
      <sz val="10"/>
      <color theme="1"/>
      <name val="Arial"/>
      <family val="2"/>
    </font>
    <font>
      <sz val="10"/>
      <color theme="0"/>
      <name val="Arial"/>
      <family val="2"/>
    </font>
    <font>
      <b/>
      <u/>
      <sz val="10"/>
      <color theme="1"/>
      <name val="Arial"/>
      <family val="2"/>
    </font>
    <font>
      <i/>
      <sz val="10"/>
      <color theme="1"/>
      <name val="Arial"/>
      <family val="2"/>
    </font>
    <font>
      <b/>
      <i/>
      <sz val="10"/>
      <color theme="1"/>
      <name val="Arial"/>
      <family val="2"/>
    </font>
    <font>
      <i/>
      <sz val="11"/>
      <color theme="1"/>
      <name val="Arial"/>
      <family val="2"/>
    </font>
    <font>
      <b/>
      <sz val="14"/>
      <color theme="1"/>
      <name val="Arial"/>
      <family val="2"/>
    </font>
    <font>
      <i/>
      <sz val="8"/>
      <color theme="1"/>
      <name val="Arial"/>
      <family val="2"/>
    </font>
    <font>
      <b/>
      <sz val="11"/>
      <color theme="1" tint="0.499984740745262"/>
      <name val="Arial"/>
      <family val="2"/>
    </font>
    <font>
      <b/>
      <sz val="11"/>
      <color theme="0" tint="-0.499984740745262"/>
      <name val="Arial"/>
      <family val="2"/>
    </font>
    <font>
      <i/>
      <sz val="9"/>
      <color theme="0"/>
      <name val="Arial"/>
      <family val="2"/>
    </font>
    <font>
      <i/>
      <u/>
      <sz val="9"/>
      <color theme="0"/>
      <name val="Arial"/>
      <family val="2"/>
    </font>
    <font>
      <b/>
      <i/>
      <sz val="12"/>
      <color theme="1"/>
      <name val="Arial"/>
      <family val="2"/>
    </font>
    <font>
      <sz val="10"/>
      <color theme="0" tint="-0.14999847407452621"/>
      <name val="Arial"/>
      <family val="2"/>
    </font>
    <font>
      <i/>
      <sz val="8"/>
      <color theme="0" tint="-0.34998626667073579"/>
      <name val="Arial"/>
      <family val="2"/>
    </font>
    <font>
      <sz val="8"/>
      <color theme="0" tint="-0.34998626667073579"/>
      <name val="Arial"/>
      <family val="2"/>
    </font>
    <font>
      <b/>
      <sz val="14"/>
      <color theme="1" tint="0.34998626667073579"/>
      <name val="Arial"/>
      <family val="2"/>
    </font>
    <font>
      <i/>
      <sz val="10"/>
      <color theme="0" tint="-0.499984740745262"/>
      <name val="Arial"/>
      <family val="2"/>
    </font>
    <font>
      <b/>
      <i/>
      <sz val="10"/>
      <color theme="0" tint="-0.499984740745262"/>
      <name val="Arial"/>
      <family val="2"/>
    </font>
    <font>
      <i/>
      <sz val="12"/>
      <color theme="0" tint="-0.499984740745262"/>
      <name val="Arial"/>
      <family val="2"/>
    </font>
    <font>
      <i/>
      <sz val="6"/>
      <color theme="1"/>
      <name val="Arial"/>
      <family val="2"/>
    </font>
    <font>
      <b/>
      <sz val="9"/>
      <color theme="1"/>
      <name val="Arial"/>
      <family val="2"/>
    </font>
    <font>
      <b/>
      <sz val="8"/>
      <color theme="1"/>
      <name val="Arial"/>
      <family val="2"/>
    </font>
    <font>
      <sz val="8"/>
      <color theme="1"/>
      <name val="Arial"/>
      <family val="2"/>
    </font>
    <font>
      <b/>
      <sz val="7"/>
      <color theme="1"/>
      <name val="Arial"/>
      <family val="2"/>
    </font>
    <font>
      <b/>
      <sz val="9"/>
      <name val="Arial Narrow"/>
      <family val="2"/>
    </font>
    <font>
      <b/>
      <i/>
      <sz val="9"/>
      <name val="Arial"/>
      <family val="2"/>
    </font>
    <font>
      <sz val="7"/>
      <color theme="0" tint="-0.249977111117893"/>
      <name val="Arial"/>
      <family val="2"/>
    </font>
    <font>
      <b/>
      <u/>
      <sz val="9"/>
      <color indexed="81"/>
      <name val="Arial"/>
      <family val="2"/>
    </font>
    <font>
      <sz val="10"/>
      <color theme="0" tint="-0.499984740745262"/>
      <name val="Verdana"/>
      <family val="2"/>
    </font>
    <font>
      <b/>
      <i/>
      <sz val="8"/>
      <name val="Arial"/>
      <family val="2"/>
    </font>
    <font>
      <b/>
      <i/>
      <sz val="11"/>
      <name val="Arial"/>
      <family val="2"/>
    </font>
    <font>
      <b/>
      <i/>
      <sz val="10"/>
      <name val="Arial"/>
      <family val="2"/>
    </font>
    <font>
      <b/>
      <sz val="10"/>
      <color theme="1" tint="0.34998626667073579"/>
      <name val="Arial"/>
      <family val="2"/>
    </font>
    <font>
      <i/>
      <sz val="8"/>
      <name val="Arial"/>
      <family val="2"/>
    </font>
    <font>
      <sz val="11"/>
      <name val="Verdana"/>
      <family val="2"/>
    </font>
    <font>
      <i/>
      <sz val="10"/>
      <name val="Verdana"/>
      <family val="2"/>
    </font>
    <font>
      <i/>
      <sz val="9"/>
      <color theme="0" tint="-0.499984740745262"/>
      <name val="Arial"/>
      <family val="2"/>
    </font>
    <font>
      <sz val="9"/>
      <color theme="1" tint="0.34998626667073579"/>
      <name val="Arial"/>
      <family val="2"/>
    </font>
    <font>
      <b/>
      <sz val="5"/>
      <name val="Arial"/>
      <family val="2"/>
    </font>
    <font>
      <sz val="10"/>
      <color theme="1"/>
      <name val="Arial"/>
      <family val="2"/>
    </font>
    <font>
      <i/>
      <sz val="8"/>
      <color indexed="23"/>
      <name val="Arial"/>
      <family val="2"/>
    </font>
    <font>
      <b/>
      <sz val="11"/>
      <color indexed="55"/>
      <name val="Arial"/>
      <family val="2"/>
    </font>
    <font>
      <sz val="11"/>
      <color indexed="55"/>
      <name val="Arial"/>
      <family val="2"/>
    </font>
    <font>
      <i/>
      <sz val="8"/>
      <color indexed="55"/>
      <name val="Arial"/>
      <family val="2"/>
    </font>
    <font>
      <sz val="12"/>
      <color indexed="8"/>
      <name val="Arial"/>
      <family val="2"/>
    </font>
    <font>
      <b/>
      <i/>
      <sz val="11"/>
      <color theme="1"/>
      <name val="Arial"/>
      <family val="2"/>
    </font>
  </fonts>
  <fills count="31">
    <fill>
      <patternFill patternType="none"/>
    </fill>
    <fill>
      <patternFill patternType="gray125"/>
    </fill>
    <fill>
      <patternFill patternType="solid">
        <fgColor rgb="FFB2A1C7"/>
        <bgColor indexed="64"/>
      </patternFill>
    </fill>
    <fill>
      <patternFill patternType="solid">
        <fgColor rgb="FFDBDBDB"/>
        <bgColor indexed="64"/>
      </patternFill>
    </fill>
    <fill>
      <patternFill patternType="solid">
        <fgColor rgb="FFA6A6A6"/>
        <bgColor indexed="64"/>
      </patternFill>
    </fill>
    <fill>
      <patternFill patternType="solid">
        <fgColor rgb="FFCCC0D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55"/>
        <bgColor indexed="64"/>
      </patternFill>
    </fill>
    <fill>
      <patternFill patternType="solid">
        <fgColor indexed="23"/>
        <bgColor indexed="64"/>
      </patternFill>
    </fill>
    <fill>
      <patternFill patternType="solid">
        <fgColor theme="4" tint="0.59999389629810485"/>
        <bgColor indexed="64"/>
      </patternFill>
    </fill>
    <fill>
      <patternFill patternType="solid">
        <fgColor indexed="44"/>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indexed="22"/>
        <bgColor indexed="64"/>
      </patternFill>
    </fill>
    <fill>
      <patternFill patternType="solid">
        <fgColor theme="6" tint="0.39997558519241921"/>
        <bgColor indexed="64"/>
      </patternFill>
    </fill>
    <fill>
      <patternFill patternType="solid">
        <fgColor rgb="FFD8D8D8"/>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indexed="52"/>
        <bgColor indexed="64"/>
      </patternFill>
    </fill>
  </fills>
  <borders count="171">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indexed="64"/>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style="medium">
        <color theme="0"/>
      </top>
      <bottom/>
      <diagonal/>
    </border>
    <border>
      <left style="medium">
        <color theme="0"/>
      </left>
      <right/>
      <top style="medium">
        <color theme="0"/>
      </top>
      <bottom/>
      <diagonal/>
    </border>
    <border>
      <left style="thin">
        <color indexed="64"/>
      </left>
      <right style="thin">
        <color theme="0" tint="-0.34998626667073579"/>
      </right>
      <top style="thin">
        <color indexed="64"/>
      </top>
      <bottom style="thin">
        <color theme="0" tint="-0.24994659260841701"/>
      </bottom>
      <diagonal/>
    </border>
    <border>
      <left style="thin">
        <color indexed="55"/>
      </left>
      <right style="thin">
        <color indexed="55"/>
      </right>
      <top style="thin">
        <color indexed="64"/>
      </top>
      <bottom/>
      <diagonal/>
    </border>
    <border>
      <left style="thin">
        <color theme="0" tint="-0.34998626667073579"/>
      </left>
      <right style="thin">
        <color indexed="64"/>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55"/>
      </left>
      <right style="thin">
        <color indexed="55"/>
      </right>
      <top/>
      <bottom/>
      <diagonal/>
    </border>
    <border>
      <left style="thin">
        <color theme="0" tint="-0.34998626667073579"/>
      </left>
      <right style="thin">
        <color indexed="64"/>
      </right>
      <top style="thin">
        <color theme="0" tint="-0.24994659260841701"/>
      </top>
      <bottom style="thin">
        <color theme="0" tint="-0.24994659260841701"/>
      </bottom>
      <diagonal/>
    </border>
    <border>
      <left style="thin">
        <color indexed="64"/>
      </left>
      <right/>
      <top/>
      <bottom/>
      <diagonal/>
    </border>
    <border>
      <left style="thin">
        <color indexed="64"/>
      </left>
      <right style="thin">
        <color theme="0" tint="-0.34998626667073579"/>
      </right>
      <top style="thin">
        <color theme="0" tint="-0.24994659260841701"/>
      </top>
      <bottom/>
      <diagonal/>
    </border>
    <border>
      <left style="thin">
        <color indexed="55"/>
      </left>
      <right style="thin">
        <color indexed="55"/>
      </right>
      <top/>
      <bottom style="thin">
        <color indexed="64"/>
      </bottom>
      <diagonal/>
    </border>
    <border>
      <left/>
      <right/>
      <top style="thin">
        <color indexed="64"/>
      </top>
      <bottom style="thin">
        <color indexed="64"/>
      </bottom>
      <diagonal/>
    </border>
    <border>
      <left style="thin">
        <color indexed="64"/>
      </left>
      <right style="thin">
        <color theme="0" tint="-0.34998626667073579"/>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tint="-0.34998626667073579"/>
      </left>
      <right style="thin">
        <color indexed="64"/>
      </right>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diagonal/>
    </border>
    <border>
      <left style="thin">
        <color indexed="55"/>
      </left>
      <right style="thin">
        <color indexed="55"/>
      </right>
      <top style="thin">
        <color indexed="55"/>
      </top>
      <bottom/>
      <diagonal/>
    </border>
    <border>
      <left style="thin">
        <color theme="0" tint="-0.34998626667073579"/>
      </left>
      <right style="thin">
        <color indexed="64"/>
      </right>
      <top style="thin">
        <color theme="0" tint="-0.24994659260841701"/>
      </top>
      <bottom/>
      <diagonal/>
    </border>
    <border>
      <left/>
      <right/>
      <top style="thin">
        <color indexed="64"/>
      </top>
      <bottom/>
      <diagonal/>
    </border>
    <border>
      <left/>
      <right/>
      <top/>
      <bottom style="thin">
        <color indexed="64"/>
      </bottom>
      <diagonal/>
    </border>
    <border>
      <left style="thin">
        <color indexed="55"/>
      </left>
      <right style="thin">
        <color indexed="55"/>
      </right>
      <top/>
      <bottom style="thin">
        <color indexed="55"/>
      </bottom>
      <diagonal/>
    </border>
    <border>
      <left/>
      <right/>
      <top/>
      <bottom style="medium">
        <color theme="0"/>
      </bottom>
      <diagonal/>
    </border>
    <border>
      <left/>
      <right/>
      <top style="medium">
        <color theme="0"/>
      </top>
      <bottom/>
      <diagonal/>
    </border>
    <border>
      <left style="thin">
        <color theme="0" tint="-0.34998626667073579"/>
      </left>
      <right style="thin">
        <color auto="1"/>
      </right>
      <top style="thin">
        <color theme="0" tint="-0.24994659260841701"/>
      </top>
      <bottom style="thin">
        <color indexed="64"/>
      </bottom>
      <diagonal/>
    </border>
    <border>
      <left/>
      <right/>
      <top/>
      <bottom style="medium">
        <color indexed="9"/>
      </bottom>
      <diagonal/>
    </border>
    <border>
      <left/>
      <right/>
      <top style="medium">
        <color indexed="9"/>
      </top>
      <bottom style="medium">
        <color indexed="9"/>
      </bottom>
      <diagonal/>
    </border>
    <border>
      <left/>
      <right/>
      <top style="medium">
        <color indexed="9"/>
      </top>
      <bottom/>
      <diagonal/>
    </border>
    <border>
      <left/>
      <right/>
      <top style="medium">
        <color theme="0"/>
      </top>
      <bottom style="medium">
        <color theme="0"/>
      </bottom>
      <diagonal/>
    </border>
    <border>
      <left/>
      <right/>
      <top style="thick">
        <color theme="0"/>
      </top>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medium">
        <color indexed="9"/>
      </left>
      <right style="thin">
        <color indexed="9"/>
      </right>
      <top/>
      <bottom/>
      <diagonal/>
    </border>
    <border>
      <left style="thin">
        <color indexed="9"/>
      </left>
      <right style="thin">
        <color indexed="9"/>
      </right>
      <top/>
      <bottom/>
      <diagonal/>
    </border>
    <border>
      <left style="thin">
        <color indexed="9"/>
      </left>
      <right style="thin">
        <color indexed="22"/>
      </right>
      <top/>
      <bottom/>
      <diagonal/>
    </border>
    <border>
      <left/>
      <right/>
      <top/>
      <bottom style="thin">
        <color indexed="9"/>
      </bottom>
      <diagonal/>
    </border>
    <border>
      <left style="thin">
        <color indexed="9"/>
      </left>
      <right style="thin">
        <color indexed="9"/>
      </right>
      <top/>
      <bottom style="thin">
        <color theme="0"/>
      </bottom>
      <diagonal/>
    </border>
    <border>
      <left style="thin">
        <color indexed="9"/>
      </left>
      <right style="thin">
        <color indexed="22"/>
      </right>
      <top/>
      <bottom style="thin">
        <color indexed="9"/>
      </bottom>
      <diagonal/>
    </border>
    <border>
      <left/>
      <right/>
      <top style="thin">
        <color indexed="9"/>
      </top>
      <bottom style="thin">
        <color indexed="9"/>
      </bottom>
      <diagonal/>
    </border>
    <border>
      <left style="thin">
        <color indexed="9"/>
      </left>
      <right style="thin">
        <color indexed="9"/>
      </right>
      <top style="thin">
        <color theme="0"/>
      </top>
      <bottom style="thin">
        <color theme="0"/>
      </bottom>
      <diagonal/>
    </border>
    <border>
      <left style="thin">
        <color indexed="9"/>
      </left>
      <right style="thin">
        <color indexed="22"/>
      </right>
      <top style="thin">
        <color indexed="9"/>
      </top>
      <bottom style="thin">
        <color indexed="9"/>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style="thin">
        <color indexed="22"/>
      </right>
      <top style="thin">
        <color indexed="9"/>
      </top>
      <bottom/>
      <diagonal/>
    </border>
    <border>
      <left/>
      <right style="thin">
        <color theme="0"/>
      </right>
      <top/>
      <bottom style="medium">
        <color theme="0"/>
      </bottom>
      <diagonal/>
    </border>
    <border>
      <left style="thin">
        <color theme="0"/>
      </left>
      <right style="thin">
        <color theme="0"/>
      </right>
      <top/>
      <bottom style="medium">
        <color theme="0"/>
      </bottom>
      <diagonal/>
    </border>
    <border>
      <left style="thin">
        <color indexed="9"/>
      </left>
      <right style="thin">
        <color indexed="22"/>
      </right>
      <top/>
      <bottom style="medium">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bottom style="thin">
        <color theme="0"/>
      </bottom>
      <diagonal/>
    </border>
    <border>
      <left style="thin">
        <color theme="0" tint="-0.249977111117893"/>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14996795556505021"/>
      </bottom>
      <diagonal/>
    </border>
    <border>
      <left style="thin">
        <color theme="0" tint="-0.24994659260841701"/>
      </left>
      <right/>
      <top style="thin">
        <color theme="0" tint="-0.14996795556505021"/>
      </top>
      <bottom/>
      <diagonal/>
    </border>
    <border>
      <left/>
      <right/>
      <top/>
      <bottom style="thin">
        <color theme="0" tint="-0.14996795556505021"/>
      </bottom>
      <diagonal/>
    </border>
    <border>
      <left/>
      <right style="thin">
        <color theme="0" tint="-0.24994659260841701"/>
      </right>
      <top/>
      <bottom style="thin">
        <color theme="0" tint="-0.14996795556505021"/>
      </bottom>
      <diagonal/>
    </border>
    <border>
      <left style="thin">
        <color theme="0" tint="-0.2499465926084170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right style="thin">
        <color theme="0" tint="-0.24994659260841701"/>
      </right>
      <top style="thin">
        <color theme="0" tint="-0.14996795556505021"/>
      </top>
      <bottom style="thin">
        <color theme="0" tint="-0.24994659260841701"/>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theme="1" tint="0.499984740745262"/>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theme="0" tint="-0.34998626667073579"/>
      </left>
      <right style="thin">
        <color indexed="64"/>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bottom/>
      <diagonal/>
    </border>
    <border>
      <left style="thin">
        <color theme="0" tint="-0.24994659260841701"/>
      </left>
      <right style="thin">
        <color indexed="64"/>
      </right>
      <top/>
      <bottom/>
      <diagonal/>
    </border>
    <border>
      <left/>
      <right style="thin">
        <color indexed="64"/>
      </right>
      <top/>
      <bottom/>
      <diagonal/>
    </border>
    <border>
      <left style="thin">
        <color theme="1" tint="0.499984740745262"/>
      </left>
      <right style="thin">
        <color indexed="64"/>
      </right>
      <top/>
      <bottom/>
      <diagonal/>
    </border>
    <border>
      <left style="thin">
        <color auto="1"/>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indexed="64"/>
      </right>
      <top/>
      <bottom style="thin">
        <color indexed="64"/>
      </bottom>
      <diagonal/>
    </border>
    <border>
      <left style="thin">
        <color auto="1"/>
      </left>
      <right style="thin">
        <color theme="0" tint="-0.34998626667073579"/>
      </right>
      <top style="thin">
        <color theme="0" tint="-0.34998626667073579"/>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tint="-0.34998626667073579"/>
      </right>
      <top style="thin">
        <color indexed="64"/>
      </top>
      <bottom/>
      <diagonal/>
    </border>
    <border>
      <left style="thin">
        <color theme="0" tint="-0.34998626667073579"/>
      </left>
      <right/>
      <top style="thin">
        <color indexed="64"/>
      </top>
      <bottom/>
      <diagonal/>
    </border>
    <border>
      <left style="thin">
        <color auto="1"/>
      </left>
      <right style="thin">
        <color theme="0" tint="-0.34998626667073579"/>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theme="0" tint="-0.34998626667073579"/>
      </right>
      <top style="thin">
        <color indexed="64"/>
      </top>
      <bottom style="thin">
        <color indexed="64"/>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left>
      <right/>
      <top/>
      <bottom style="medium">
        <color theme="0"/>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indexed="55"/>
      </bottom>
      <diagonal/>
    </border>
    <border>
      <left style="thin">
        <color theme="0" tint="-0.34998626667073579"/>
      </left>
      <right style="thin">
        <color theme="0" tint="-0.34998626667073579"/>
      </right>
      <top style="thin">
        <color indexed="55"/>
      </top>
      <bottom style="thin">
        <color indexed="55"/>
      </bottom>
      <diagonal/>
    </border>
    <border>
      <left style="thin">
        <color theme="0" tint="-0.34998626667073579"/>
      </left>
      <right style="thin">
        <color theme="0" tint="-0.34998626667073579"/>
      </right>
      <top style="thin">
        <color indexed="55"/>
      </top>
      <bottom style="thin">
        <color theme="0" tint="-0.34998626667073579"/>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theme="0" tint="-0.499984740745262"/>
      </bottom>
      <diagonal/>
    </border>
    <border>
      <left/>
      <right/>
      <top style="thin">
        <color theme="0" tint="-0.499984740745262"/>
      </top>
      <bottom style="medium">
        <color theme="0"/>
      </bottom>
      <diagonal/>
    </border>
    <border>
      <left/>
      <right/>
      <top style="thin">
        <color theme="1" tint="0.499984740745262"/>
      </top>
      <bottom style="thin">
        <color theme="0"/>
      </bottom>
      <diagonal/>
    </border>
    <border>
      <left/>
      <right/>
      <top style="thin">
        <color theme="0"/>
      </top>
      <bottom style="thin">
        <color theme="0"/>
      </bottom>
      <diagonal/>
    </border>
  </borders>
  <cellStyleXfs count="8">
    <xf numFmtId="0" fontId="0" fillId="0" borderId="0"/>
    <xf numFmtId="0" fontId="10" fillId="0" borderId="0"/>
    <xf numFmtId="0" fontId="41" fillId="0" borderId="0" applyNumberFormat="0" applyFill="0" applyBorder="0" applyAlignment="0" applyProtection="0"/>
    <xf numFmtId="0" fontId="49" fillId="0" borderId="0"/>
    <xf numFmtId="0" fontId="67" fillId="0" borderId="0" applyNumberFormat="0" applyFill="0" applyBorder="0" applyAlignment="0" applyProtection="0"/>
    <xf numFmtId="0" fontId="49" fillId="0" borderId="0"/>
    <xf numFmtId="0" fontId="49" fillId="0" borderId="0"/>
    <xf numFmtId="43" fontId="120" fillId="0" borderId="0" applyFont="0" applyFill="0" applyBorder="0" applyAlignment="0" applyProtection="0"/>
  </cellStyleXfs>
  <cellXfs count="1181">
    <xf numFmtId="0" fontId="0" fillId="0" borderId="0" xfId="0"/>
    <xf numFmtId="0" fontId="3" fillId="0" borderId="0" xfId="0" applyFont="1"/>
    <xf numFmtId="0" fontId="4" fillId="0" borderId="0" xfId="0" applyFont="1"/>
    <xf numFmtId="0" fontId="2" fillId="0" borderId="0" xfId="0" applyFont="1" applyAlignment="1">
      <alignment horizontal="left" indent="1"/>
    </xf>
    <xf numFmtId="0" fontId="0" fillId="0" borderId="0" xfId="0" applyAlignment="1"/>
    <xf numFmtId="0" fontId="4" fillId="4" borderId="3" xfId="0" applyFont="1" applyFill="1" applyBorder="1" applyAlignment="1">
      <alignment vertical="center" wrapText="1"/>
    </xf>
    <xf numFmtId="0" fontId="9" fillId="5" borderId="9" xfId="0" applyFont="1" applyFill="1" applyBorder="1" applyAlignment="1">
      <alignment horizontal="right" vertical="top" wrapText="1"/>
    </xf>
    <xf numFmtId="0" fontId="10" fillId="0" borderId="0" xfId="1" applyAlignment="1"/>
    <xf numFmtId="0" fontId="10" fillId="0" borderId="0" xfId="1"/>
    <xf numFmtId="0" fontId="11" fillId="0" borderId="0" xfId="1" applyFont="1" applyAlignment="1">
      <alignment horizontal="left" wrapText="1"/>
    </xf>
    <xf numFmtId="0" fontId="13" fillId="0" borderId="0" xfId="1" applyFont="1" applyAlignment="1"/>
    <xf numFmtId="0" fontId="10" fillId="0" borderId="0" xfId="1" applyAlignment="1">
      <alignment horizontal="left"/>
    </xf>
    <xf numFmtId="0" fontId="10" fillId="0" borderId="0" xfId="1" applyAlignment="1">
      <alignment horizontal="center"/>
    </xf>
    <xf numFmtId="0" fontId="14" fillId="0" borderId="0" xfId="1" applyFont="1" applyAlignment="1"/>
    <xf numFmtId="0" fontId="14" fillId="0" borderId="0" xfId="1" applyFont="1" applyAlignment="1">
      <alignment horizontal="center"/>
    </xf>
    <xf numFmtId="0" fontId="16" fillId="6" borderId="0" xfId="1" applyFont="1" applyFill="1" applyAlignment="1">
      <alignment horizontal="center" vertical="center"/>
    </xf>
    <xf numFmtId="0" fontId="14" fillId="0" borderId="0" xfId="1" applyFont="1" applyFill="1" applyAlignment="1">
      <alignment horizontal="right" vertical="center"/>
    </xf>
    <xf numFmtId="0" fontId="14" fillId="0" borderId="0" xfId="1" applyFont="1" applyFill="1" applyAlignment="1" applyProtection="1">
      <alignment vertical="center"/>
      <protection locked="0"/>
    </xf>
    <xf numFmtId="0" fontId="14" fillId="0" borderId="0" xfId="1" applyFont="1" applyAlignment="1">
      <alignment horizontal="center" vertical="center"/>
    </xf>
    <xf numFmtId="0" fontId="10" fillId="0" borderId="0" xfId="1" applyFont="1" applyAlignment="1"/>
    <xf numFmtId="0" fontId="19" fillId="0" borderId="0" xfId="1" applyFont="1" applyAlignment="1">
      <alignment vertical="center"/>
    </xf>
    <xf numFmtId="0" fontId="18" fillId="8" borderId="0" xfId="1" applyFont="1" applyFill="1" applyAlignment="1" applyProtection="1">
      <alignment horizontal="center" vertical="center"/>
      <protection locked="0"/>
    </xf>
    <xf numFmtId="0" fontId="15" fillId="0" borderId="0" xfId="1" applyFont="1" applyAlignment="1">
      <alignment horizontal="center" vertical="center"/>
    </xf>
    <xf numFmtId="0" fontId="11" fillId="9" borderId="10" xfId="1" applyFont="1" applyFill="1" applyBorder="1" applyAlignment="1"/>
    <xf numFmtId="0" fontId="10" fillId="8" borderId="11" xfId="1" applyFont="1" applyFill="1" applyBorder="1" applyAlignment="1" applyProtection="1">
      <alignment horizontal="center" vertical="center"/>
      <protection locked="0"/>
    </xf>
    <xf numFmtId="0" fontId="19" fillId="0" borderId="0" xfId="1" applyFont="1" applyAlignment="1">
      <alignment horizontal="center" vertical="center"/>
    </xf>
    <xf numFmtId="0" fontId="14" fillId="0" borderId="0" xfId="1" applyFont="1" applyFill="1" applyAlignment="1">
      <alignment horizontal="center" vertical="center"/>
    </xf>
    <xf numFmtId="0" fontId="11" fillId="9" borderId="12" xfId="1" applyFont="1" applyFill="1" applyBorder="1" applyAlignment="1"/>
    <xf numFmtId="0" fontId="10" fillId="8" borderId="13" xfId="1" applyFont="1" applyFill="1" applyBorder="1" applyAlignment="1" applyProtection="1">
      <alignment horizontal="center" vertical="center"/>
      <protection locked="0"/>
    </xf>
    <xf numFmtId="0" fontId="10" fillId="0" borderId="0" xfId="1" applyFill="1" applyBorder="1"/>
    <xf numFmtId="0" fontId="18" fillId="0" borderId="0" xfId="1" applyFont="1" applyFill="1" applyBorder="1"/>
    <xf numFmtId="0" fontId="10" fillId="0" borderId="0" xfId="1" applyFont="1" applyFill="1" applyBorder="1"/>
    <xf numFmtId="0" fontId="11" fillId="9" borderId="12" xfId="1" applyFont="1" applyFill="1" applyBorder="1"/>
    <xf numFmtId="0" fontId="13" fillId="0" borderId="0" xfId="1" applyFont="1" applyFill="1" applyBorder="1" applyAlignment="1">
      <alignment horizontal="center"/>
    </xf>
    <xf numFmtId="0" fontId="10" fillId="0" borderId="0" xfId="1" applyFill="1" applyBorder="1" applyAlignment="1">
      <alignment horizontal="center"/>
    </xf>
    <xf numFmtId="0" fontId="19" fillId="0" borderId="0" xfId="1" applyFont="1" applyFill="1" applyBorder="1" applyAlignment="1">
      <alignment vertical="center"/>
    </xf>
    <xf numFmtId="0" fontId="15" fillId="7" borderId="14" xfId="1" applyFont="1" applyFill="1" applyBorder="1" applyAlignment="1">
      <alignment horizontal="center" vertical="center"/>
    </xf>
    <xf numFmtId="0" fontId="15" fillId="10" borderId="15" xfId="1" applyFont="1" applyFill="1" applyBorder="1" applyAlignment="1">
      <alignment horizontal="center" vertical="center" wrapText="1"/>
    </xf>
    <xf numFmtId="0" fontId="15" fillId="7" borderId="16" xfId="1" applyFont="1" applyFill="1" applyBorder="1" applyAlignment="1">
      <alignment horizontal="center" vertical="center"/>
    </xf>
    <xf numFmtId="0" fontId="10" fillId="0" borderId="0" xfId="1" applyFont="1" applyFill="1" applyBorder="1" applyAlignment="1">
      <alignment vertical="center"/>
    </xf>
    <xf numFmtId="0" fontId="11" fillId="9" borderId="17" xfId="1" applyFont="1" applyFill="1" applyBorder="1" applyAlignment="1">
      <alignment vertical="center"/>
    </xf>
    <xf numFmtId="0" fontId="10" fillId="8" borderId="18" xfId="1" applyFont="1" applyFill="1" applyBorder="1" applyAlignment="1" applyProtection="1">
      <alignment horizontal="center" vertical="center"/>
      <protection locked="0"/>
    </xf>
    <xf numFmtId="0" fontId="13" fillId="0" borderId="0" xfId="1" applyFont="1" applyFill="1" applyBorder="1" applyAlignment="1">
      <alignment vertical="center"/>
    </xf>
    <xf numFmtId="49" fontId="19" fillId="0" borderId="0" xfId="1" applyNumberFormat="1" applyFont="1" applyFill="1" applyBorder="1" applyAlignment="1">
      <alignment vertical="center"/>
    </xf>
    <xf numFmtId="0" fontId="19" fillId="0" borderId="0" xfId="1" applyFont="1" applyFill="1" applyBorder="1" applyAlignment="1">
      <alignment horizontal="center" vertical="center"/>
    </xf>
    <xf numFmtId="0" fontId="19" fillId="0" borderId="0" xfId="1" applyFont="1" applyFill="1" applyBorder="1" applyAlignment="1">
      <alignment horizontal="right" vertical="center"/>
    </xf>
    <xf numFmtId="0" fontId="11" fillId="0" borderId="19" xfId="1" applyFont="1" applyFill="1" applyBorder="1" applyAlignment="1">
      <alignment horizontal="left" vertical="center"/>
    </xf>
    <xf numFmtId="3" fontId="11" fillId="12" borderId="21" xfId="1" applyNumberFormat="1" applyFont="1" applyFill="1" applyBorder="1" applyAlignment="1" applyProtection="1">
      <alignment horizontal="right" vertical="center"/>
      <protection locked="0"/>
    </xf>
    <xf numFmtId="0" fontId="10" fillId="0" borderId="0" xfId="1" applyFont="1" applyFill="1" applyBorder="1" applyAlignment="1" applyProtection="1">
      <alignment horizontal="center" vertical="center"/>
      <protection locked="0"/>
    </xf>
    <xf numFmtId="0" fontId="10" fillId="0" borderId="0" xfId="1" applyFont="1" applyFill="1" applyBorder="1" applyAlignment="1">
      <alignment horizontal="center" vertical="center"/>
    </xf>
    <xf numFmtId="0" fontId="10" fillId="0" borderId="0" xfId="1" applyFill="1" applyAlignment="1"/>
    <xf numFmtId="0" fontId="15" fillId="0" borderId="0" xfId="1" applyFont="1" applyFill="1" applyBorder="1" applyAlignment="1">
      <alignment vertical="center" wrapText="1"/>
    </xf>
    <xf numFmtId="0" fontId="11" fillId="0" borderId="22" xfId="1" applyFont="1" applyFill="1" applyBorder="1" applyAlignment="1">
      <alignment horizontal="left" vertical="center" wrapText="1"/>
    </xf>
    <xf numFmtId="3" fontId="11" fillId="12" borderId="24" xfId="1" applyNumberFormat="1" applyFont="1" applyFill="1" applyBorder="1" applyAlignment="1" applyProtection="1">
      <alignment horizontal="right" vertical="center" wrapText="1"/>
      <protection locked="0"/>
    </xf>
    <xf numFmtId="0" fontId="20" fillId="0" borderId="0" xfId="1" applyFont="1" applyFill="1" applyBorder="1" applyAlignment="1">
      <alignment vertical="center" wrapText="1"/>
    </xf>
    <xf numFmtId="0" fontId="10" fillId="0" borderId="0" xfId="1" applyFill="1" applyBorder="1" applyAlignment="1"/>
    <xf numFmtId="0" fontId="15" fillId="0" borderId="0" xfId="1" applyFont="1" applyFill="1" applyBorder="1" applyAlignment="1">
      <alignment vertical="center"/>
    </xf>
    <xf numFmtId="0" fontId="21" fillId="0" borderId="0" xfId="1" applyFont="1" applyFill="1" applyBorder="1" applyAlignment="1">
      <alignment vertical="center" wrapText="1"/>
    </xf>
    <xf numFmtId="0" fontId="22" fillId="0" borderId="0" xfId="1" applyFont="1" applyFill="1" applyBorder="1" applyAlignment="1">
      <alignment vertical="center" wrapText="1"/>
    </xf>
    <xf numFmtId="0" fontId="11" fillId="0" borderId="26" xfId="1" applyFont="1" applyFill="1" applyBorder="1" applyAlignment="1">
      <alignment horizontal="left" vertical="center" wrapText="1"/>
    </xf>
    <xf numFmtId="0" fontId="12" fillId="0" borderId="0" xfId="1" applyFont="1" applyFill="1" applyBorder="1" applyAlignment="1">
      <alignment vertical="center" wrapText="1"/>
    </xf>
    <xf numFmtId="0" fontId="13" fillId="0" borderId="0" xfId="1" applyFont="1" applyFill="1" applyBorder="1" applyAlignment="1">
      <alignment vertical="center" wrapText="1"/>
    </xf>
    <xf numFmtId="3" fontId="10" fillId="9" borderId="0" xfId="1" applyNumberFormat="1" applyFont="1" applyFill="1" applyBorder="1" applyAlignment="1">
      <alignment horizontal="right" vertical="center" wrapText="1"/>
    </xf>
    <xf numFmtId="0" fontId="11" fillId="0" borderId="29" xfId="1" applyFont="1" applyFill="1" applyBorder="1" applyAlignment="1">
      <alignment horizontal="left" vertical="center" wrapText="1"/>
    </xf>
    <xf numFmtId="3" fontId="11" fillId="0" borderId="30" xfId="1" applyNumberFormat="1" applyFont="1" applyFill="1" applyBorder="1" applyAlignment="1">
      <alignment horizontal="right" vertical="center" wrapText="1"/>
    </xf>
    <xf numFmtId="3" fontId="11" fillId="0" borderId="31" xfId="1" applyNumberFormat="1" applyFont="1" applyFill="1" applyBorder="1" applyAlignment="1">
      <alignment horizontal="right" vertical="center" wrapText="1"/>
    </xf>
    <xf numFmtId="0" fontId="10" fillId="0" borderId="0" xfId="1" applyFont="1" applyFill="1" applyBorder="1" applyAlignment="1">
      <alignment vertical="center" wrapText="1"/>
    </xf>
    <xf numFmtId="3" fontId="11" fillId="0" borderId="32" xfId="1" applyNumberFormat="1" applyFont="1" applyFill="1" applyBorder="1" applyAlignment="1">
      <alignment horizontal="right" vertical="center" wrapText="1"/>
    </xf>
    <xf numFmtId="3" fontId="11" fillId="0" borderId="24" xfId="1" applyNumberFormat="1" applyFont="1" applyFill="1" applyBorder="1" applyAlignment="1">
      <alignment horizontal="right" vertical="center" wrapText="1"/>
    </xf>
    <xf numFmtId="3" fontId="11" fillId="0" borderId="33" xfId="1" applyNumberFormat="1" applyFont="1" applyFill="1" applyBorder="1" applyAlignment="1">
      <alignment horizontal="right" vertical="center" wrapText="1"/>
    </xf>
    <xf numFmtId="0" fontId="11" fillId="0" borderId="28" xfId="1" applyFont="1" applyFill="1" applyBorder="1" applyAlignment="1">
      <alignment horizontal="left" vertical="center" wrapText="1"/>
    </xf>
    <xf numFmtId="0" fontId="11" fillId="0" borderId="28" xfId="1" applyFont="1" applyFill="1" applyBorder="1" applyAlignment="1">
      <alignment horizontal="center" vertical="center" wrapText="1"/>
    </xf>
    <xf numFmtId="3" fontId="11" fillId="12" borderId="31" xfId="1" applyNumberFormat="1" applyFont="1" applyFill="1" applyBorder="1" applyAlignment="1" applyProtection="1">
      <alignment horizontal="right" vertical="center" wrapText="1"/>
      <protection locked="0"/>
    </xf>
    <xf numFmtId="0" fontId="11" fillId="0" borderId="32" xfId="1" applyFont="1" applyFill="1" applyBorder="1" applyAlignment="1">
      <alignment horizontal="right" vertical="center" wrapText="1"/>
    </xf>
    <xf numFmtId="3" fontId="10" fillId="9" borderId="0" xfId="1" applyNumberFormat="1" applyFont="1" applyFill="1" applyBorder="1" applyAlignment="1">
      <alignment vertical="center" wrapText="1"/>
    </xf>
    <xf numFmtId="0" fontId="11" fillId="12" borderId="31" xfId="1" applyFont="1" applyFill="1" applyBorder="1" applyAlignment="1" applyProtection="1">
      <alignment horizontal="right" vertical="center" wrapText="1"/>
      <protection locked="0"/>
    </xf>
    <xf numFmtId="0" fontId="11" fillId="12" borderId="35" xfId="1" applyFont="1" applyFill="1" applyBorder="1" applyAlignment="1" applyProtection="1">
      <alignment horizontal="right" vertical="center" wrapText="1"/>
      <protection locked="0"/>
    </xf>
    <xf numFmtId="0" fontId="11" fillId="0" borderId="28" xfId="1" applyFont="1" applyFill="1" applyBorder="1" applyAlignment="1">
      <alignment horizontal="right" vertical="center" wrapText="1"/>
    </xf>
    <xf numFmtId="0" fontId="13" fillId="0" borderId="0" xfId="1" applyFont="1" applyFill="1" applyBorder="1" applyAlignment="1" applyProtection="1">
      <alignment vertical="center" wrapText="1"/>
      <protection locked="0"/>
    </xf>
    <xf numFmtId="0" fontId="11" fillId="0" borderId="22" xfId="1" applyFont="1" applyFill="1" applyBorder="1" applyAlignment="1">
      <alignment horizontal="left" vertical="center"/>
    </xf>
    <xf numFmtId="0" fontId="13" fillId="0" borderId="0" xfId="1" applyFont="1" applyFill="1" applyBorder="1" applyAlignment="1">
      <alignment horizontal="center" vertical="center"/>
    </xf>
    <xf numFmtId="0" fontId="15" fillId="0" borderId="0" xfId="1" applyFont="1" applyFill="1" applyBorder="1" applyAlignment="1">
      <alignment horizontal="center" vertical="center"/>
    </xf>
    <xf numFmtId="0" fontId="11" fillId="0" borderId="26" xfId="1" applyFont="1" applyFill="1" applyBorder="1" applyAlignment="1">
      <alignment horizontal="left" vertical="center"/>
    </xf>
    <xf numFmtId="0" fontId="11" fillId="0" borderId="33" xfId="1" applyFont="1" applyFill="1" applyBorder="1" applyAlignment="1">
      <alignment horizontal="right" vertical="center"/>
    </xf>
    <xf numFmtId="0" fontId="12" fillId="0" borderId="0" xfId="1" applyFont="1" applyFill="1" applyBorder="1" applyAlignment="1">
      <alignment horizontal="left" vertical="center"/>
    </xf>
    <xf numFmtId="0" fontId="15" fillId="0" borderId="0" xfId="1" applyFont="1"/>
    <xf numFmtId="0" fontId="12" fillId="0" borderId="0" xfId="1" applyFont="1" applyFill="1" applyBorder="1" applyAlignment="1">
      <alignment horizontal="center" vertical="center"/>
    </xf>
    <xf numFmtId="0" fontId="11" fillId="0" borderId="36" xfId="1" applyFont="1" applyFill="1" applyBorder="1" applyAlignment="1">
      <alignment horizontal="left" vertical="center"/>
    </xf>
    <xf numFmtId="0" fontId="11" fillId="0" borderId="36" xfId="1" applyFont="1" applyFill="1" applyBorder="1" applyAlignment="1">
      <alignment horizontal="center" vertical="center"/>
    </xf>
    <xf numFmtId="0" fontId="11" fillId="0" borderId="36" xfId="1" applyFont="1" applyFill="1" applyBorder="1" applyAlignment="1">
      <alignment horizontal="center" vertical="center" wrapText="1"/>
    </xf>
    <xf numFmtId="3" fontId="10" fillId="9" borderId="0" xfId="1" applyNumberFormat="1" applyFont="1" applyFill="1" applyBorder="1"/>
    <xf numFmtId="0" fontId="11" fillId="0" borderId="0" xfId="1" applyFont="1" applyFill="1" applyBorder="1" applyAlignment="1">
      <alignment horizontal="center"/>
    </xf>
    <xf numFmtId="0" fontId="11" fillId="0" borderId="0" xfId="1" applyFont="1" applyFill="1" applyBorder="1" applyAlignment="1"/>
    <xf numFmtId="0" fontId="11" fillId="0" borderId="0" xfId="1" applyFont="1" applyFill="1" applyBorder="1" applyAlignment="1">
      <alignment horizontal="left" vertical="center"/>
    </xf>
    <xf numFmtId="3" fontId="18" fillId="7" borderId="0" xfId="1" applyNumberFormat="1" applyFont="1" applyFill="1" applyBorder="1"/>
    <xf numFmtId="0" fontId="15" fillId="0" borderId="37" xfId="1" applyFont="1" applyFill="1" applyBorder="1" applyAlignment="1">
      <alignment horizontal="left" vertical="center"/>
    </xf>
    <xf numFmtId="0" fontId="11" fillId="0" borderId="0" xfId="1" applyFont="1" applyFill="1" applyBorder="1"/>
    <xf numFmtId="16" fontId="13" fillId="0" borderId="0" xfId="1" applyNumberFormat="1" applyFont="1" applyFill="1" applyBorder="1" applyAlignment="1">
      <alignment horizontal="center" vertical="center"/>
    </xf>
    <xf numFmtId="0" fontId="11" fillId="0" borderId="29" xfId="1" applyFont="1" applyFill="1" applyBorder="1" applyAlignment="1">
      <alignment horizontal="left" vertical="center"/>
    </xf>
    <xf numFmtId="3" fontId="11" fillId="13" borderId="38" xfId="1" applyNumberFormat="1" applyFont="1" applyFill="1" applyBorder="1" applyAlignment="1" applyProtection="1">
      <alignment horizontal="center" vertical="center"/>
      <protection locked="0"/>
    </xf>
    <xf numFmtId="0" fontId="13" fillId="0" borderId="25" xfId="1" applyFont="1" applyFill="1" applyBorder="1" applyAlignment="1">
      <alignment horizontal="left" vertical="center"/>
    </xf>
    <xf numFmtId="0" fontId="13" fillId="12" borderId="0" xfId="1" applyFont="1" applyFill="1" applyBorder="1" applyAlignment="1" applyProtection="1">
      <alignment horizontal="center" vertical="center"/>
      <protection locked="0"/>
    </xf>
    <xf numFmtId="3" fontId="13" fillId="9" borderId="0" xfId="1" applyNumberFormat="1" applyFont="1" applyFill="1" applyBorder="1" applyAlignment="1">
      <alignment horizontal="center" vertical="center"/>
    </xf>
    <xf numFmtId="0" fontId="25" fillId="0" borderId="0" xfId="1" applyFont="1" applyFill="1" applyBorder="1" applyAlignment="1">
      <alignment vertical="center"/>
    </xf>
    <xf numFmtId="0" fontId="12" fillId="0" borderId="0" xfId="1" applyFont="1" applyFill="1" applyBorder="1" applyAlignment="1">
      <alignment horizontal="center"/>
    </xf>
    <xf numFmtId="164" fontId="11" fillId="0" borderId="0" xfId="1" applyNumberFormat="1" applyFont="1" applyFill="1" applyBorder="1" applyAlignment="1">
      <alignment horizontal="center" vertical="center"/>
    </xf>
    <xf numFmtId="164" fontId="28" fillId="0" borderId="0" xfId="1" applyNumberFormat="1" applyFont="1" applyFill="1" applyBorder="1" applyAlignment="1">
      <alignment horizontal="center"/>
    </xf>
    <xf numFmtId="0" fontId="13" fillId="0" borderId="0" xfId="1" applyFont="1" applyFill="1" applyBorder="1" applyAlignment="1"/>
    <xf numFmtId="164" fontId="12" fillId="0" borderId="0" xfId="1" applyNumberFormat="1" applyFont="1" applyFill="1" applyBorder="1" applyAlignment="1">
      <alignment horizontal="center" vertical="center"/>
    </xf>
    <xf numFmtId="3" fontId="11" fillId="12" borderId="24" xfId="1" applyNumberFormat="1" applyFont="1" applyFill="1" applyBorder="1" applyAlignment="1" applyProtection="1">
      <alignment horizontal="center" vertical="center"/>
      <protection locked="0"/>
    </xf>
    <xf numFmtId="1" fontId="11" fillId="0" borderId="0" xfId="1" applyNumberFormat="1" applyFont="1" applyFill="1" applyBorder="1" applyAlignment="1">
      <alignment horizontal="center" vertical="center"/>
    </xf>
    <xf numFmtId="16" fontId="12" fillId="0" borderId="0" xfId="1" applyNumberFormat="1" applyFont="1" applyFill="1" applyBorder="1" applyAlignment="1">
      <alignment vertical="center"/>
    </xf>
    <xf numFmtId="16" fontId="11" fillId="0" borderId="26" xfId="1" applyNumberFormat="1" applyFont="1" applyFill="1" applyBorder="1" applyAlignment="1">
      <alignment horizontal="left" vertical="center"/>
    </xf>
    <xf numFmtId="3" fontId="11" fillId="12" borderId="41" xfId="1" applyNumberFormat="1" applyFont="1" applyFill="1" applyBorder="1" applyAlignment="1" applyProtection="1">
      <alignment horizontal="right" vertical="center"/>
      <protection locked="0"/>
    </xf>
    <xf numFmtId="16" fontId="11" fillId="0" borderId="36" xfId="1" applyNumberFormat="1" applyFont="1" applyFill="1" applyBorder="1" applyAlignment="1">
      <alignment horizontal="left" vertical="center"/>
    </xf>
    <xf numFmtId="164" fontId="15" fillId="0" borderId="0" xfId="1" applyNumberFormat="1" applyFont="1" applyFill="1" applyBorder="1" applyAlignment="1">
      <alignment vertical="center"/>
    </xf>
    <xf numFmtId="16" fontId="11" fillId="0" borderId="0" xfId="1" applyNumberFormat="1" applyFont="1" applyFill="1" applyBorder="1" applyAlignment="1">
      <alignment horizontal="left" vertical="center"/>
    </xf>
    <xf numFmtId="3" fontId="15" fillId="7" borderId="0" xfId="1" applyNumberFormat="1" applyFont="1" applyFill="1" applyBorder="1" applyAlignment="1">
      <alignment horizontal="right"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vertical="center" wrapText="1"/>
    </xf>
    <xf numFmtId="3" fontId="10" fillId="0" borderId="0" xfId="1" applyNumberFormat="1" applyFont="1" applyFill="1" applyBorder="1" applyAlignment="1">
      <alignment horizontal="center" vertical="center"/>
    </xf>
    <xf numFmtId="0" fontId="18" fillId="7" borderId="0" xfId="1" applyFont="1" applyFill="1" applyBorder="1" applyAlignment="1">
      <alignment vertical="center"/>
    </xf>
    <xf numFmtId="3" fontId="18" fillId="7" borderId="0" xfId="1" applyNumberFormat="1" applyFont="1" applyFill="1" applyBorder="1" applyAlignment="1">
      <alignment horizontal="right" vertical="center"/>
    </xf>
    <xf numFmtId="49" fontId="12" fillId="0" borderId="0" xfId="1" applyNumberFormat="1" applyFont="1" applyFill="1" applyBorder="1" applyAlignment="1">
      <alignment vertical="center"/>
    </xf>
    <xf numFmtId="49" fontId="11" fillId="0" borderId="0" xfId="1" applyNumberFormat="1" applyFont="1" applyFill="1" applyBorder="1" applyAlignment="1">
      <alignment horizontal="left" vertical="center"/>
    </xf>
    <xf numFmtId="0" fontId="10" fillId="0" borderId="0" xfId="1" applyFont="1" applyFill="1" applyBorder="1" applyAlignment="1"/>
    <xf numFmtId="49" fontId="13" fillId="0" borderId="0" xfId="1" applyNumberFormat="1" applyFont="1" applyFill="1" applyBorder="1" applyAlignment="1">
      <alignment vertical="center"/>
    </xf>
    <xf numFmtId="0" fontId="15" fillId="0" borderId="0" xfId="1" applyFont="1" applyFill="1" applyBorder="1"/>
    <xf numFmtId="0" fontId="11" fillId="7" borderId="0" xfId="1" applyFont="1" applyFill="1" applyBorder="1" applyAlignment="1">
      <alignment horizontal="center" vertical="center"/>
    </xf>
    <xf numFmtId="0" fontId="10" fillId="7" borderId="0" xfId="1" applyFont="1" applyFill="1" applyBorder="1" applyAlignment="1">
      <alignment horizontal="center" vertical="center"/>
    </xf>
    <xf numFmtId="0" fontId="13" fillId="0" borderId="0" xfId="1" applyFont="1" applyFill="1" applyBorder="1"/>
    <xf numFmtId="0" fontId="29" fillId="0" borderId="0" xfId="1" applyFont="1" applyFill="1" applyBorder="1" applyAlignment="1">
      <alignment horizontal="right"/>
    </xf>
    <xf numFmtId="0" fontId="29" fillId="0" borderId="0" xfId="1" applyFont="1" applyFill="1" applyBorder="1" applyAlignment="1">
      <alignment vertical="center"/>
    </xf>
    <xf numFmtId="0" fontId="29" fillId="0" borderId="0" xfId="1" applyFont="1" applyFill="1" applyBorder="1"/>
    <xf numFmtId="0" fontId="30" fillId="0" borderId="0" xfId="1" applyFont="1" applyFill="1" applyBorder="1"/>
    <xf numFmtId="0" fontId="30" fillId="0" borderId="0" xfId="1" applyFont="1" applyFill="1" applyBorder="1" applyAlignment="1">
      <alignment horizontal="center"/>
    </xf>
    <xf numFmtId="0" fontId="31" fillId="0" borderId="0" xfId="1" applyFont="1" applyFill="1" applyBorder="1" applyAlignment="1">
      <alignment horizontal="left" vertical="center"/>
    </xf>
    <xf numFmtId="0" fontId="13" fillId="0" borderId="0" xfId="1" applyFont="1" applyFill="1" applyBorder="1" applyAlignment="1">
      <alignment horizontal="center" vertical="center" wrapText="1"/>
    </xf>
    <xf numFmtId="0" fontId="32" fillId="0" borderId="0" xfId="1" applyFont="1" applyFill="1" applyBorder="1" applyAlignment="1">
      <alignment horizontal="center"/>
    </xf>
    <xf numFmtId="0" fontId="11" fillId="0" borderId="0" xfId="1" applyFont="1" applyFill="1" applyBorder="1" applyAlignment="1">
      <alignment horizontal="left"/>
    </xf>
    <xf numFmtId="0" fontId="33" fillId="0" borderId="0" xfId="1" applyFont="1" applyFill="1" applyBorder="1" applyAlignment="1">
      <alignment horizontal="center"/>
    </xf>
    <xf numFmtId="0" fontId="13" fillId="0" borderId="0" xfId="1" applyFont="1" applyFill="1" applyBorder="1" applyAlignment="1">
      <alignment horizontal="left" vertical="center"/>
    </xf>
    <xf numFmtId="164" fontId="32" fillId="0" borderId="0" xfId="1" applyNumberFormat="1" applyFont="1" applyFill="1" applyBorder="1" applyAlignment="1">
      <alignment vertical="center"/>
    </xf>
    <xf numFmtId="164" fontId="11" fillId="0" borderId="0" xfId="1" applyNumberFormat="1" applyFont="1" applyFill="1" applyBorder="1" applyAlignment="1"/>
    <xf numFmtId="164" fontId="11" fillId="0" borderId="0" xfId="1" applyNumberFormat="1" applyFont="1" applyFill="1" applyBorder="1" applyAlignment="1">
      <alignment horizontal="center"/>
    </xf>
    <xf numFmtId="16" fontId="13" fillId="0" borderId="0" xfId="1" applyNumberFormat="1" applyFont="1" applyFill="1" applyBorder="1" applyAlignment="1">
      <alignment horizontal="left" vertical="center"/>
    </xf>
    <xf numFmtId="0" fontId="15" fillId="0" borderId="0" xfId="1" applyFont="1" applyFill="1" applyBorder="1" applyAlignment="1"/>
    <xf numFmtId="1" fontId="11" fillId="0" borderId="0" xfId="1" applyNumberFormat="1" applyFont="1" applyFill="1" applyBorder="1" applyAlignment="1"/>
    <xf numFmtId="0" fontId="12" fillId="0" borderId="0" xfId="1" applyFont="1" applyFill="1" applyBorder="1"/>
    <xf numFmtId="0" fontId="12" fillId="0" borderId="0" xfId="1" applyFont="1" applyFill="1" applyBorder="1" applyAlignment="1">
      <alignment vertical="center"/>
    </xf>
    <xf numFmtId="2" fontId="15" fillId="0" borderId="0" xfId="1" applyNumberFormat="1" applyFont="1" applyFill="1" applyBorder="1" applyAlignment="1">
      <alignment vertical="center"/>
    </xf>
    <xf numFmtId="164" fontId="11" fillId="0" borderId="0" xfId="1" applyNumberFormat="1" applyFont="1" applyFill="1" applyBorder="1" applyAlignment="1">
      <alignment wrapText="1"/>
    </xf>
    <xf numFmtId="164" fontId="11" fillId="0" borderId="0" xfId="1" applyNumberFormat="1" applyFont="1" applyFill="1" applyBorder="1" applyAlignment="1">
      <alignment horizontal="center" wrapText="1"/>
    </xf>
    <xf numFmtId="0" fontId="34" fillId="0" borderId="0" xfId="1" applyFont="1" applyFill="1" applyBorder="1" applyAlignment="1">
      <alignment vertical="center"/>
    </xf>
    <xf numFmtId="0" fontId="34" fillId="0" borderId="0" xfId="1" applyFont="1" applyFill="1" applyBorder="1" applyAlignment="1">
      <alignment horizontal="center" vertical="center"/>
    </xf>
    <xf numFmtId="49" fontId="10" fillId="0" borderId="0" xfId="1" applyNumberFormat="1" applyFill="1" applyBorder="1" applyAlignment="1"/>
    <xf numFmtId="0" fontId="10" fillId="0" borderId="0" xfId="1" applyFill="1" applyBorder="1" applyAlignment="1">
      <alignment vertical="center"/>
    </xf>
    <xf numFmtId="2" fontId="10" fillId="0" borderId="0" xfId="1" applyNumberFormat="1" applyFont="1" applyFill="1" applyBorder="1" applyAlignment="1">
      <alignment horizontal="center" vertical="center"/>
    </xf>
    <xf numFmtId="16" fontId="10" fillId="0" borderId="0" xfId="1" applyNumberFormat="1" applyFont="1" applyFill="1" applyBorder="1" applyAlignment="1">
      <alignment horizontal="center" vertical="center"/>
    </xf>
    <xf numFmtId="0" fontId="22" fillId="0" borderId="0" xfId="1" applyFont="1" applyFill="1" applyBorder="1" applyAlignment="1">
      <alignment horizontal="right"/>
    </xf>
    <xf numFmtId="0" fontId="35" fillId="0" borderId="0" xfId="1" applyFont="1" applyFill="1" applyBorder="1"/>
    <xf numFmtId="0" fontId="10" fillId="0" borderId="0" xfId="1" applyAlignment="1">
      <alignment vertical="center"/>
    </xf>
    <xf numFmtId="0" fontId="10" fillId="0" borderId="0" xfId="1" applyBorder="1"/>
    <xf numFmtId="0" fontId="15" fillId="0" borderId="0" xfId="1" applyFont="1" applyAlignment="1">
      <alignment horizontal="center"/>
    </xf>
    <xf numFmtId="16" fontId="15" fillId="0" borderId="0" xfId="1" applyNumberFormat="1" applyFont="1" applyFill="1" applyBorder="1" applyAlignment="1">
      <alignment horizontal="center" vertical="center"/>
    </xf>
    <xf numFmtId="2" fontId="15" fillId="0" borderId="0"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2" fontId="18" fillId="0" borderId="0" xfId="1" applyNumberFormat="1" applyFont="1" applyFill="1" applyBorder="1" applyAlignment="1">
      <alignment vertical="center"/>
    </xf>
    <xf numFmtId="2" fontId="10" fillId="0" borderId="0" xfId="1" applyNumberFormat="1" applyFont="1" applyFill="1" applyBorder="1" applyAlignment="1">
      <alignment vertical="center"/>
    </xf>
    <xf numFmtId="164" fontId="18" fillId="0" borderId="0" xfId="1" applyNumberFormat="1" applyFont="1" applyFill="1" applyBorder="1" applyAlignment="1">
      <alignment horizontal="center" vertical="center"/>
    </xf>
    <xf numFmtId="0" fontId="15" fillId="0" borderId="0" xfId="1" applyFont="1" applyFill="1" applyBorder="1" applyAlignment="1">
      <alignment horizontal="center"/>
    </xf>
    <xf numFmtId="16" fontId="15" fillId="0" borderId="0" xfId="1" applyNumberFormat="1" applyFont="1" applyFill="1" applyBorder="1" applyAlignment="1">
      <alignment vertical="center"/>
    </xf>
    <xf numFmtId="2" fontId="19" fillId="0" borderId="0" xfId="1" applyNumberFormat="1" applyFont="1" applyFill="1" applyBorder="1" applyAlignment="1">
      <alignment horizontal="center" vertical="center"/>
    </xf>
    <xf numFmtId="1" fontId="19" fillId="0" borderId="0" xfId="1" applyNumberFormat="1" applyFont="1" applyFill="1" applyBorder="1" applyAlignment="1">
      <alignment horizontal="center" vertical="center"/>
    </xf>
    <xf numFmtId="0" fontId="10" fillId="0" borderId="0" xfId="1" applyFill="1" applyAlignment="1">
      <alignment vertical="center"/>
    </xf>
    <xf numFmtId="0" fontId="10" fillId="0" borderId="0" xfId="1" applyFont="1" applyFill="1" applyAlignment="1">
      <alignment horizontal="center" vertical="center"/>
    </xf>
    <xf numFmtId="0" fontId="13" fillId="0" borderId="0" xfId="1" applyFont="1" applyFill="1" applyAlignment="1">
      <alignment horizontal="center"/>
    </xf>
    <xf numFmtId="0" fontId="10" fillId="0" borderId="0" xfId="1" applyFill="1" applyAlignment="1">
      <alignment horizontal="center"/>
    </xf>
    <xf numFmtId="16" fontId="15" fillId="0" borderId="0" xfId="1" applyNumberFormat="1" applyFont="1" applyFill="1" applyAlignment="1">
      <alignment vertical="center"/>
    </xf>
    <xf numFmtId="16" fontId="18" fillId="0" borderId="0" xfId="1" applyNumberFormat="1" applyFont="1" applyFill="1" applyAlignment="1">
      <alignment vertical="center"/>
    </xf>
    <xf numFmtId="16" fontId="10" fillId="0" borderId="0" xfId="1" applyNumberFormat="1" applyFont="1" applyFill="1" applyAlignment="1">
      <alignment vertical="center"/>
    </xf>
    <xf numFmtId="16" fontId="13" fillId="0" borderId="0" xfId="1" applyNumberFormat="1" applyFont="1" applyFill="1" applyAlignment="1">
      <alignment vertical="center"/>
    </xf>
    <xf numFmtId="0" fontId="36" fillId="0" borderId="0" xfId="1" applyFont="1" applyFill="1" applyBorder="1"/>
    <xf numFmtId="16" fontId="37" fillId="0" borderId="0" xfId="1" applyNumberFormat="1" applyFont="1" applyFill="1" applyBorder="1" applyAlignment="1">
      <alignment horizontal="left" vertical="center"/>
    </xf>
    <xf numFmtId="0" fontId="37" fillId="0" borderId="0" xfId="1" applyFont="1" applyFill="1" applyBorder="1"/>
    <xf numFmtId="0" fontId="10" fillId="0" borderId="0" xfId="1" applyFont="1" applyFill="1" applyBorder="1" applyAlignment="1">
      <alignment horizontal="left" vertical="center"/>
    </xf>
    <xf numFmtId="0" fontId="10" fillId="0" borderId="0" xfId="1" applyFont="1" applyAlignment="1">
      <alignment horizontal="center" vertical="center"/>
    </xf>
    <xf numFmtId="0" fontId="10" fillId="0" borderId="0" xfId="1" applyFont="1" applyBorder="1" applyAlignment="1">
      <alignment horizontal="center" vertical="center"/>
    </xf>
    <xf numFmtId="0" fontId="13" fillId="0" borderId="0" xfId="1" applyFont="1" applyAlignment="1">
      <alignment horizontal="center"/>
    </xf>
    <xf numFmtId="0" fontId="38" fillId="0" borderId="0" xfId="1" applyFont="1" applyAlignment="1">
      <alignment horizontal="center" vertical="center"/>
    </xf>
    <xf numFmtId="0" fontId="10" fillId="0" borderId="0" xfId="1" applyFont="1"/>
    <xf numFmtId="0" fontId="1" fillId="0" borderId="0" xfId="0" applyFont="1"/>
    <xf numFmtId="0" fontId="9" fillId="5" borderId="7" xfId="0" applyFont="1" applyFill="1" applyBorder="1" applyAlignment="1">
      <alignment horizontal="right" wrapText="1"/>
    </xf>
    <xf numFmtId="0" fontId="50" fillId="0" borderId="0" xfId="3" applyFont="1" applyAlignment="1">
      <alignment horizontal="center" vertical="center"/>
    </xf>
    <xf numFmtId="0" fontId="49" fillId="0" borderId="0" xfId="3"/>
    <xf numFmtId="0" fontId="51" fillId="0" borderId="0" xfId="3" applyFont="1" applyAlignment="1">
      <alignment horizontal="center" wrapText="1"/>
    </xf>
    <xf numFmtId="0" fontId="49" fillId="0" borderId="0" xfId="3" applyAlignment="1">
      <alignment horizontal="center"/>
    </xf>
    <xf numFmtId="0" fontId="16" fillId="6" borderId="0" xfId="3" applyFont="1" applyFill="1" applyBorder="1" applyAlignment="1">
      <alignment horizontal="center" vertical="center"/>
    </xf>
    <xf numFmtId="0" fontId="54" fillId="0" borderId="0" xfId="3" applyFont="1" applyAlignment="1">
      <alignment vertical="center"/>
    </xf>
    <xf numFmtId="0" fontId="55" fillId="0" borderId="0" xfId="3" applyFont="1" applyAlignment="1">
      <alignment horizontal="center" vertical="center"/>
    </xf>
    <xf numFmtId="0" fontId="55" fillId="0" borderId="0" xfId="3" applyFont="1" applyAlignment="1">
      <alignment vertical="center"/>
    </xf>
    <xf numFmtId="0" fontId="57" fillId="0" borderId="0" xfId="3" applyFont="1" applyAlignment="1">
      <alignment horizontal="center" vertical="center"/>
    </xf>
    <xf numFmtId="0" fontId="53" fillId="7" borderId="0" xfId="3" applyFont="1" applyFill="1" applyAlignment="1">
      <alignment horizontal="center" vertical="center"/>
    </xf>
    <xf numFmtId="0" fontId="58" fillId="0" borderId="0" xfId="3" applyFont="1"/>
    <xf numFmtId="0" fontId="55" fillId="0" borderId="42" xfId="3" applyFont="1" applyFill="1" applyBorder="1" applyAlignment="1" applyProtection="1">
      <alignment vertical="center"/>
      <protection locked="0"/>
    </xf>
    <xf numFmtId="0" fontId="55" fillId="0" borderId="0" xfId="3" applyFont="1" applyBorder="1" applyAlignment="1">
      <alignment horizontal="left" vertical="center"/>
    </xf>
    <xf numFmtId="0" fontId="55" fillId="0" borderId="43" xfId="3" applyFont="1" applyFill="1" applyBorder="1" applyAlignment="1" applyProtection="1">
      <alignment horizontal="left" vertical="center"/>
      <protection locked="0"/>
    </xf>
    <xf numFmtId="9" fontId="55" fillId="0" borderId="43" xfId="3" applyNumberFormat="1" applyFont="1" applyFill="1" applyBorder="1" applyAlignment="1" applyProtection="1">
      <alignment vertical="center"/>
      <protection locked="0"/>
    </xf>
    <xf numFmtId="0" fontId="55" fillId="0" borderId="44" xfId="3" applyFont="1" applyFill="1" applyBorder="1" applyAlignment="1">
      <alignment horizontal="left" vertical="center"/>
    </xf>
    <xf numFmtId="0" fontId="55" fillId="0" borderId="44" xfId="3" applyFont="1" applyFill="1" applyBorder="1" applyAlignment="1" applyProtection="1">
      <alignment vertical="center"/>
      <protection locked="0"/>
    </xf>
    <xf numFmtId="0" fontId="53" fillId="7" borderId="0" xfId="3" applyFont="1" applyFill="1" applyBorder="1" applyAlignment="1">
      <alignment horizontal="center" vertical="center"/>
    </xf>
    <xf numFmtId="0" fontId="50" fillId="0" borderId="0" xfId="3" applyFont="1" applyFill="1" applyAlignment="1">
      <alignment horizontal="center" vertical="center"/>
    </xf>
    <xf numFmtId="0" fontId="53" fillId="0" borderId="0" xfId="3" applyFont="1" applyFill="1" applyBorder="1" applyAlignment="1">
      <alignment horizontal="center" vertical="center"/>
    </xf>
    <xf numFmtId="0" fontId="59" fillId="0" borderId="0" xfId="3" applyFont="1" applyFill="1" applyBorder="1" applyAlignment="1">
      <alignment horizontal="left" vertical="center"/>
    </xf>
    <xf numFmtId="0" fontId="52" fillId="0" borderId="0" xfId="3" applyFont="1" applyFill="1" applyBorder="1" applyAlignment="1">
      <alignment horizontal="center" vertical="center"/>
    </xf>
    <xf numFmtId="0" fontId="27" fillId="0" borderId="0" xfId="3" applyFont="1" applyFill="1" applyBorder="1" applyAlignment="1">
      <alignment horizontal="center" vertical="center" wrapText="1"/>
    </xf>
    <xf numFmtId="0" fontId="49" fillId="0" borderId="0" xfId="3" applyFill="1"/>
    <xf numFmtId="0" fontId="55" fillId="0" borderId="0" xfId="3" applyFont="1" applyFill="1" applyAlignment="1">
      <alignment horizontal="center" vertical="center"/>
    </xf>
    <xf numFmtId="0" fontId="55" fillId="0" borderId="0" xfId="3" applyFont="1" applyFill="1" applyBorder="1" applyAlignment="1">
      <alignment horizontal="center" vertical="center"/>
    </xf>
    <xf numFmtId="0" fontId="59" fillId="0" borderId="39" xfId="3" applyFont="1" applyFill="1" applyBorder="1" applyAlignment="1">
      <alignment vertical="center"/>
    </xf>
    <xf numFmtId="0" fontId="59" fillId="0" borderId="45" xfId="3" applyFont="1" applyFill="1" applyBorder="1" applyAlignment="1">
      <alignment vertical="center"/>
    </xf>
    <xf numFmtId="0" fontId="59" fillId="0" borderId="40" xfId="3" applyFont="1" applyFill="1" applyBorder="1" applyAlignment="1">
      <alignment vertical="center"/>
    </xf>
    <xf numFmtId="0" fontId="60" fillId="0" borderId="0" xfId="3" applyFont="1" applyFill="1" applyBorder="1" applyAlignment="1">
      <alignment horizontal="center" vertical="center" wrapText="1"/>
    </xf>
    <xf numFmtId="0" fontId="55" fillId="0" borderId="0" xfId="3" applyFont="1" applyFill="1" applyBorder="1" applyAlignment="1" applyProtection="1">
      <alignment horizontal="left" vertical="center"/>
      <protection locked="0"/>
    </xf>
    <xf numFmtId="0" fontId="55" fillId="0" borderId="0" xfId="3" applyFont="1" applyFill="1" applyBorder="1" applyAlignment="1" applyProtection="1">
      <alignment horizontal="center" vertical="center"/>
      <protection locked="0"/>
    </xf>
    <xf numFmtId="0" fontId="59" fillId="0" borderId="0" xfId="3" applyFont="1" applyFill="1" applyBorder="1" applyAlignment="1">
      <alignment vertical="center"/>
    </xf>
    <xf numFmtId="0" fontId="55" fillId="8" borderId="0" xfId="3" applyFont="1" applyFill="1" applyBorder="1" applyAlignment="1" applyProtection="1">
      <alignment horizontal="center" vertical="center"/>
      <protection locked="0"/>
    </xf>
    <xf numFmtId="0" fontId="55" fillId="0" borderId="0" xfId="3" applyFont="1" applyFill="1" applyBorder="1" applyAlignment="1">
      <alignment horizontal="left" vertical="center"/>
    </xf>
    <xf numFmtId="0" fontId="62" fillId="0" borderId="0" xfId="3" applyFont="1" applyFill="1" applyBorder="1" applyAlignment="1">
      <alignment horizontal="left" vertical="center"/>
    </xf>
    <xf numFmtId="0" fontId="55" fillId="0" borderId="0" xfId="3" applyFont="1" applyFill="1" applyBorder="1" applyAlignment="1">
      <alignment horizontal="left" vertical="center" wrapText="1"/>
    </xf>
    <xf numFmtId="0" fontId="63" fillId="0" borderId="0" xfId="3" applyFont="1" applyFill="1" applyBorder="1" applyAlignment="1">
      <alignment horizontal="center" vertical="center"/>
    </xf>
    <xf numFmtId="0" fontId="61" fillId="0" borderId="0" xfId="3" applyFont="1" applyFill="1" applyBorder="1" applyAlignment="1">
      <alignment horizontal="center" vertical="center" wrapText="1"/>
    </xf>
    <xf numFmtId="0" fontId="64" fillId="7" borderId="0" xfId="3" applyFont="1" applyFill="1" applyBorder="1" applyAlignment="1">
      <alignment horizontal="center" vertical="center"/>
    </xf>
    <xf numFmtId="0" fontId="27" fillId="7" borderId="0" xfId="3" applyFont="1" applyFill="1" applyBorder="1" applyAlignment="1">
      <alignment horizontal="center" vertical="center" wrapText="1"/>
    </xf>
    <xf numFmtId="0" fontId="63" fillId="0" borderId="0" xfId="3" applyFont="1" applyFill="1" applyBorder="1" applyAlignment="1">
      <alignment vertical="center" wrapText="1"/>
    </xf>
    <xf numFmtId="0" fontId="44" fillId="8" borderId="0" xfId="3" applyFont="1" applyFill="1" applyBorder="1" applyAlignment="1" applyProtection="1">
      <alignment horizontal="center" vertical="center" wrapText="1"/>
      <protection locked="0"/>
    </xf>
    <xf numFmtId="0" fontId="44" fillId="8" borderId="0" xfId="3" applyFont="1" applyFill="1" applyBorder="1" applyAlignment="1" applyProtection="1">
      <alignment horizontal="center" vertical="center"/>
      <protection locked="0"/>
    </xf>
    <xf numFmtId="0" fontId="44" fillId="0" borderId="0" xfId="3" applyFont="1" applyFill="1" applyBorder="1" applyAlignment="1" applyProtection="1">
      <alignment horizontal="center" vertical="center" wrapText="1"/>
      <protection locked="0"/>
    </xf>
    <xf numFmtId="0" fontId="44" fillId="0" borderId="0" xfId="3" applyFont="1" applyFill="1" applyBorder="1" applyAlignment="1" applyProtection="1">
      <alignment horizontal="center" vertical="center"/>
      <protection locked="0"/>
    </xf>
    <xf numFmtId="0" fontId="55" fillId="8" borderId="46" xfId="3" applyFont="1" applyFill="1" applyBorder="1" applyAlignment="1" applyProtection="1">
      <alignment vertical="center"/>
      <protection locked="0"/>
    </xf>
    <xf numFmtId="0" fontId="66" fillId="0" borderId="0" xfId="3" applyFont="1" applyFill="1" applyBorder="1" applyAlignment="1">
      <alignment vertical="center"/>
    </xf>
    <xf numFmtId="0" fontId="55" fillId="0" borderId="0" xfId="3" applyFont="1" applyFill="1" applyBorder="1" applyAlignment="1">
      <alignment vertical="center"/>
    </xf>
    <xf numFmtId="0" fontId="68" fillId="0" borderId="0" xfId="4" applyFont="1" applyFill="1" applyBorder="1" applyAlignment="1" applyProtection="1">
      <alignment horizontal="center" vertical="center"/>
      <protection locked="0"/>
    </xf>
    <xf numFmtId="0" fontId="62" fillId="0" borderId="0" xfId="3" applyFont="1" applyFill="1" applyBorder="1" applyAlignment="1">
      <alignment vertical="center"/>
    </xf>
    <xf numFmtId="0" fontId="55" fillId="0" borderId="0" xfId="3" applyFont="1"/>
    <xf numFmtId="0" fontId="55" fillId="7" borderId="0" xfId="3" applyFont="1" applyFill="1" applyAlignment="1">
      <alignment horizontal="center" vertical="center"/>
    </xf>
    <xf numFmtId="0" fontId="55" fillId="0" borderId="0" xfId="3" applyFont="1" applyAlignment="1">
      <alignment horizontal="center"/>
    </xf>
    <xf numFmtId="0" fontId="62" fillId="7" borderId="0" xfId="3" applyFont="1" applyFill="1" applyAlignment="1">
      <alignment horizontal="center" vertical="center"/>
    </xf>
    <xf numFmtId="0" fontId="27" fillId="0" borderId="0" xfId="3" applyFont="1" applyFill="1" applyBorder="1" applyAlignment="1">
      <alignment horizontal="left" vertical="center"/>
    </xf>
    <xf numFmtId="0" fontId="55" fillId="0" borderId="0" xfId="3" applyFont="1" applyFill="1" applyBorder="1" applyAlignment="1">
      <alignment horizontal="right" vertical="center"/>
    </xf>
    <xf numFmtId="0" fontId="44" fillId="8" borderId="0" xfId="3" applyFont="1" applyFill="1" applyAlignment="1" applyProtection="1">
      <alignment horizontal="center" vertical="center"/>
      <protection locked="0"/>
    </xf>
    <xf numFmtId="0" fontId="23" fillId="0" borderId="0" xfId="3" applyFont="1" applyAlignment="1">
      <alignment vertical="center"/>
    </xf>
    <xf numFmtId="0" fontId="59" fillId="0" borderId="0" xfId="3" applyFont="1" applyFill="1" applyBorder="1" applyAlignment="1">
      <alignment horizontal="center" vertical="center"/>
    </xf>
    <xf numFmtId="0" fontId="55" fillId="0" borderId="47" xfId="3" applyFont="1" applyFill="1" applyBorder="1" applyAlignment="1">
      <alignment horizontal="left" vertical="center"/>
    </xf>
    <xf numFmtId="0" fontId="55" fillId="17" borderId="47" xfId="3" applyFont="1" applyFill="1" applyBorder="1" applyAlignment="1">
      <alignment horizontal="center" vertical="center"/>
    </xf>
    <xf numFmtId="0" fontId="27" fillId="17" borderId="47" xfId="3" applyFont="1" applyFill="1" applyBorder="1" applyAlignment="1">
      <alignment horizontal="center" vertical="center"/>
    </xf>
    <xf numFmtId="0" fontId="23" fillId="0" borderId="0" xfId="3" applyFont="1" applyFill="1" applyBorder="1" applyAlignment="1">
      <alignment horizontal="center" vertical="center"/>
    </xf>
    <xf numFmtId="0" fontId="47" fillId="8" borderId="47" xfId="3" applyFont="1" applyFill="1" applyBorder="1" applyAlignment="1" applyProtection="1">
      <alignment horizontal="center" vertical="center"/>
      <protection locked="0"/>
    </xf>
    <xf numFmtId="0" fontId="27" fillId="0" borderId="0" xfId="3" applyFont="1" applyFill="1" applyBorder="1" applyAlignment="1">
      <alignment horizontal="center" vertical="center"/>
    </xf>
    <xf numFmtId="0" fontId="23" fillId="12" borderId="49" xfId="3" applyFont="1" applyFill="1" applyBorder="1" applyAlignment="1" applyProtection="1">
      <alignment horizontal="center" vertical="center"/>
      <protection locked="0"/>
    </xf>
    <xf numFmtId="0" fontId="23" fillId="12" borderId="50" xfId="3" applyFont="1" applyFill="1" applyBorder="1" applyAlignment="1" applyProtection="1">
      <alignment horizontal="center" vertical="center"/>
      <protection locked="0"/>
    </xf>
    <xf numFmtId="0" fontId="52" fillId="7" borderId="50" xfId="3" applyFont="1" applyFill="1" applyBorder="1" applyAlignment="1">
      <alignment horizontal="center" vertical="center"/>
    </xf>
    <xf numFmtId="0" fontId="27" fillId="0" borderId="0" xfId="3" applyFont="1" applyFill="1" applyBorder="1" applyAlignment="1">
      <alignment horizontal="right" vertical="center"/>
    </xf>
    <xf numFmtId="0" fontId="23" fillId="0" borderId="0" xfId="3" applyFont="1" applyFill="1" applyBorder="1" applyAlignment="1">
      <alignment vertical="center"/>
    </xf>
    <xf numFmtId="0" fontId="53" fillId="18" borderId="0" xfId="3" applyFont="1" applyFill="1" applyBorder="1" applyAlignment="1">
      <alignment horizontal="center" vertical="center"/>
    </xf>
    <xf numFmtId="0" fontId="53" fillId="18" borderId="0" xfId="3" applyFont="1" applyFill="1" applyBorder="1" applyAlignment="1">
      <alignment horizontal="left" vertical="center"/>
    </xf>
    <xf numFmtId="0" fontId="55" fillId="0" borderId="0" xfId="3" applyFont="1" applyBorder="1" applyAlignment="1">
      <alignment horizontal="center" vertical="center"/>
    </xf>
    <xf numFmtId="0" fontId="55" fillId="0" borderId="54" xfId="3" applyFont="1" applyBorder="1" applyAlignment="1">
      <alignment horizontal="center" vertical="center"/>
    </xf>
    <xf numFmtId="0" fontId="55" fillId="0" borderId="0" xfId="3" applyFont="1" applyBorder="1"/>
    <xf numFmtId="0" fontId="44" fillId="0" borderId="0" xfId="3" applyFont="1" applyBorder="1" applyAlignment="1">
      <alignment vertical="center" wrapText="1"/>
    </xf>
    <xf numFmtId="0" fontId="44" fillId="0" borderId="55" xfId="3" applyFont="1" applyBorder="1" applyAlignment="1">
      <alignment vertical="center" wrapText="1"/>
    </xf>
    <xf numFmtId="0" fontId="27" fillId="0" borderId="54" xfId="3" applyFont="1" applyBorder="1" applyAlignment="1">
      <alignment horizontal="center" vertical="center"/>
    </xf>
    <xf numFmtId="0" fontId="47" fillId="9" borderId="48" xfId="3" applyFont="1" applyFill="1" applyBorder="1" applyAlignment="1">
      <alignment horizontal="center" vertical="center"/>
    </xf>
    <xf numFmtId="0" fontId="27" fillId="19" borderId="56" xfId="3" applyFont="1" applyFill="1" applyBorder="1" applyAlignment="1">
      <alignment horizontal="center" vertical="center"/>
    </xf>
    <xf numFmtId="0" fontId="27" fillId="19" borderId="57" xfId="3" applyFont="1" applyFill="1" applyBorder="1" applyAlignment="1">
      <alignment horizontal="center" vertical="center"/>
    </xf>
    <xf numFmtId="0" fontId="27" fillId="19" borderId="58" xfId="3" applyFont="1" applyFill="1" applyBorder="1" applyAlignment="1">
      <alignment horizontal="center" vertical="center"/>
    </xf>
    <xf numFmtId="0" fontId="27" fillId="0" borderId="0" xfId="3" applyFont="1" applyBorder="1" applyAlignment="1">
      <alignment horizontal="center" vertical="center"/>
    </xf>
    <xf numFmtId="0" fontId="72" fillId="0" borderId="0" xfId="3" applyFont="1" applyAlignment="1">
      <alignment horizontal="center" vertical="center"/>
    </xf>
    <xf numFmtId="0" fontId="72" fillId="0" borderId="0" xfId="3" applyFont="1" applyAlignment="1" applyProtection="1">
      <alignment horizontal="center" vertical="center"/>
      <protection locked="0"/>
    </xf>
    <xf numFmtId="49" fontId="27" fillId="8" borderId="59" xfId="3" applyNumberFormat="1" applyFont="1" applyFill="1" applyBorder="1" applyAlignment="1" applyProtection="1">
      <alignment horizontal="center"/>
      <protection locked="0"/>
    </xf>
    <xf numFmtId="0" fontId="27" fillId="8" borderId="60" xfId="3" applyFont="1" applyFill="1" applyBorder="1" applyAlignment="1" applyProtection="1">
      <alignment horizontal="center"/>
      <protection locked="0"/>
    </xf>
    <xf numFmtId="0" fontId="27" fillId="8" borderId="61" xfId="3" applyFont="1" applyFill="1" applyBorder="1" applyAlignment="1" applyProtection="1">
      <alignment horizontal="center"/>
      <protection locked="0"/>
    </xf>
    <xf numFmtId="0" fontId="27" fillId="0" borderId="0" xfId="3" applyFont="1" applyFill="1" applyBorder="1" applyAlignment="1">
      <alignment horizontal="center"/>
    </xf>
    <xf numFmtId="0" fontId="72" fillId="0" borderId="0" xfId="3" applyFont="1"/>
    <xf numFmtId="49" fontId="27" fillId="8" borderId="62" xfId="3" applyNumberFormat="1" applyFont="1" applyFill="1" applyBorder="1" applyAlignment="1" applyProtection="1">
      <alignment horizontal="center"/>
      <protection locked="0"/>
    </xf>
    <xf numFmtId="0" fontId="27" fillId="8" borderId="63" xfId="3" applyFont="1" applyFill="1" applyBorder="1" applyAlignment="1" applyProtection="1">
      <alignment horizontal="center"/>
      <protection locked="0"/>
    </xf>
    <xf numFmtId="0" fontId="27" fillId="8" borderId="64" xfId="3" applyFont="1" applyFill="1" applyBorder="1" applyAlignment="1" applyProtection="1">
      <alignment horizontal="center"/>
      <protection locked="0"/>
    </xf>
    <xf numFmtId="0" fontId="27" fillId="0" borderId="54" xfId="3" applyFont="1" applyFill="1" applyBorder="1" applyAlignment="1">
      <alignment horizontal="center"/>
    </xf>
    <xf numFmtId="0" fontId="27" fillId="0" borderId="0" xfId="3" applyFont="1" applyBorder="1"/>
    <xf numFmtId="0" fontId="27" fillId="0" borderId="55" xfId="3" applyFont="1" applyBorder="1"/>
    <xf numFmtId="0" fontId="23" fillId="0" borderId="54" xfId="3" applyFont="1" applyFill="1" applyBorder="1" applyAlignment="1">
      <alignment vertical="center"/>
    </xf>
    <xf numFmtId="0" fontId="49" fillId="0" borderId="0" xfId="3" applyAlignment="1">
      <alignment vertical="center"/>
    </xf>
    <xf numFmtId="49" fontId="27" fillId="0" borderId="54" xfId="3" applyNumberFormat="1" applyFont="1" applyFill="1" applyBorder="1" applyAlignment="1">
      <alignment horizontal="center"/>
    </xf>
    <xf numFmtId="1" fontId="27" fillId="8" borderId="45" xfId="3" applyNumberFormat="1" applyFont="1" applyFill="1" applyBorder="1" applyAlignment="1" applyProtection="1">
      <alignment horizontal="center" vertical="center"/>
      <protection locked="0"/>
    </xf>
    <xf numFmtId="49" fontId="27" fillId="8" borderId="65" xfId="3" applyNumberFormat="1" applyFont="1" applyFill="1" applyBorder="1" applyAlignment="1" applyProtection="1">
      <alignment horizontal="center"/>
      <protection locked="0"/>
    </xf>
    <xf numFmtId="0" fontId="27" fillId="8" borderId="66" xfId="3" applyFont="1" applyFill="1" applyBorder="1" applyAlignment="1" applyProtection="1">
      <alignment horizontal="center"/>
      <protection locked="0"/>
    </xf>
    <xf numFmtId="0" fontId="27" fillId="8" borderId="67" xfId="3" applyFont="1" applyFill="1" applyBorder="1" applyAlignment="1" applyProtection="1">
      <alignment horizontal="center"/>
      <protection locked="0"/>
    </xf>
    <xf numFmtId="0" fontId="27" fillId="0" borderId="54" xfId="3" applyFont="1" applyBorder="1" applyAlignment="1">
      <alignment vertical="center" textRotation="90"/>
    </xf>
    <xf numFmtId="49" fontId="23" fillId="0" borderId="0" xfId="3" applyNumberFormat="1" applyFont="1" applyBorder="1" applyAlignment="1">
      <alignment horizontal="center" vertical="center"/>
    </xf>
    <xf numFmtId="0" fontId="23" fillId="0" borderId="0" xfId="3" applyFont="1" applyBorder="1" applyAlignment="1">
      <alignment horizontal="center" vertical="center"/>
    </xf>
    <xf numFmtId="0" fontId="23" fillId="0" borderId="55" xfId="3" applyFont="1" applyBorder="1" applyAlignment="1">
      <alignment horizontal="center" vertical="center"/>
    </xf>
    <xf numFmtId="49" fontId="27" fillId="0" borderId="54" xfId="3" applyNumberFormat="1" applyFont="1" applyFill="1" applyBorder="1" applyAlignment="1">
      <alignment horizontal="center" vertical="center"/>
    </xf>
    <xf numFmtId="0" fontId="27" fillId="0" borderId="0" xfId="3" applyFont="1" applyBorder="1" applyAlignment="1">
      <alignment vertical="center"/>
    </xf>
    <xf numFmtId="0" fontId="27" fillId="0" borderId="55" xfId="3" applyFont="1" applyBorder="1" applyAlignment="1">
      <alignment vertical="center"/>
    </xf>
    <xf numFmtId="0" fontId="72" fillId="0" borderId="0" xfId="3" applyFont="1" applyAlignment="1">
      <alignment vertical="center"/>
    </xf>
    <xf numFmtId="49" fontId="27" fillId="8" borderId="68" xfId="3" applyNumberFormat="1" applyFont="1" applyFill="1" applyBorder="1" applyAlignment="1" applyProtection="1">
      <alignment horizontal="center"/>
      <protection locked="0"/>
    </xf>
    <xf numFmtId="0" fontId="27" fillId="8" borderId="69" xfId="3" applyFont="1" applyFill="1" applyBorder="1" applyAlignment="1" applyProtection="1">
      <alignment horizontal="center"/>
      <protection locked="0"/>
    </xf>
    <xf numFmtId="0" fontId="27" fillId="8" borderId="70" xfId="3" applyFont="1" applyFill="1" applyBorder="1" applyAlignment="1" applyProtection="1">
      <alignment horizontal="center"/>
      <protection locked="0"/>
    </xf>
    <xf numFmtId="49" fontId="27" fillId="8" borderId="71" xfId="3" applyNumberFormat="1" applyFont="1" applyFill="1" applyBorder="1" applyAlignment="1" applyProtection="1">
      <alignment horizontal="center"/>
      <protection locked="0"/>
    </xf>
    <xf numFmtId="49" fontId="23" fillId="0" borderId="54" xfId="3" applyNumberFormat="1" applyFont="1" applyFill="1" applyBorder="1" applyAlignment="1">
      <alignment horizontal="center"/>
    </xf>
    <xf numFmtId="1" fontId="27" fillId="9" borderId="0" xfId="3" applyNumberFormat="1" applyFont="1" applyFill="1" applyBorder="1" applyAlignment="1">
      <alignment horizontal="center" vertical="center"/>
    </xf>
    <xf numFmtId="49" fontId="27" fillId="8" borderId="72" xfId="3" applyNumberFormat="1" applyFont="1" applyFill="1" applyBorder="1" applyAlignment="1" applyProtection="1">
      <alignment horizontal="center"/>
      <protection locked="0"/>
    </xf>
    <xf numFmtId="0" fontId="27" fillId="0" borderId="54" xfId="3" applyFont="1" applyFill="1" applyBorder="1" applyAlignment="1">
      <alignment horizontal="center" vertical="center"/>
    </xf>
    <xf numFmtId="0" fontId="27" fillId="8" borderId="45" xfId="3" applyFont="1" applyFill="1" applyBorder="1" applyAlignment="1" applyProtection="1">
      <alignment horizontal="center" vertical="center"/>
      <protection locked="0"/>
    </xf>
    <xf numFmtId="49" fontId="27" fillId="8" borderId="73" xfId="3" applyNumberFormat="1" applyFont="1" applyFill="1" applyBorder="1" applyAlignment="1" applyProtection="1">
      <alignment horizontal="center"/>
      <protection locked="0"/>
    </xf>
    <xf numFmtId="0" fontId="23" fillId="0" borderId="55" xfId="3" applyFont="1" applyBorder="1" applyAlignment="1">
      <alignment horizontal="center"/>
    </xf>
    <xf numFmtId="0" fontId="23" fillId="0" borderId="54" xfId="3" applyFont="1" applyFill="1" applyBorder="1" applyAlignment="1">
      <alignment horizontal="center" vertical="center"/>
    </xf>
    <xf numFmtId="0" fontId="27" fillId="9" borderId="45" xfId="3" applyFont="1" applyFill="1" applyBorder="1" applyAlignment="1">
      <alignment horizontal="center" vertical="center"/>
    </xf>
    <xf numFmtId="164" fontId="27" fillId="0" borderId="0" xfId="3" applyNumberFormat="1" applyFont="1" applyBorder="1" applyAlignment="1">
      <alignment vertical="center"/>
    </xf>
    <xf numFmtId="164" fontId="23" fillId="0" borderId="55" xfId="3" applyNumberFormat="1" applyFont="1" applyFill="1" applyBorder="1" applyAlignment="1">
      <alignment horizontal="center" vertical="center"/>
    </xf>
    <xf numFmtId="0" fontId="55" fillId="0" borderId="74" xfId="3" applyFont="1" applyBorder="1" applyAlignment="1">
      <alignment horizontal="center" vertical="center" textRotation="90"/>
    </xf>
    <xf numFmtId="49" fontId="55" fillId="0" borderId="75" xfId="3" applyNumberFormat="1" applyFont="1" applyBorder="1" applyAlignment="1">
      <alignment horizontal="center"/>
    </xf>
    <xf numFmtId="0" fontId="55" fillId="0" borderId="75" xfId="3" applyFont="1" applyBorder="1" applyAlignment="1">
      <alignment horizontal="center"/>
    </xf>
    <xf numFmtId="0" fontId="55" fillId="0" borderId="76" xfId="3" applyFont="1" applyBorder="1" applyAlignment="1">
      <alignment horizontal="center"/>
    </xf>
    <xf numFmtId="0" fontId="55" fillId="0" borderId="0" xfId="3" applyFont="1" applyFill="1" applyBorder="1" applyAlignment="1">
      <alignment horizontal="center"/>
    </xf>
    <xf numFmtId="0" fontId="55" fillId="0" borderId="74" xfId="3" applyFont="1" applyFill="1" applyBorder="1" applyAlignment="1">
      <alignment horizontal="center"/>
    </xf>
    <xf numFmtId="0" fontId="55" fillId="0" borderId="75" xfId="3" applyFont="1" applyBorder="1"/>
    <xf numFmtId="164" fontId="55" fillId="0" borderId="75" xfId="3" applyNumberFormat="1" applyFont="1" applyBorder="1"/>
    <xf numFmtId="164" fontId="52" fillId="0" borderId="76" xfId="3" applyNumberFormat="1" applyFont="1" applyFill="1" applyBorder="1" applyAlignment="1">
      <alignment horizontal="center" vertical="center"/>
    </xf>
    <xf numFmtId="0" fontId="44" fillId="7" borderId="0" xfId="3" applyFont="1" applyFill="1" applyAlignment="1">
      <alignment horizontal="center" vertical="center"/>
    </xf>
    <xf numFmtId="0" fontId="23" fillId="0" borderId="0" xfId="5" applyFont="1" applyFill="1" applyBorder="1" applyAlignment="1">
      <alignment vertical="center"/>
    </xf>
    <xf numFmtId="0" fontId="24" fillId="0" borderId="0" xfId="5" applyFont="1" applyFill="1" applyBorder="1" applyAlignment="1"/>
    <xf numFmtId="0" fontId="24" fillId="0" borderId="0" xfId="5" applyFont="1" applyFill="1" applyBorder="1" applyAlignment="1">
      <alignment horizontal="center"/>
    </xf>
    <xf numFmtId="0" fontId="75" fillId="0" borderId="37" xfId="1" applyFont="1" applyFill="1" applyBorder="1" applyAlignment="1">
      <alignment horizontal="center" vertical="center"/>
    </xf>
    <xf numFmtId="0" fontId="75" fillId="0" borderId="37" xfId="1" applyFont="1" applyFill="1" applyBorder="1" applyAlignment="1">
      <alignment horizontal="center" vertical="center" wrapText="1"/>
    </xf>
    <xf numFmtId="0" fontId="23" fillId="0" borderId="0" xfId="5" applyFont="1" applyFill="1" applyBorder="1" applyAlignment="1">
      <alignment vertical="center" textRotation="90"/>
    </xf>
    <xf numFmtId="49" fontId="26" fillId="0" borderId="0" xfId="5" applyNumberFormat="1" applyFont="1" applyFill="1" applyBorder="1" applyAlignment="1">
      <alignment horizontal="center"/>
    </xf>
    <xf numFmtId="0" fontId="27" fillId="0" borderId="0" xfId="5" applyFont="1" applyFill="1" applyBorder="1" applyAlignment="1">
      <alignment horizontal="center"/>
    </xf>
    <xf numFmtId="0" fontId="27" fillId="0" borderId="0" xfId="5" applyFont="1" applyFill="1" applyBorder="1" applyAlignment="1"/>
    <xf numFmtId="0" fontId="0" fillId="0" borderId="0" xfId="0" applyAlignment="1">
      <alignment horizontal="center"/>
    </xf>
    <xf numFmtId="0" fontId="51" fillId="0" borderId="0" xfId="3" applyFont="1" applyAlignment="1">
      <alignment horizontal="center" vertical="center" wrapText="1"/>
    </xf>
    <xf numFmtId="0" fontId="49" fillId="0" borderId="0" xfId="3" applyAlignment="1">
      <alignment horizontal="center" vertical="center"/>
    </xf>
    <xf numFmtId="0" fontId="58" fillId="0" borderId="0" xfId="3" applyFont="1" applyAlignment="1">
      <alignment vertical="center"/>
    </xf>
    <xf numFmtId="0" fontId="44" fillId="8" borderId="42" xfId="3" applyFont="1" applyFill="1" applyBorder="1" applyAlignment="1" applyProtection="1">
      <alignment horizontal="center" vertical="center"/>
      <protection locked="0"/>
    </xf>
    <xf numFmtId="0" fontId="55" fillId="0" borderId="42" xfId="3" applyFont="1" applyFill="1" applyBorder="1" applyAlignment="1">
      <alignment vertical="center"/>
    </xf>
    <xf numFmtId="0" fontId="55" fillId="0" borderId="42" xfId="3" applyFont="1" applyFill="1" applyBorder="1" applyAlignment="1">
      <alignment horizontal="right" vertical="center"/>
    </xf>
    <xf numFmtId="0" fontId="44" fillId="8" borderId="43" xfId="3" applyFont="1" applyFill="1" applyBorder="1" applyAlignment="1" applyProtection="1">
      <alignment horizontal="center" vertical="center"/>
      <protection locked="0"/>
    </xf>
    <xf numFmtId="0" fontId="55" fillId="0" borderId="43" xfId="3" applyFont="1" applyFill="1" applyBorder="1" applyAlignment="1">
      <alignment vertical="center"/>
    </xf>
    <xf numFmtId="0" fontId="63" fillId="0" borderId="43" xfId="3" applyFont="1" applyFill="1" applyBorder="1" applyAlignment="1">
      <alignment vertical="center"/>
    </xf>
    <xf numFmtId="0" fontId="49" fillId="0" borderId="0" xfId="3" applyFill="1" applyAlignment="1">
      <alignment vertical="center"/>
    </xf>
    <xf numFmtId="0" fontId="76" fillId="0" borderId="0" xfId="3" applyFont="1" applyFill="1" applyBorder="1" applyAlignment="1">
      <alignment vertical="center" wrapText="1"/>
    </xf>
    <xf numFmtId="0" fontId="52" fillId="0" borderId="0" xfId="4" applyFont="1" applyFill="1" applyBorder="1" applyAlignment="1" applyProtection="1">
      <alignment vertical="center" wrapText="1"/>
      <protection locked="0"/>
    </xf>
    <xf numFmtId="0" fontId="77" fillId="0" borderId="0" xfId="4" applyFont="1" applyFill="1" applyBorder="1" applyAlignment="1" applyProtection="1">
      <alignment vertical="center" wrapText="1"/>
      <protection locked="0"/>
    </xf>
    <xf numFmtId="0" fontId="76" fillId="0" borderId="0" xfId="3" applyFont="1" applyFill="1" applyBorder="1" applyAlignment="1">
      <alignment horizontal="right" vertical="center" wrapText="1"/>
    </xf>
    <xf numFmtId="0" fontId="78" fillId="0" borderId="0" xfId="4" applyFont="1" applyFill="1" applyBorder="1" applyAlignment="1">
      <alignment vertical="center" wrapText="1"/>
    </xf>
    <xf numFmtId="0" fontId="49" fillId="0" borderId="0" xfId="3" applyFont="1" applyAlignment="1">
      <alignment vertical="center"/>
    </xf>
    <xf numFmtId="0" fontId="55" fillId="0" borderId="0" xfId="3" applyFont="1" applyFill="1" applyBorder="1" applyAlignment="1">
      <alignment vertical="center" wrapText="1"/>
    </xf>
    <xf numFmtId="0" fontId="52" fillId="0" borderId="0" xfId="4" applyFont="1" applyFill="1" applyAlignment="1" applyProtection="1">
      <alignment vertical="center" wrapText="1"/>
      <protection locked="0"/>
    </xf>
    <xf numFmtId="0" fontId="49" fillId="0" borderId="0" xfId="3" applyAlignment="1" applyProtection="1">
      <alignment vertical="center"/>
      <protection locked="0"/>
    </xf>
    <xf numFmtId="0" fontId="54" fillId="0" borderId="0" xfId="3" applyFont="1" applyAlignment="1"/>
    <xf numFmtId="0" fontId="27" fillId="0" borderId="0" xfId="3" applyFont="1" applyAlignment="1">
      <alignment vertical="center"/>
    </xf>
    <xf numFmtId="0" fontId="53" fillId="6" borderId="0" xfId="3" applyFont="1" applyFill="1" applyBorder="1" applyAlignment="1">
      <alignment vertical="center"/>
    </xf>
    <xf numFmtId="0" fontId="79" fillId="7" borderId="0" xfId="3" applyFont="1" applyFill="1" applyAlignment="1">
      <alignment horizontal="center" vertical="center"/>
    </xf>
    <xf numFmtId="0" fontId="50" fillId="0" borderId="0" xfId="3" applyFont="1" applyAlignment="1">
      <alignment horizontal="right" vertical="center"/>
    </xf>
    <xf numFmtId="164" fontId="55" fillId="0" borderId="0" xfId="3" applyNumberFormat="1" applyFont="1" applyFill="1" applyAlignment="1">
      <alignment horizontal="center" vertical="center"/>
    </xf>
    <xf numFmtId="0" fontId="4" fillId="0" borderId="0" xfId="0" applyFont="1" applyAlignment="1">
      <alignment horizontal="left" indent="1"/>
    </xf>
    <xf numFmtId="0" fontId="0" fillId="21" borderId="0" xfId="0" applyFill="1" applyBorder="1" applyAlignment="1"/>
    <xf numFmtId="0" fontId="9" fillId="21" borderId="0" xfId="0" applyFont="1" applyFill="1" applyBorder="1" applyAlignment="1">
      <alignment horizontal="right" vertical="top" wrapText="1"/>
    </xf>
    <xf numFmtId="0" fontId="0" fillId="21" borderId="0" xfId="0" applyFill="1" applyBorder="1" applyAlignment="1">
      <alignment horizontal="left" indent="1"/>
    </xf>
    <xf numFmtId="0" fontId="0" fillId="21" borderId="0" xfId="0" applyFill="1" applyBorder="1" applyAlignment="1">
      <alignment horizontal="left" vertical="top" indent="1"/>
    </xf>
    <xf numFmtId="0" fontId="0" fillId="0" borderId="0" xfId="0" applyFill="1" applyBorder="1"/>
    <xf numFmtId="0" fontId="9" fillId="0" borderId="0" xfId="0" applyFont="1" applyFill="1" applyBorder="1" applyAlignment="1">
      <alignment horizontal="right" vertical="top" wrapText="1"/>
    </xf>
    <xf numFmtId="0" fontId="4" fillId="0" borderId="0" xfId="0" applyFont="1" applyAlignment="1">
      <alignment horizontal="left" vertical="top" indent="1"/>
    </xf>
    <xf numFmtId="0" fontId="1" fillId="0" borderId="0" xfId="0" applyFont="1" applyAlignment="1">
      <alignment horizontal="center"/>
    </xf>
    <xf numFmtId="0" fontId="0" fillId="0" borderId="0" xfId="0" applyAlignment="1">
      <alignment horizontal="left"/>
    </xf>
    <xf numFmtId="0" fontId="86" fillId="0" borderId="0" xfId="0" applyFont="1" applyAlignment="1">
      <alignment horizontal="center"/>
    </xf>
    <xf numFmtId="14" fontId="87" fillId="0" borderId="0" xfId="0" applyNumberFormat="1" applyFont="1" applyAlignment="1"/>
    <xf numFmtId="0" fontId="2" fillId="0" borderId="0" xfId="0" applyFont="1" applyAlignment="1">
      <alignment vertical="center"/>
    </xf>
    <xf numFmtId="0" fontId="2" fillId="0" borderId="0" xfId="0" applyFont="1" applyFill="1" applyAlignment="1">
      <alignment horizontal="righ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79" xfId="0" applyFont="1" applyBorder="1" applyAlignment="1">
      <alignment vertical="center"/>
    </xf>
    <xf numFmtId="0" fontId="2" fillId="0" borderId="80" xfId="0" applyFont="1" applyBorder="1" applyAlignment="1">
      <alignment vertical="center"/>
    </xf>
    <xf numFmtId="0" fontId="2" fillId="0" borderId="80" xfId="0" applyFont="1" applyFill="1" applyBorder="1" applyAlignment="1">
      <alignment horizontal="center" vertical="center"/>
    </xf>
    <xf numFmtId="0" fontId="0" fillId="0" borderId="81" xfId="0" applyBorder="1" applyAlignment="1">
      <alignment horizontal="center"/>
    </xf>
    <xf numFmtId="0" fontId="2" fillId="0" borderId="0" xfId="0" applyFont="1" applyAlignment="1">
      <alignment horizontal="center" vertical="center"/>
    </xf>
    <xf numFmtId="0" fontId="2" fillId="0" borderId="82" xfId="0" applyFont="1" applyBorder="1" applyAlignment="1">
      <alignment horizontal="center" vertical="center"/>
    </xf>
    <xf numFmtId="0" fontId="0" fillId="0" borderId="83" xfId="0" applyBorder="1" applyAlignment="1">
      <alignment horizontal="center"/>
    </xf>
    <xf numFmtId="0" fontId="0" fillId="0" borderId="0" xfId="0" applyBorder="1"/>
    <xf numFmtId="0" fontId="0" fillId="0" borderId="82" xfId="0" applyBorder="1"/>
    <xf numFmtId="0" fontId="89" fillId="0" borderId="0" xfId="0" applyFont="1" applyFill="1" applyBorder="1" applyAlignment="1">
      <alignment horizontal="center"/>
    </xf>
    <xf numFmtId="0" fontId="0" fillId="0" borderId="0" xfId="0" applyBorder="1" applyAlignment="1">
      <alignment horizontal="center"/>
    </xf>
    <xf numFmtId="0" fontId="3" fillId="0" borderId="0" xfId="0" applyFont="1" applyBorder="1" applyAlignment="1">
      <alignment vertical="center"/>
    </xf>
    <xf numFmtId="0" fontId="85" fillId="0" borderId="87" xfId="0" applyFont="1" applyBorder="1" applyAlignment="1">
      <alignment horizontal="center" vertical="center"/>
    </xf>
    <xf numFmtId="0" fontId="92" fillId="0" borderId="0" xfId="0" applyFont="1" applyBorder="1" applyAlignment="1">
      <alignment horizontal="center" vertical="center"/>
    </xf>
    <xf numFmtId="0" fontId="92" fillId="0" borderId="88" xfId="0" applyFont="1" applyBorder="1" applyAlignment="1">
      <alignment horizontal="center" vertical="center"/>
    </xf>
    <xf numFmtId="0" fontId="3" fillId="0" borderId="0" xfId="0" applyFont="1" applyBorder="1" applyAlignment="1">
      <alignment horizontal="center" vertical="center"/>
    </xf>
    <xf numFmtId="0" fontId="93" fillId="0" borderId="0" xfId="0" applyFont="1" applyBorder="1" applyAlignment="1">
      <alignment horizontal="left" vertical="center"/>
    </xf>
    <xf numFmtId="0" fontId="94" fillId="0" borderId="89" xfId="0" applyFont="1" applyBorder="1" applyAlignment="1">
      <alignment horizontal="center" vertical="center"/>
    </xf>
    <xf numFmtId="0" fontId="94" fillId="0" borderId="0" xfId="0" applyFont="1" applyBorder="1" applyAlignment="1">
      <alignment horizontal="center" vertical="center"/>
    </xf>
    <xf numFmtId="0" fontId="94" fillId="0" borderId="0" xfId="0" applyFont="1" applyBorder="1" applyAlignment="1">
      <alignment vertical="center"/>
    </xf>
    <xf numFmtId="0" fontId="94" fillId="0" borderId="88" xfId="0" applyFont="1" applyBorder="1" applyAlignment="1">
      <alignment vertical="center"/>
    </xf>
    <xf numFmtId="0" fontId="0" fillId="0" borderId="0" xfId="0" applyFill="1"/>
    <xf numFmtId="0" fontId="94" fillId="0" borderId="90" xfId="0" applyFont="1" applyBorder="1" applyAlignment="1">
      <alignment horizontal="center" vertical="center"/>
    </xf>
    <xf numFmtId="0" fontId="94" fillId="0" borderId="91" xfId="0" applyFont="1" applyBorder="1" applyAlignment="1">
      <alignment vertical="center"/>
    </xf>
    <xf numFmtId="0" fontId="94" fillId="0" borderId="92" xfId="0" applyFont="1" applyBorder="1" applyAlignment="1">
      <alignment vertical="center"/>
    </xf>
    <xf numFmtId="0" fontId="76" fillId="0" borderId="0" xfId="0" applyFont="1" applyBorder="1"/>
    <xf numFmtId="0" fontId="95" fillId="0" borderId="0" xfId="0" applyFont="1" applyBorder="1" applyAlignment="1">
      <alignment horizontal="center" vertical="center"/>
    </xf>
    <xf numFmtId="0" fontId="0" fillId="0" borderId="0" xfId="0" applyFont="1" applyBorder="1" applyAlignment="1">
      <alignment horizontal="center" vertical="center"/>
    </xf>
    <xf numFmtId="0" fontId="1" fillId="22" borderId="0" xfId="0" applyFont="1" applyFill="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xf numFmtId="0" fontId="4" fillId="0" borderId="0" xfId="0" applyFont="1" applyBorder="1" applyAlignment="1">
      <alignment horizontal="center" vertical="center"/>
    </xf>
    <xf numFmtId="0" fontId="76" fillId="0" borderId="0" xfId="0" applyFont="1" applyBorder="1" applyAlignment="1"/>
    <xf numFmtId="0" fontId="80" fillId="0" borderId="103" xfId="0" applyFont="1" applyBorder="1" applyAlignment="1">
      <alignment horizontal="center" vertical="center"/>
    </xf>
    <xf numFmtId="0" fontId="80" fillId="0" borderId="104" xfId="0" applyFont="1" applyBorder="1" applyAlignment="1">
      <alignment horizontal="center" vertical="center"/>
    </xf>
    <xf numFmtId="0" fontId="8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22" borderId="107" xfId="0" applyFont="1" applyFill="1" applyBorder="1" applyAlignment="1" applyProtection="1">
      <alignment horizontal="center" vertical="center"/>
      <protection locked="0"/>
    </xf>
    <xf numFmtId="2" fontId="0" fillId="0" borderId="108" xfId="0" applyNumberFormat="1" applyFont="1" applyBorder="1" applyAlignment="1">
      <alignment horizontal="center" vertical="center"/>
    </xf>
    <xf numFmtId="0" fontId="0" fillId="0" borderId="0" xfId="0" applyFont="1" applyBorder="1" applyAlignment="1">
      <alignment horizontal="center"/>
    </xf>
    <xf numFmtId="16" fontId="0" fillId="0" borderId="109" xfId="0" applyNumberFormat="1" applyFont="1" applyBorder="1" applyAlignment="1">
      <alignment horizontal="center" vertical="center"/>
    </xf>
    <xf numFmtId="0" fontId="0" fillId="0" borderId="110" xfId="0" applyFont="1" applyBorder="1" applyAlignment="1">
      <alignment horizontal="center" vertical="center"/>
    </xf>
    <xf numFmtId="0" fontId="0" fillId="22" borderId="110" xfId="0" applyFont="1" applyFill="1" applyBorder="1" applyAlignment="1" applyProtection="1">
      <alignment horizontal="center" vertical="center"/>
      <protection locked="0"/>
    </xf>
    <xf numFmtId="2" fontId="0" fillId="0" borderId="111" xfId="0" applyNumberFormat="1" applyFont="1" applyBorder="1" applyAlignment="1">
      <alignment horizontal="center" vertical="center"/>
    </xf>
    <xf numFmtId="164" fontId="76" fillId="0" borderId="0" xfId="0" applyNumberFormat="1" applyFont="1" applyFill="1" applyBorder="1" applyAlignment="1">
      <alignment horizontal="left" vertical="top" wrapText="1"/>
    </xf>
    <xf numFmtId="16" fontId="0" fillId="0" borderId="112" xfId="0" applyNumberFormat="1" applyFont="1" applyBorder="1" applyAlignment="1">
      <alignment horizontal="center" vertical="center"/>
    </xf>
    <xf numFmtId="0" fontId="0" fillId="0" borderId="113" xfId="0" applyFont="1" applyBorder="1" applyAlignment="1">
      <alignment horizontal="center" vertical="center"/>
    </xf>
    <xf numFmtId="0" fontId="0" fillId="22" borderId="113" xfId="0" applyFont="1" applyFill="1" applyBorder="1" applyAlignment="1" applyProtection="1">
      <alignment horizontal="center" vertical="center"/>
      <protection locked="0"/>
    </xf>
    <xf numFmtId="2" fontId="0" fillId="0" borderId="114" xfId="0" applyNumberFormat="1" applyFont="1" applyBorder="1" applyAlignment="1">
      <alignment horizontal="center" vertical="center"/>
    </xf>
    <xf numFmtId="0" fontId="80" fillId="0" borderId="0" xfId="0" applyFont="1" applyBorder="1" applyAlignment="1">
      <alignment horizontal="center" vertical="center"/>
    </xf>
    <xf numFmtId="0" fontId="80" fillId="0" borderId="0" xfId="0" applyFont="1" applyBorder="1" applyAlignment="1">
      <alignment horizontal="center"/>
    </xf>
    <xf numFmtId="0" fontId="80" fillId="9" borderId="104" xfId="0" applyFont="1" applyFill="1" applyBorder="1" applyAlignment="1">
      <alignment horizontal="center" vertical="center"/>
    </xf>
    <xf numFmtId="2" fontId="80" fillId="9" borderId="105" xfId="0" applyNumberFormat="1" applyFont="1" applyFill="1" applyBorder="1" applyAlignment="1">
      <alignment horizontal="center" vertical="center"/>
    </xf>
    <xf numFmtId="164" fontId="2" fillId="24" borderId="0" xfId="0" applyNumberFormat="1" applyFont="1" applyFill="1" applyBorder="1" applyAlignment="1">
      <alignment horizontal="center" vertical="center"/>
    </xf>
    <xf numFmtId="0" fontId="4" fillId="0" borderId="115" xfId="0" applyFont="1" applyBorder="1"/>
    <xf numFmtId="0" fontId="0" fillId="0" borderId="116" xfId="0" applyBorder="1"/>
    <xf numFmtId="0" fontId="0" fillId="0" borderId="116" xfId="0" applyFont="1" applyBorder="1" applyAlignment="1">
      <alignment horizontal="center" vertical="center"/>
    </xf>
    <xf numFmtId="0" fontId="4" fillId="0" borderId="116" xfId="0" applyFont="1" applyBorder="1" applyAlignment="1">
      <alignment horizontal="center" vertical="center"/>
    </xf>
    <xf numFmtId="0" fontId="0" fillId="0" borderId="116" xfId="0" applyFont="1" applyBorder="1" applyAlignment="1">
      <alignment horizontal="center"/>
    </xf>
    <xf numFmtId="164" fontId="4" fillId="0" borderId="116" xfId="0" applyNumberFormat="1" applyFont="1" applyBorder="1" applyAlignment="1">
      <alignment horizontal="center"/>
    </xf>
    <xf numFmtId="0" fontId="0" fillId="0" borderId="116" xfId="0" applyBorder="1" applyAlignment="1">
      <alignment horizontal="center"/>
    </xf>
    <xf numFmtId="0" fontId="0" fillId="0" borderId="117" xfId="0" applyBorder="1" applyAlignment="1">
      <alignment horizontal="center"/>
    </xf>
    <xf numFmtId="0" fontId="36" fillId="0" borderId="0" xfId="0" applyFont="1" applyFill="1" applyBorder="1"/>
    <xf numFmtId="0" fontId="35" fillId="0" borderId="0" xfId="0" applyFont="1" applyFill="1" applyBorder="1"/>
    <xf numFmtId="16" fontId="4" fillId="0" borderId="0" xfId="0" applyNumberFormat="1" applyFont="1" applyFill="1" applyAlignment="1">
      <alignment vertical="center"/>
    </xf>
    <xf numFmtId="0" fontId="22" fillId="0" borderId="0" xfId="0" applyFont="1" applyFill="1" applyBorder="1" applyAlignment="1">
      <alignment horizontal="right"/>
    </xf>
    <xf numFmtId="0" fontId="1" fillId="0" borderId="0" xfId="0" applyFont="1" applyFill="1" applyBorder="1" applyAlignment="1">
      <alignment horizontal="center" vertical="center"/>
    </xf>
    <xf numFmtId="2" fontId="0"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16" fontId="4" fillId="9" borderId="0" xfId="0" applyNumberFormat="1" applyFont="1" applyFill="1" applyAlignment="1">
      <alignment vertical="center"/>
    </xf>
    <xf numFmtId="0" fontId="97" fillId="0" borderId="0" xfId="0" applyFont="1" applyFill="1" applyBorder="1"/>
    <xf numFmtId="0" fontId="98" fillId="0" borderId="0" xfId="0" applyFont="1" applyFill="1" applyBorder="1" applyAlignment="1">
      <alignment horizontal="right"/>
    </xf>
    <xf numFmtId="0" fontId="99" fillId="0" borderId="0" xfId="0" applyFont="1" applyFill="1" applyBorder="1"/>
    <xf numFmtId="0" fontId="83" fillId="0" borderId="0" xfId="0" applyFont="1" applyBorder="1"/>
    <xf numFmtId="0" fontId="83" fillId="0" borderId="0" xfId="0" applyFont="1" applyAlignment="1">
      <alignment horizontal="center"/>
    </xf>
    <xf numFmtId="16" fontId="83" fillId="0" borderId="0" xfId="0" applyNumberFormat="1" applyFont="1" applyFill="1" applyBorder="1" applyAlignment="1">
      <alignment horizontal="left" vertical="center"/>
    </xf>
    <xf numFmtId="0" fontId="1" fillId="0" borderId="0" xfId="0" applyFont="1" applyFill="1" applyBorder="1" applyAlignment="1">
      <alignment horizontal="center"/>
    </xf>
    <xf numFmtId="16"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2" fontId="80" fillId="0" borderId="0"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0" fontId="0" fillId="0" borderId="0" xfId="0" applyFont="1" applyFill="1" applyBorder="1" applyAlignment="1">
      <alignment horizontal="center"/>
    </xf>
    <xf numFmtId="164" fontId="4" fillId="0" borderId="0" xfId="0" applyNumberFormat="1" applyFont="1" applyFill="1" applyBorder="1" applyAlignment="1">
      <alignment horizontal="center"/>
    </xf>
    <xf numFmtId="0" fontId="0" fillId="0" borderId="0" xfId="0" applyFill="1" applyBorder="1" applyAlignment="1">
      <alignment vertical="center"/>
    </xf>
    <xf numFmtId="0" fontId="0" fillId="0" borderId="0" xfId="0" applyFont="1" applyFill="1" applyBorder="1" applyAlignment="1">
      <alignment horizontal="left" vertical="center"/>
    </xf>
    <xf numFmtId="0" fontId="80" fillId="0" borderId="0" xfId="0" applyFont="1" applyFill="1" applyBorder="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100" fillId="0" borderId="0" xfId="0" applyFont="1" applyAlignment="1"/>
    <xf numFmtId="49" fontId="2" fillId="0" borderId="0" xfId="0" applyNumberFormat="1" applyFont="1" applyFill="1" applyBorder="1" applyAlignment="1">
      <alignment vertical="center"/>
    </xf>
    <xf numFmtId="0" fontId="0" fillId="0" borderId="0" xfId="0" applyFill="1" applyAlignment="1"/>
    <xf numFmtId="0" fontId="0" fillId="0" borderId="0" xfId="0" applyFill="1" applyBorder="1" applyAlignment="1"/>
    <xf numFmtId="0" fontId="101" fillId="0" borderId="0" xfId="0" applyFont="1" applyFill="1" applyAlignment="1">
      <alignment horizontal="center" vertical="center"/>
    </xf>
    <xf numFmtId="0" fontId="0" fillId="0" borderId="0" xfId="0" applyFill="1" applyBorder="1" applyAlignment="1">
      <alignment horizontal="center"/>
    </xf>
    <xf numFmtId="0" fontId="3" fillId="18" borderId="0" xfId="0" applyFont="1" applyFill="1" applyBorder="1" applyAlignment="1"/>
    <xf numFmtId="0" fontId="80" fillId="0" borderId="0" xfId="0" applyFont="1" applyFill="1" applyAlignment="1"/>
    <xf numFmtId="0" fontId="3" fillId="0" borderId="0" xfId="0" applyFont="1" applyFill="1" applyBorder="1" applyAlignment="1"/>
    <xf numFmtId="0" fontId="3" fillId="0" borderId="118" xfId="0" applyFont="1" applyFill="1" applyBorder="1" applyAlignment="1"/>
    <xf numFmtId="0" fontId="3" fillId="0" borderId="119" xfId="0" applyFont="1" applyFill="1" applyBorder="1" applyAlignment="1"/>
    <xf numFmtId="0" fontId="3" fillId="0" borderId="119" xfId="0" applyFont="1" applyFill="1" applyBorder="1" applyAlignment="1">
      <alignment horizontal="center"/>
    </xf>
    <xf numFmtId="0" fontId="0" fillId="0" borderId="120" xfId="0" applyFill="1" applyBorder="1" applyAlignment="1"/>
    <xf numFmtId="0" fontId="80" fillId="0" borderId="0" xfId="0" applyFont="1"/>
    <xf numFmtId="0" fontId="101" fillId="0" borderId="103" xfId="0" applyFont="1" applyBorder="1" applyAlignment="1">
      <alignment horizontal="center" vertical="center"/>
    </xf>
    <xf numFmtId="0" fontId="102" fillId="0" borderId="104" xfId="0" applyFont="1" applyBorder="1" applyAlignment="1">
      <alignment horizontal="center" vertical="center"/>
    </xf>
    <xf numFmtId="0" fontId="101" fillId="0" borderId="104" xfId="0" applyFont="1" applyBorder="1" applyAlignment="1">
      <alignment horizontal="center" vertical="center"/>
    </xf>
    <xf numFmtId="0" fontId="101" fillId="0" borderId="105" xfId="0" applyFont="1" applyBorder="1" applyAlignment="1">
      <alignment horizontal="center" vertical="center"/>
    </xf>
    <xf numFmtId="0" fontId="101" fillId="0" borderId="0" xfId="0" applyFont="1" applyFill="1" applyBorder="1" applyAlignment="1">
      <alignment horizontal="left" vertical="center"/>
    </xf>
    <xf numFmtId="0" fontId="3" fillId="0" borderId="0" xfId="0" applyFont="1" applyAlignment="1">
      <alignment horizontal="center"/>
    </xf>
    <xf numFmtId="0" fontId="3" fillId="0" borderId="121" xfId="0" applyFont="1" applyFill="1" applyBorder="1" applyAlignment="1"/>
    <xf numFmtId="0" fontId="0" fillId="0" borderId="124" xfId="0" applyFill="1" applyBorder="1" applyAlignment="1"/>
    <xf numFmtId="0" fontId="103" fillId="0" borderId="106" xfId="0" applyFont="1" applyBorder="1" applyAlignment="1">
      <alignment horizontal="center" vertical="center"/>
    </xf>
    <xf numFmtId="0" fontId="3" fillId="0" borderId="107" xfId="0" applyFont="1" applyBorder="1" applyAlignment="1">
      <alignment horizontal="center" vertical="center"/>
    </xf>
    <xf numFmtId="2" fontId="3" fillId="0" borderId="108" xfId="0" applyNumberFormat="1" applyFont="1" applyBorder="1" applyAlignment="1">
      <alignment horizontal="center" vertical="center"/>
    </xf>
    <xf numFmtId="0" fontId="3" fillId="0" borderId="0" xfId="0" applyFont="1" applyFill="1" applyBorder="1"/>
    <xf numFmtId="0" fontId="3" fillId="0" borderId="0" xfId="0" applyFont="1" applyFill="1" applyBorder="1" applyAlignment="1" applyProtection="1">
      <alignment horizontal="center"/>
      <protection locked="0"/>
    </xf>
    <xf numFmtId="16" fontId="103" fillId="0" borderId="109" xfId="0" applyNumberFormat="1" applyFont="1" applyBorder="1" applyAlignment="1">
      <alignment horizontal="center" vertical="center"/>
    </xf>
    <xf numFmtId="0" fontId="3" fillId="0" borderId="110" xfId="0" applyFont="1" applyBorder="1" applyAlignment="1">
      <alignment horizontal="center" vertical="center"/>
    </xf>
    <xf numFmtId="0" fontId="3" fillId="0" borderId="0" xfId="0" applyFont="1" applyAlignment="1">
      <alignment vertical="center"/>
    </xf>
    <xf numFmtId="164" fontId="28" fillId="0" borderId="0" xfId="0" applyNumberFormat="1" applyFont="1" applyFill="1" applyBorder="1" applyAlignment="1">
      <alignment horizontal="center"/>
    </xf>
    <xf numFmtId="0" fontId="3" fillId="0" borderId="0" xfId="0" applyFont="1" applyAlignment="1">
      <alignment horizontal="center" vertical="center"/>
    </xf>
    <xf numFmtId="0" fontId="3" fillId="0" borderId="0" xfId="0" applyFont="1" applyAlignment="1"/>
    <xf numFmtId="16" fontId="103" fillId="0" borderId="112" xfId="0" applyNumberFormat="1" applyFont="1" applyBorder="1" applyAlignment="1">
      <alignment horizontal="center" vertical="center"/>
    </xf>
    <xf numFmtId="0" fontId="3" fillId="0" borderId="113" xfId="0" applyFont="1" applyBorder="1" applyAlignment="1">
      <alignment horizontal="center" vertical="center"/>
    </xf>
    <xf numFmtId="2" fontId="3" fillId="0" borderId="114" xfId="0" applyNumberFormat="1" applyFont="1" applyBorder="1" applyAlignment="1">
      <alignment horizontal="center" vertical="center"/>
    </xf>
    <xf numFmtId="0" fontId="103" fillId="0" borderId="25" xfId="0" applyFont="1" applyBorder="1" applyAlignment="1">
      <alignment vertical="center"/>
    </xf>
    <xf numFmtId="1" fontId="3" fillId="7" borderId="45" xfId="0" applyNumberFormat="1" applyFont="1" applyFill="1" applyBorder="1" applyAlignment="1">
      <alignment horizontal="center" vertical="center"/>
    </xf>
    <xf numFmtId="0" fontId="3" fillId="0" borderId="0" xfId="0" applyFont="1" applyBorder="1" applyAlignment="1">
      <alignment horizontal="center"/>
    </xf>
    <xf numFmtId="0" fontId="3" fillId="0" borderId="141" xfId="0" applyFont="1" applyFill="1" applyBorder="1" applyAlignment="1"/>
    <xf numFmtId="0" fontId="101" fillId="9" borderId="104" xfId="0" applyFont="1" applyFill="1" applyBorder="1" applyAlignment="1">
      <alignment horizontal="center" vertical="center"/>
    </xf>
    <xf numFmtId="2" fontId="101" fillId="9" borderId="105" xfId="0" applyNumberFormat="1" applyFont="1" applyFill="1" applyBorder="1" applyAlignment="1">
      <alignment horizontal="center" vertical="center"/>
    </xf>
    <xf numFmtId="49" fontId="3" fillId="0" borderId="0" xfId="0" applyNumberFormat="1" applyFont="1" applyFill="1" applyBorder="1" applyAlignment="1">
      <alignment vertical="center"/>
    </xf>
    <xf numFmtId="164" fontId="3" fillId="0" borderId="0" xfId="0" applyNumberFormat="1" applyFont="1" applyFill="1" applyBorder="1" applyAlignment="1">
      <alignment horizontal="center" vertical="center"/>
    </xf>
    <xf numFmtId="0" fontId="0" fillId="0" borderId="0" xfId="0" applyFill="1" applyAlignment="1" applyProtection="1">
      <protection locked="0"/>
    </xf>
    <xf numFmtId="0" fontId="80" fillId="0" borderId="0" xfId="0" applyFont="1" applyFill="1" applyBorder="1" applyAlignment="1"/>
    <xf numFmtId="164" fontId="107" fillId="0" borderId="0" xfId="0" applyNumberFormat="1" applyFont="1" applyFill="1" applyBorder="1" applyAlignment="1">
      <alignment horizontal="center"/>
    </xf>
    <xf numFmtId="0" fontId="28" fillId="0" borderId="0" xfId="0" applyFont="1" applyFill="1" applyBorder="1" applyAlignment="1">
      <alignment horizontal="center"/>
    </xf>
    <xf numFmtId="0" fontId="33" fillId="0" borderId="0" xfId="0" applyFont="1" applyFill="1" applyBorder="1" applyAlignment="1">
      <alignment horizontal="center"/>
    </xf>
    <xf numFmtId="0" fontId="3" fillId="0" borderId="155" xfId="0" applyFont="1" applyFill="1" applyBorder="1" applyAlignment="1"/>
    <xf numFmtId="0" fontId="3" fillId="0" borderId="156" xfId="0" applyFont="1" applyFill="1" applyBorder="1" applyAlignment="1"/>
    <xf numFmtId="0" fontId="3" fillId="0" borderId="156" xfId="0" applyFont="1" applyFill="1" applyBorder="1" applyAlignment="1">
      <alignment horizontal="center"/>
    </xf>
    <xf numFmtId="0" fontId="0" fillId="0" borderId="157" xfId="0" applyFill="1" applyBorder="1" applyAlignment="1"/>
    <xf numFmtId="164" fontId="80" fillId="0" borderId="0" xfId="0" applyNumberFormat="1" applyFont="1" applyFill="1" applyBorder="1" applyAlignment="1">
      <alignment vertical="center"/>
    </xf>
    <xf numFmtId="164" fontId="3" fillId="0" borderId="0" xfId="0" applyNumberFormat="1" applyFont="1" applyAlignment="1">
      <alignment horizontal="center" vertical="center"/>
    </xf>
    <xf numFmtId="0" fontId="3" fillId="0" borderId="156" xfId="0" applyFont="1" applyFill="1" applyBorder="1" applyAlignment="1">
      <alignment horizontal="center" wrapText="1"/>
    </xf>
    <xf numFmtId="164" fontId="3" fillId="0" borderId="156" xfId="0" applyNumberFormat="1" applyFont="1" applyFill="1" applyBorder="1" applyAlignment="1">
      <alignment horizontal="center" wrapText="1"/>
    </xf>
    <xf numFmtId="0" fontId="3" fillId="0" borderId="157" xfId="0" applyFont="1" applyFill="1" applyBorder="1" applyAlignment="1"/>
    <xf numFmtId="0" fontId="80" fillId="0" borderId="0" xfId="0" applyFont="1" applyFill="1" applyBorder="1"/>
    <xf numFmtId="0" fontId="34" fillId="0" borderId="0" xfId="0" applyFont="1" applyFill="1" applyAlignment="1">
      <alignment vertical="center"/>
    </xf>
    <xf numFmtId="0" fontId="29" fillId="0" borderId="0" xfId="0" applyFont="1" applyAlignment="1">
      <alignment vertical="center"/>
    </xf>
    <xf numFmtId="0" fontId="103" fillId="0" borderId="0" xfId="0" applyFont="1"/>
    <xf numFmtId="0" fontId="30" fillId="0" borderId="0" xfId="0" applyFont="1" applyBorder="1" applyAlignment="1"/>
    <xf numFmtId="0" fontId="29" fillId="0" borderId="0" xfId="0" applyFont="1" applyFill="1" applyBorder="1" applyAlignment="1">
      <alignment horizontal="right"/>
    </xf>
    <xf numFmtId="0" fontId="30" fillId="0" borderId="0" xfId="0" applyFont="1" applyBorder="1"/>
    <xf numFmtId="0" fontId="30" fillId="0" borderId="0" xfId="0" applyFont="1"/>
    <xf numFmtId="0" fontId="3" fillId="0" borderId="0" xfId="0" applyFont="1" applyFill="1" applyBorder="1" applyAlignment="1">
      <alignment wrapText="1"/>
    </xf>
    <xf numFmtId="49" fontId="0" fillId="0" borderId="0" xfId="0" applyNumberFormat="1" applyFill="1" applyBorder="1" applyAlignment="1"/>
    <xf numFmtId="0" fontId="0" fillId="0" borderId="0" xfId="0" applyFont="1" applyFill="1" applyBorder="1" applyAlignment="1"/>
    <xf numFmtId="0" fontId="20" fillId="0" borderId="0" xfId="0" applyFont="1" applyBorder="1" applyAlignment="1">
      <alignment vertical="top" wrapText="1"/>
    </xf>
    <xf numFmtId="164" fontId="101" fillId="0" borderId="0" xfId="0" applyNumberFormat="1" applyFont="1" applyFill="1" applyBorder="1" applyAlignment="1">
      <alignment horizontal="center" vertical="center"/>
    </xf>
    <xf numFmtId="0" fontId="0" fillId="0" borderId="0" xfId="0" applyFont="1" applyAlignment="1">
      <alignment horizontal="center"/>
    </xf>
    <xf numFmtId="164" fontId="0" fillId="0" borderId="0" xfId="0" applyNumberFormat="1" applyFont="1" applyAlignment="1">
      <alignment horizontal="center" vertical="center"/>
    </xf>
    <xf numFmtId="2" fontId="0" fillId="0" borderId="0" xfId="0" applyNumberFormat="1" applyFont="1" applyFill="1" applyBorder="1" applyAlignment="1">
      <alignment horizontal="center" vertical="center"/>
    </xf>
    <xf numFmtId="0" fontId="3" fillId="0" borderId="0" xfId="0" applyFont="1" applyFill="1" applyBorder="1" applyAlignment="1">
      <alignment vertical="center"/>
    </xf>
    <xf numFmtId="0" fontId="101" fillId="0" borderId="0" xfId="0" applyFont="1" applyFill="1" applyBorder="1"/>
    <xf numFmtId="0" fontId="3" fillId="0" borderId="0" xfId="0" applyFont="1" applyFill="1" applyBorder="1" applyAlignment="1">
      <alignment horizontal="center" vertical="center"/>
    </xf>
    <xf numFmtId="0" fontId="80" fillId="0" borderId="0" xfId="0" applyFont="1" applyFill="1" applyBorder="1" applyAlignment="1">
      <alignment horizontal="center"/>
    </xf>
    <xf numFmtId="0" fontId="80" fillId="0" borderId="0" xfId="0" applyFont="1" applyAlignment="1">
      <alignment horizontal="center"/>
    </xf>
    <xf numFmtId="164" fontId="4" fillId="0" borderId="0" xfId="0" applyNumberFormat="1" applyFont="1" applyFill="1" applyBorder="1" applyAlignment="1">
      <alignment horizontal="center" vertical="center"/>
    </xf>
    <xf numFmtId="2"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0" fontId="0" fillId="0" borderId="0" xfId="0" applyFill="1" applyAlignment="1">
      <alignment vertical="center"/>
    </xf>
    <xf numFmtId="0" fontId="3" fillId="0" borderId="0" xfId="0" applyFont="1" applyFill="1" applyAlignment="1">
      <alignment horizontal="center" vertical="center"/>
    </xf>
    <xf numFmtId="0" fontId="0" fillId="0" borderId="0" xfId="0" applyFill="1" applyAlignment="1">
      <alignment horizontal="center"/>
    </xf>
    <xf numFmtId="16" fontId="80" fillId="0" borderId="0" xfId="0" applyNumberFormat="1" applyFont="1" applyFill="1" applyAlignment="1">
      <alignment vertical="center"/>
    </xf>
    <xf numFmtId="0" fontId="83" fillId="0" borderId="0" xfId="0" applyFont="1" applyFill="1" applyBorder="1"/>
    <xf numFmtId="0" fontId="109" fillId="0" borderId="0" xfId="3" applyFont="1" applyAlignment="1">
      <alignment vertical="center"/>
    </xf>
    <xf numFmtId="0" fontId="49" fillId="0" borderId="0" xfId="3" applyAlignment="1"/>
    <xf numFmtId="0" fontId="56" fillId="0" borderId="0" xfId="3" applyFont="1" applyAlignment="1"/>
    <xf numFmtId="14" fontId="110" fillId="0" borderId="0" xfId="3" applyNumberFormat="1" applyFont="1" applyAlignment="1">
      <alignment vertical="top"/>
    </xf>
    <xf numFmtId="49" fontId="50" fillId="26" borderId="0" xfId="3" applyNumberFormat="1" applyFont="1" applyFill="1" applyAlignment="1" applyProtection="1">
      <alignment horizontal="center" vertical="center"/>
      <protection locked="0"/>
    </xf>
    <xf numFmtId="0" fontId="57" fillId="0" borderId="0" xfId="3" applyFont="1" applyFill="1" applyBorder="1" applyAlignment="1">
      <alignment horizontal="right"/>
    </xf>
    <xf numFmtId="0" fontId="56" fillId="0" borderId="0" xfId="3" applyFont="1" applyBorder="1" applyAlignment="1"/>
    <xf numFmtId="0" fontId="50" fillId="22" borderId="45" xfId="3" applyFont="1" applyFill="1" applyBorder="1" applyAlignment="1"/>
    <xf numFmtId="0" fontId="52" fillId="27" borderId="39" xfId="3" applyFont="1" applyFill="1" applyBorder="1" applyAlignment="1" applyProtection="1">
      <alignment horizontal="center" vertical="center"/>
      <protection locked="0"/>
    </xf>
    <xf numFmtId="0" fontId="111" fillId="0" borderId="0" xfId="3" applyFont="1" applyBorder="1" applyAlignment="1"/>
    <xf numFmtId="0" fontId="50" fillId="0" borderId="0" xfId="3" applyFont="1" applyAlignment="1">
      <alignment vertical="center"/>
    </xf>
    <xf numFmtId="0" fontId="55" fillId="26" borderId="0" xfId="3" applyFont="1" applyFill="1" applyAlignment="1" applyProtection="1">
      <alignment horizontal="center" vertical="center"/>
      <protection locked="0"/>
    </xf>
    <xf numFmtId="0" fontId="23" fillId="9" borderId="40" xfId="3" applyFont="1" applyFill="1" applyBorder="1" applyAlignment="1"/>
    <xf numFmtId="164" fontId="50" fillId="9" borderId="13" xfId="3" applyNumberFormat="1" applyFont="1" applyFill="1" applyBorder="1" applyAlignment="1">
      <alignment horizontal="center" vertical="center"/>
    </xf>
    <xf numFmtId="0" fontId="47" fillId="0" borderId="0" xfId="3" applyFont="1" applyBorder="1" applyAlignment="1"/>
    <xf numFmtId="0" fontId="50" fillId="9" borderId="0" xfId="3" applyFont="1" applyFill="1" applyAlignment="1">
      <alignment horizontal="center" vertical="center"/>
    </xf>
    <xf numFmtId="164" fontId="50" fillId="9" borderId="18" xfId="3" applyNumberFormat="1" applyFont="1" applyFill="1" applyBorder="1" applyAlignment="1">
      <alignment horizontal="center" vertical="center"/>
    </xf>
    <xf numFmtId="0" fontId="109" fillId="0" borderId="0" xfId="3" applyFont="1"/>
    <xf numFmtId="0" fontId="50" fillId="0" borderId="0" xfId="3" applyFont="1" applyAlignment="1"/>
    <xf numFmtId="0" fontId="44" fillId="0" borderId="0" xfId="3" applyFont="1" applyAlignment="1">
      <alignment horizontal="center"/>
    </xf>
    <xf numFmtId="0" fontId="44" fillId="0" borderId="0" xfId="3" applyFont="1" applyAlignment="1"/>
    <xf numFmtId="0" fontId="57" fillId="0" borderId="0" xfId="3" applyFont="1" applyFill="1" applyBorder="1" applyAlignment="1">
      <alignment horizontal="center"/>
    </xf>
    <xf numFmtId="0" fontId="81" fillId="23" borderId="158" xfId="3" applyFont="1" applyFill="1" applyBorder="1" applyAlignment="1"/>
    <xf numFmtId="0" fontId="81" fillId="23" borderId="158" xfId="3" applyFont="1" applyFill="1" applyBorder="1" applyAlignment="1">
      <alignment horizontal="center"/>
    </xf>
    <xf numFmtId="0" fontId="49" fillId="0" borderId="0" xfId="3" applyFont="1" applyAlignment="1"/>
    <xf numFmtId="0" fontId="49" fillId="0" borderId="0" xfId="3" applyFont="1"/>
    <xf numFmtId="0" fontId="47" fillId="0" borderId="158" xfId="3" applyFont="1" applyFill="1" applyBorder="1" applyAlignment="1" applyProtection="1">
      <alignment vertical="center"/>
      <protection locked="0"/>
    </xf>
    <xf numFmtId="164" fontId="47" fillId="17" borderId="158" xfId="3" applyNumberFormat="1" applyFont="1" applyFill="1" applyBorder="1" applyAlignment="1" applyProtection="1">
      <alignment horizontal="center" vertical="center"/>
      <protection locked="0"/>
    </xf>
    <xf numFmtId="0" fontId="47" fillId="0" borderId="158" xfId="3" applyFont="1" applyBorder="1" applyAlignment="1" applyProtection="1">
      <alignment vertical="center"/>
      <protection locked="0"/>
    </xf>
    <xf numFmtId="0" fontId="50" fillId="27" borderId="0" xfId="3" applyFont="1" applyFill="1" applyAlignment="1"/>
    <xf numFmtId="0" fontId="49" fillId="27" borderId="0" xfId="3" applyFont="1" applyFill="1" applyAlignment="1"/>
    <xf numFmtId="0" fontId="23" fillId="23" borderId="39" xfId="3" applyFont="1" applyFill="1" applyBorder="1" applyAlignment="1"/>
    <xf numFmtId="164" fontId="50" fillId="23" borderId="160" xfId="3" applyNumberFormat="1" applyFont="1" applyFill="1" applyBorder="1" applyAlignment="1">
      <alignment horizontal="center" vertical="center"/>
    </xf>
    <xf numFmtId="0" fontId="44" fillId="27" borderId="0" xfId="3" applyFont="1" applyFill="1" applyAlignment="1"/>
    <xf numFmtId="0" fontId="114" fillId="27" borderId="0" xfId="3" applyFont="1" applyFill="1" applyAlignment="1">
      <alignment horizontal="center" wrapText="1"/>
    </xf>
    <xf numFmtId="0" fontId="76" fillId="18" borderId="0" xfId="3" applyFont="1" applyFill="1" applyAlignment="1">
      <alignment horizontal="center" vertical="center" textRotation="90"/>
    </xf>
    <xf numFmtId="0" fontId="23" fillId="18" borderId="0" xfId="3" applyFont="1" applyFill="1" applyBorder="1" applyAlignment="1"/>
    <xf numFmtId="164" fontId="50" fillId="18" borderId="0" xfId="3" applyNumberFormat="1" applyFont="1" applyFill="1" applyBorder="1" applyAlignment="1">
      <alignment horizontal="center"/>
    </xf>
    <xf numFmtId="0" fontId="50" fillId="18" borderId="0" xfId="3" applyFont="1" applyFill="1" applyAlignment="1"/>
    <xf numFmtId="0" fontId="49" fillId="18" borderId="0" xfId="3" applyFill="1"/>
    <xf numFmtId="0" fontId="55" fillId="0" borderId="0" xfId="3" applyFont="1" applyAlignment="1"/>
    <xf numFmtId="0" fontId="81" fillId="23" borderId="162" xfId="3" applyFont="1" applyFill="1" applyBorder="1" applyAlignment="1"/>
    <xf numFmtId="0" fontId="81" fillId="23" borderId="162" xfId="3" applyFont="1" applyFill="1" applyBorder="1" applyAlignment="1">
      <alignment horizontal="center"/>
    </xf>
    <xf numFmtId="0" fontId="49" fillId="28" borderId="0" xfId="3" applyFill="1" applyAlignment="1"/>
    <xf numFmtId="0" fontId="27" fillId="28" borderId="0" xfId="3" applyFont="1" applyFill="1" applyAlignment="1">
      <alignment wrapText="1"/>
    </xf>
    <xf numFmtId="0" fontId="47" fillId="0" borderId="163" xfId="3" applyFont="1" applyBorder="1" applyAlignment="1" applyProtection="1">
      <alignment vertical="center"/>
      <protection locked="0"/>
    </xf>
    <xf numFmtId="164" fontId="47" fillId="17" borderId="163" xfId="3" applyNumberFormat="1" applyFont="1" applyFill="1" applyBorder="1" applyAlignment="1" applyProtection="1">
      <alignment horizontal="center" vertical="center"/>
      <protection locked="0"/>
    </xf>
    <xf numFmtId="1" fontId="55" fillId="28" borderId="39" xfId="3" applyNumberFormat="1" applyFont="1" applyFill="1" applyBorder="1" applyAlignment="1">
      <alignment horizontal="center"/>
    </xf>
    <xf numFmtId="0" fontId="55" fillId="0" borderId="0" xfId="3" applyFont="1" applyBorder="1" applyAlignment="1"/>
    <xf numFmtId="164" fontId="50" fillId="23" borderId="0" xfId="3" applyNumberFormat="1" applyFont="1" applyFill="1" applyBorder="1" applyAlignment="1">
      <alignment horizontal="center" vertical="center"/>
    </xf>
    <xf numFmtId="0" fontId="50" fillId="0" borderId="0" xfId="3" applyFont="1" applyBorder="1" applyAlignment="1"/>
    <xf numFmtId="0" fontId="50" fillId="0" borderId="0" xfId="3" applyFont="1" applyFill="1" applyBorder="1" applyAlignment="1">
      <alignment horizontal="center"/>
    </xf>
    <xf numFmtId="0" fontId="36" fillId="0" borderId="0" xfId="3" applyFont="1"/>
    <xf numFmtId="0" fontId="115" fillId="0" borderId="0" xfId="3" applyFont="1" applyAlignment="1"/>
    <xf numFmtId="164" fontId="52" fillId="0" borderId="0" xfId="3" applyNumberFormat="1" applyFont="1" applyFill="1" applyBorder="1" applyAlignment="1">
      <alignment horizontal="center" vertical="center"/>
    </xf>
    <xf numFmtId="0" fontId="44" fillId="0" borderId="0" xfId="3" applyFont="1" applyBorder="1" applyAlignment="1"/>
    <xf numFmtId="0" fontId="23" fillId="23" borderId="10" xfId="3" applyFont="1" applyFill="1" applyBorder="1" applyAlignment="1">
      <alignment vertical="center"/>
    </xf>
    <xf numFmtId="164" fontId="50" fillId="23" borderId="11" xfId="3" applyNumberFormat="1" applyFont="1" applyFill="1" applyBorder="1" applyAlignment="1">
      <alignment horizontal="center" vertical="center"/>
    </xf>
    <xf numFmtId="0" fontId="27" fillId="0" borderId="0" xfId="3" applyFont="1" applyAlignment="1">
      <alignment horizontal="right"/>
    </xf>
    <xf numFmtId="1" fontId="55" fillId="23" borderId="0" xfId="3" applyNumberFormat="1" applyFont="1" applyFill="1" applyAlignment="1">
      <alignment horizontal="center" vertical="center"/>
    </xf>
    <xf numFmtId="164" fontId="55" fillId="0" borderId="0" xfId="3" applyNumberFormat="1" applyFont="1" applyAlignment="1">
      <alignment horizontal="center"/>
    </xf>
    <xf numFmtId="0" fontId="50" fillId="6" borderId="48" xfId="3" applyFont="1" applyFill="1" applyBorder="1" applyAlignment="1">
      <alignment vertical="center"/>
    </xf>
    <xf numFmtId="164" fontId="50" fillId="28" borderId="0" xfId="3" applyNumberFormat="1" applyFont="1" applyFill="1" applyBorder="1" applyAlignment="1">
      <alignment horizontal="center" vertical="center"/>
    </xf>
    <xf numFmtId="0" fontId="50" fillId="0" borderId="48" xfId="3" applyFont="1" applyFill="1" applyBorder="1" applyAlignment="1"/>
    <xf numFmtId="164" fontId="52" fillId="0" borderId="0" xfId="3" applyNumberFormat="1" applyFont="1" applyFill="1" applyBorder="1" applyAlignment="1">
      <alignment horizontal="center"/>
    </xf>
    <xf numFmtId="0" fontId="55" fillId="0" borderId="0" xfId="3" applyFont="1" applyFill="1" applyAlignment="1"/>
    <xf numFmtId="0" fontId="112" fillId="9" borderId="12" xfId="3" applyFont="1" applyFill="1" applyBorder="1" applyAlignment="1">
      <alignment vertical="center"/>
    </xf>
    <xf numFmtId="164" fontId="112" fillId="9" borderId="45" xfId="3" applyNumberFormat="1" applyFont="1" applyFill="1" applyBorder="1" applyAlignment="1">
      <alignment horizontal="center" vertical="center"/>
    </xf>
    <xf numFmtId="0" fontId="112" fillId="9" borderId="17" xfId="3" applyFont="1" applyFill="1" applyBorder="1" applyAlignment="1">
      <alignment horizontal="left" vertical="center"/>
    </xf>
    <xf numFmtId="164" fontId="112" fillId="9" borderId="40" xfId="3" applyNumberFormat="1" applyFont="1" applyFill="1" applyBorder="1" applyAlignment="1">
      <alignment horizontal="center" vertical="center"/>
    </xf>
    <xf numFmtId="0" fontId="114" fillId="0" borderId="0" xfId="3" applyFont="1" applyAlignment="1"/>
    <xf numFmtId="0" fontId="116" fillId="0" borderId="0" xfId="3" applyFont="1" applyAlignment="1"/>
    <xf numFmtId="0" fontId="112" fillId="29" borderId="17" xfId="3" applyFont="1" applyFill="1" applyBorder="1" applyAlignment="1">
      <alignment vertical="center" wrapText="1"/>
    </xf>
    <xf numFmtId="164" fontId="112" fillId="29" borderId="18" xfId="3" applyNumberFormat="1" applyFont="1" applyFill="1" applyBorder="1" applyAlignment="1">
      <alignment horizontal="center" vertical="center"/>
    </xf>
    <xf numFmtId="0" fontId="110" fillId="0" borderId="0" xfId="3" applyFont="1"/>
    <xf numFmtId="0" fontId="116" fillId="0" borderId="0" xfId="3" applyFont="1"/>
    <xf numFmtId="0" fontId="109" fillId="0" borderId="0" xfId="0" applyFont="1" applyAlignment="1">
      <alignment vertical="center"/>
    </xf>
    <xf numFmtId="0" fontId="56" fillId="0" borderId="0" xfId="0" applyFont="1" applyAlignment="1"/>
    <xf numFmtId="14" fontId="114" fillId="0" borderId="0" xfId="0" applyNumberFormat="1" applyFont="1" applyAlignment="1">
      <alignment horizontal="right" vertical="top"/>
    </xf>
    <xf numFmtId="49" fontId="50" fillId="26" borderId="0" xfId="0" applyNumberFormat="1" applyFont="1" applyFill="1" applyAlignment="1" applyProtection="1">
      <alignment horizontal="center" vertical="center"/>
      <protection locked="0"/>
    </xf>
    <xf numFmtId="0" fontId="57" fillId="0" borderId="0" xfId="0" applyFont="1" applyFill="1" applyBorder="1" applyAlignment="1">
      <alignment horizontal="right"/>
    </xf>
    <xf numFmtId="0" fontId="56" fillId="0" borderId="0" xfId="0" applyFont="1" applyBorder="1" applyAlignment="1"/>
    <xf numFmtId="0" fontId="50" fillId="22" borderId="45" xfId="0" applyFont="1" applyFill="1" applyBorder="1" applyAlignment="1"/>
    <xf numFmtId="0" fontId="52" fillId="27" borderId="39" xfId="0" applyFont="1" applyFill="1" applyBorder="1" applyAlignment="1" applyProtection="1">
      <alignment horizontal="center" vertical="center"/>
      <protection locked="0"/>
    </xf>
    <xf numFmtId="0" fontId="111" fillId="0" borderId="0" xfId="0" applyFont="1" applyBorder="1" applyAlignment="1"/>
    <xf numFmtId="0" fontId="23" fillId="0" borderId="0" xfId="0" applyFont="1" applyAlignment="1">
      <alignment vertical="center"/>
    </xf>
    <xf numFmtId="0" fontId="50" fillId="0" borderId="0" xfId="0" applyFont="1" applyAlignment="1">
      <alignment vertical="center"/>
    </xf>
    <xf numFmtId="0" fontId="55" fillId="26" borderId="0" xfId="0" applyFont="1" applyFill="1" applyAlignment="1" applyProtection="1">
      <alignment horizontal="center" vertical="center"/>
      <protection locked="0"/>
    </xf>
    <xf numFmtId="0" fontId="23" fillId="9" borderId="40" xfId="0" applyFont="1" applyFill="1" applyBorder="1" applyAlignment="1"/>
    <xf numFmtId="164" fontId="50" fillId="9" borderId="13" xfId="0" applyNumberFormat="1" applyFont="1" applyFill="1" applyBorder="1" applyAlignment="1">
      <alignment horizontal="center" vertical="center"/>
    </xf>
    <xf numFmtId="0" fontId="47" fillId="0" borderId="0" xfId="0" applyFont="1" applyBorder="1" applyAlignment="1"/>
    <xf numFmtId="0" fontId="50" fillId="9" borderId="0" xfId="0" applyFont="1" applyFill="1" applyAlignment="1">
      <alignment horizontal="center" vertical="center"/>
    </xf>
    <xf numFmtId="164" fontId="50" fillId="9" borderId="18" xfId="0" applyNumberFormat="1" applyFont="1" applyFill="1" applyBorder="1" applyAlignment="1">
      <alignment horizontal="center" vertical="center"/>
    </xf>
    <xf numFmtId="0" fontId="109" fillId="0" borderId="0" xfId="0" applyFont="1"/>
    <xf numFmtId="0" fontId="50" fillId="0" borderId="0" xfId="0" applyFont="1" applyAlignment="1"/>
    <xf numFmtId="0" fontId="44" fillId="0" borderId="0" xfId="0" applyFont="1" applyAlignment="1">
      <alignment horizontal="center"/>
    </xf>
    <xf numFmtId="0" fontId="44" fillId="0" borderId="0" xfId="0" applyFont="1" applyAlignment="1"/>
    <xf numFmtId="0" fontId="57" fillId="0" borderId="0" xfId="0" applyFont="1" applyFill="1" applyBorder="1" applyAlignment="1">
      <alignment horizontal="center"/>
    </xf>
    <xf numFmtId="0" fontId="81" fillId="23" borderId="158" xfId="0" applyFont="1" applyFill="1" applyBorder="1" applyAlignment="1"/>
    <xf numFmtId="0" fontId="81" fillId="23" borderId="158" xfId="0" applyFont="1" applyFill="1" applyBorder="1" applyAlignment="1">
      <alignment horizontal="center"/>
    </xf>
    <xf numFmtId="0" fontId="49" fillId="0" borderId="0" xfId="0" applyFont="1" applyAlignment="1"/>
    <xf numFmtId="0" fontId="49" fillId="0" borderId="0" xfId="0" applyFont="1"/>
    <xf numFmtId="0" fontId="47" fillId="0" borderId="158" xfId="0" applyFont="1" applyFill="1" applyBorder="1" applyAlignment="1" applyProtection="1">
      <alignment vertical="center"/>
      <protection locked="0"/>
    </xf>
    <xf numFmtId="164" fontId="47" fillId="17" borderId="158" xfId="0" applyNumberFormat="1" applyFont="1" applyFill="1" applyBorder="1" applyAlignment="1" applyProtection="1">
      <alignment horizontal="center" vertical="center"/>
      <protection locked="0"/>
    </xf>
    <xf numFmtId="0" fontId="47" fillId="0" borderId="158" xfId="0" applyFont="1" applyBorder="1" applyAlignment="1" applyProtection="1">
      <alignment vertical="center"/>
      <protection locked="0"/>
    </xf>
    <xf numFmtId="0" fontId="0" fillId="27" borderId="0" xfId="0" applyFill="1" applyAlignment="1"/>
    <xf numFmtId="0" fontId="27" fillId="27" borderId="0" xfId="0" applyFont="1" applyFill="1" applyAlignment="1">
      <alignment wrapText="1"/>
    </xf>
    <xf numFmtId="0" fontId="23" fillId="23" borderId="39" xfId="0" applyFont="1" applyFill="1" applyBorder="1" applyAlignment="1"/>
    <xf numFmtId="164" fontId="50" fillId="23" borderId="160" xfId="0" applyNumberFormat="1" applyFont="1" applyFill="1" applyBorder="1" applyAlignment="1">
      <alignment horizontal="center" vertical="center"/>
    </xf>
    <xf numFmtId="1" fontId="55" fillId="27" borderId="39" xfId="0" applyNumberFormat="1" applyFont="1" applyFill="1" applyBorder="1" applyAlignment="1">
      <alignment horizontal="center"/>
    </xf>
    <xf numFmtId="0" fontId="76" fillId="0" borderId="0" xfId="0" applyFont="1" applyAlignment="1">
      <alignment horizontal="center" vertical="center" textRotation="90"/>
    </xf>
    <xf numFmtId="0" fontId="23" fillId="0" borderId="0" xfId="0" applyFont="1" applyFill="1" applyBorder="1" applyAlignment="1"/>
    <xf numFmtId="164" fontId="50" fillId="0" borderId="0" xfId="0" applyNumberFormat="1" applyFont="1" applyFill="1" applyBorder="1" applyAlignment="1">
      <alignment horizontal="center"/>
    </xf>
    <xf numFmtId="1" fontId="55" fillId="8" borderId="0" xfId="0" applyNumberFormat="1" applyFont="1" applyFill="1" applyBorder="1" applyAlignment="1">
      <alignment horizontal="center"/>
    </xf>
    <xf numFmtId="0" fontId="117" fillId="8" borderId="0" xfId="0" applyFont="1" applyFill="1" applyBorder="1" applyAlignment="1">
      <alignment wrapText="1"/>
    </xf>
    <xf numFmtId="0" fontId="20" fillId="8" borderId="0" xfId="0" applyFont="1" applyFill="1" applyBorder="1" applyAlignment="1">
      <alignment wrapText="1"/>
    </xf>
    <xf numFmtId="0" fontId="55" fillId="0" borderId="0" xfId="0" applyFont="1" applyAlignment="1">
      <alignment horizontal="center"/>
    </xf>
    <xf numFmtId="0" fontId="55" fillId="0" borderId="0" xfId="0" applyFont="1" applyAlignment="1"/>
    <xf numFmtId="1" fontId="55" fillId="23" borderId="0" xfId="0" applyNumberFormat="1" applyFont="1" applyFill="1" applyBorder="1" applyAlignment="1">
      <alignment horizontal="center"/>
    </xf>
    <xf numFmtId="0" fontId="26" fillId="28" borderId="0" xfId="0" applyFont="1" applyFill="1" applyAlignment="1">
      <alignment wrapText="1"/>
    </xf>
    <xf numFmtId="0" fontId="81" fillId="23" borderId="162" xfId="0" applyFont="1" applyFill="1" applyBorder="1" applyAlignment="1"/>
    <xf numFmtId="0" fontId="81" fillId="23" borderId="162" xfId="0" applyFont="1" applyFill="1" applyBorder="1" applyAlignment="1">
      <alignment horizontal="center"/>
    </xf>
    <xf numFmtId="0" fontId="50" fillId="28" borderId="0" xfId="0" applyFont="1" applyFill="1" applyAlignment="1"/>
    <xf numFmtId="0" fontId="49" fillId="28" borderId="0" xfId="0" applyFont="1" applyFill="1" applyAlignment="1"/>
    <xf numFmtId="0" fontId="47" fillId="0" borderId="163" xfId="0" applyFont="1" applyBorder="1" applyAlignment="1" applyProtection="1">
      <alignment vertical="center"/>
      <protection locked="0"/>
    </xf>
    <xf numFmtId="164" fontId="47" fillId="17" borderId="163" xfId="0" applyNumberFormat="1" applyFont="1" applyFill="1" applyBorder="1" applyAlignment="1" applyProtection="1">
      <alignment horizontal="center" vertical="center"/>
      <protection locked="0"/>
    </xf>
    <xf numFmtId="0" fontId="44" fillId="28" borderId="0" xfId="0" applyFont="1" applyFill="1" applyAlignment="1"/>
    <xf numFmtId="0" fontId="114" fillId="28" borderId="0" xfId="0" applyFont="1" applyFill="1" applyAlignment="1">
      <alignment horizontal="center" wrapText="1"/>
    </xf>
    <xf numFmtId="0" fontId="47" fillId="0" borderId="163" xfId="0" applyFont="1" applyBorder="1" applyAlignment="1" applyProtection="1">
      <protection locked="0"/>
    </xf>
    <xf numFmtId="164" fontId="47" fillId="17" borderId="163" xfId="0" applyNumberFormat="1" applyFont="1" applyFill="1" applyBorder="1" applyAlignment="1" applyProtection="1">
      <alignment horizontal="center"/>
      <protection locked="0"/>
    </xf>
    <xf numFmtId="0" fontId="47" fillId="0" borderId="164" xfId="0" applyFont="1" applyBorder="1" applyAlignment="1" applyProtection="1">
      <alignment vertical="center"/>
      <protection locked="0"/>
    </xf>
    <xf numFmtId="164" fontId="47" fillId="17" borderId="164" xfId="0" applyNumberFormat="1" applyFont="1" applyFill="1" applyBorder="1" applyAlignment="1" applyProtection="1">
      <alignment horizontal="center" vertical="center"/>
      <protection locked="0"/>
    </xf>
    <xf numFmtId="0" fontId="55" fillId="0" borderId="0" xfId="0" applyFont="1" applyBorder="1" applyAlignment="1"/>
    <xf numFmtId="164" fontId="50" fillId="23" borderId="0" xfId="0" applyNumberFormat="1" applyFont="1" applyFill="1" applyBorder="1" applyAlignment="1">
      <alignment horizontal="center" vertical="center"/>
    </xf>
    <xf numFmtId="0" fontId="50" fillId="0" borderId="0" xfId="0" applyFont="1" applyBorder="1" applyAlignment="1"/>
    <xf numFmtId="0" fontId="50" fillId="0" borderId="0" xfId="0" applyFont="1" applyFill="1" applyBorder="1" applyAlignment="1">
      <alignment horizontal="center"/>
    </xf>
    <xf numFmtId="0" fontId="36" fillId="0" borderId="0" xfId="0" applyFont="1"/>
    <xf numFmtId="0" fontId="115" fillId="0" borderId="0" xfId="0" applyFont="1" applyAlignment="1"/>
    <xf numFmtId="164" fontId="52" fillId="0" borderId="0" xfId="0" applyNumberFormat="1" applyFont="1" applyFill="1" applyBorder="1" applyAlignment="1">
      <alignment horizontal="center" vertical="center"/>
    </xf>
    <xf numFmtId="0" fontId="44" fillId="0" borderId="0" xfId="0" applyFont="1" applyBorder="1" applyAlignment="1"/>
    <xf numFmtId="0" fontId="23" fillId="23" borderId="10" xfId="0" applyFont="1" applyFill="1" applyBorder="1" applyAlignment="1">
      <alignment vertical="center"/>
    </xf>
    <xf numFmtId="164" fontId="50" fillId="23" borderId="11" xfId="0" applyNumberFormat="1" applyFont="1" applyFill="1" applyBorder="1" applyAlignment="1">
      <alignment horizontal="center" vertical="center"/>
    </xf>
    <xf numFmtId="0" fontId="27" fillId="0" borderId="0" xfId="0" applyFont="1" applyAlignment="1">
      <alignment horizontal="right"/>
    </xf>
    <xf numFmtId="1" fontId="55" fillId="23" borderId="0" xfId="0" applyNumberFormat="1" applyFont="1" applyFill="1" applyAlignment="1">
      <alignment horizontal="center" vertical="center"/>
    </xf>
    <xf numFmtId="164" fontId="55" fillId="0" borderId="0" xfId="0" applyNumberFormat="1" applyFont="1" applyAlignment="1">
      <alignment horizontal="center"/>
    </xf>
    <xf numFmtId="0" fontId="50" fillId="6" borderId="48" xfId="0" applyFont="1" applyFill="1" applyBorder="1" applyAlignment="1">
      <alignment vertical="center"/>
    </xf>
    <xf numFmtId="164" fontId="50" fillId="28" borderId="0" xfId="0" applyNumberFormat="1" applyFont="1" applyFill="1" applyBorder="1" applyAlignment="1">
      <alignment horizontal="center" vertical="center"/>
    </xf>
    <xf numFmtId="0" fontId="50" fillId="0" borderId="48" xfId="0" applyFont="1" applyFill="1" applyBorder="1" applyAlignment="1"/>
    <xf numFmtId="164" fontId="52" fillId="0" borderId="0" xfId="0" applyNumberFormat="1" applyFont="1" applyFill="1" applyBorder="1" applyAlignment="1">
      <alignment horizontal="center"/>
    </xf>
    <xf numFmtId="0" fontId="55" fillId="0" borderId="0" xfId="0" applyFont="1" applyFill="1" applyAlignment="1"/>
    <xf numFmtId="0" fontId="112" fillId="9" borderId="12" xfId="0" applyFont="1" applyFill="1" applyBorder="1" applyAlignment="1">
      <alignment vertical="center"/>
    </xf>
    <xf numFmtId="164" fontId="112" fillId="9" borderId="45" xfId="0" applyNumberFormat="1" applyFont="1" applyFill="1" applyBorder="1" applyAlignment="1">
      <alignment horizontal="center" vertical="center"/>
    </xf>
    <xf numFmtId="0" fontId="112" fillId="9" borderId="17" xfId="0" applyFont="1" applyFill="1" applyBorder="1" applyAlignment="1">
      <alignment horizontal="left" vertical="center"/>
    </xf>
    <xf numFmtId="164" fontId="112" fillId="9" borderId="40" xfId="0" applyNumberFormat="1" applyFont="1" applyFill="1" applyBorder="1" applyAlignment="1">
      <alignment horizontal="center" vertical="center"/>
    </xf>
    <xf numFmtId="0" fontId="114" fillId="0" borderId="0" xfId="0" applyFont="1" applyAlignment="1"/>
    <xf numFmtId="0" fontId="116" fillId="0" borderId="0" xfId="0" applyFont="1" applyAlignment="1"/>
    <xf numFmtId="0" fontId="112" fillId="29" borderId="17" xfId="0" applyFont="1" applyFill="1" applyBorder="1" applyAlignment="1">
      <alignment wrapText="1"/>
    </xf>
    <xf numFmtId="164" fontId="112" fillId="29" borderId="18" xfId="0" applyNumberFormat="1" applyFont="1" applyFill="1" applyBorder="1" applyAlignment="1">
      <alignment horizontal="center" vertical="center"/>
    </xf>
    <xf numFmtId="0" fontId="110" fillId="0" borderId="0" xfId="0" applyFont="1"/>
    <xf numFmtId="0" fontId="116" fillId="0" borderId="0" xfId="0" applyFont="1"/>
    <xf numFmtId="0" fontId="24" fillId="25" borderId="127" xfId="6" applyFont="1" applyFill="1" applyBorder="1" applyAlignment="1">
      <alignment horizontal="center"/>
    </xf>
    <xf numFmtId="0" fontId="24" fillId="26" borderId="129" xfId="6" applyFont="1" applyFill="1" applyBorder="1" applyAlignment="1">
      <alignment horizontal="center"/>
    </xf>
    <xf numFmtId="0" fontId="24" fillId="25" borderId="154" xfId="6" applyFont="1" applyFill="1" applyBorder="1" applyAlignment="1">
      <alignment horizontal="center"/>
    </xf>
    <xf numFmtId="0" fontId="24" fillId="26" borderId="105" xfId="6" applyFont="1" applyFill="1" applyBorder="1" applyAlignment="1">
      <alignment horizontal="center"/>
    </xf>
    <xf numFmtId="0" fontId="24" fillId="0" borderId="105" xfId="6" applyFont="1" applyBorder="1" applyAlignment="1">
      <alignment horizontal="center"/>
    </xf>
    <xf numFmtId="49" fontId="26" fillId="8" borderId="130" xfId="6" applyNumberFormat="1" applyFont="1" applyFill="1" applyBorder="1" applyAlignment="1" applyProtection="1">
      <alignment horizontal="center"/>
      <protection locked="0"/>
    </xf>
    <xf numFmtId="164" fontId="47" fillId="25" borderId="131" xfId="6" applyNumberFormat="1" applyFont="1" applyFill="1" applyBorder="1" applyAlignment="1" applyProtection="1">
      <alignment horizontal="center"/>
      <protection locked="0"/>
    </xf>
    <xf numFmtId="49" fontId="26" fillId="8" borderId="135" xfId="6" applyNumberFormat="1" applyFont="1" applyFill="1" applyBorder="1" applyAlignment="1" applyProtection="1">
      <alignment horizontal="center"/>
      <protection locked="0"/>
    </xf>
    <xf numFmtId="164" fontId="47" fillId="25" borderId="136" xfId="6" applyNumberFormat="1" applyFont="1" applyFill="1" applyBorder="1" applyAlignment="1" applyProtection="1">
      <alignment horizontal="center"/>
      <protection locked="0"/>
    </xf>
    <xf numFmtId="164" fontId="47" fillId="25" borderId="142" xfId="6" applyNumberFormat="1" applyFont="1" applyFill="1" applyBorder="1" applyAlignment="1" applyProtection="1">
      <alignment horizontal="center"/>
      <protection locked="0"/>
    </xf>
    <xf numFmtId="49" fontId="26" fillId="8" borderId="143" xfId="6" applyNumberFormat="1" applyFont="1" applyFill="1" applyBorder="1" applyAlignment="1" applyProtection="1">
      <alignment horizontal="center"/>
      <protection locked="0"/>
    </xf>
    <xf numFmtId="164" fontId="47" fillId="25" borderId="144" xfId="6" applyNumberFormat="1" applyFont="1" applyFill="1" applyBorder="1" applyAlignment="1" applyProtection="1">
      <alignment horizontal="center"/>
      <protection locked="0"/>
    </xf>
    <xf numFmtId="164" fontId="47" fillId="25" borderId="147" xfId="6" applyNumberFormat="1" applyFont="1" applyFill="1" applyBorder="1" applyAlignment="1" applyProtection="1">
      <alignment horizontal="center"/>
      <protection locked="0"/>
    </xf>
    <xf numFmtId="49" fontId="23" fillId="9" borderId="149" xfId="6" applyNumberFormat="1" applyFont="1" applyFill="1" applyBorder="1" applyAlignment="1">
      <alignment horizontal="center"/>
    </xf>
    <xf numFmtId="0" fontId="23" fillId="23" borderId="150" xfId="6" applyFont="1" applyFill="1" applyBorder="1" applyAlignment="1">
      <alignment horizontal="center"/>
    </xf>
    <xf numFmtId="164" fontId="23" fillId="9" borderId="151" xfId="6" applyNumberFormat="1" applyFont="1" applyFill="1" applyBorder="1" applyAlignment="1">
      <alignment horizontal="center"/>
    </xf>
    <xf numFmtId="0" fontId="23" fillId="12" borderId="129" xfId="6" applyFont="1" applyFill="1" applyBorder="1" applyAlignment="1" applyProtection="1">
      <alignment horizontal="center"/>
      <protection locked="0"/>
    </xf>
    <xf numFmtId="0" fontId="23" fillId="23" borderId="152" xfId="6" applyFont="1" applyFill="1" applyBorder="1" applyAlignment="1">
      <alignment horizontal="center"/>
    </xf>
    <xf numFmtId="0" fontId="105" fillId="0" borderId="14" xfId="6" applyFont="1" applyFill="1" applyBorder="1" applyAlignment="1">
      <alignment horizontal="center" vertical="center"/>
    </xf>
    <xf numFmtId="49" fontId="106" fillId="8" borderId="153" xfId="6" applyNumberFormat="1" applyFont="1" applyFill="1" applyBorder="1" applyAlignment="1" applyProtection="1">
      <alignment horizontal="center"/>
      <protection locked="0"/>
    </xf>
    <xf numFmtId="0" fontId="23" fillId="25" borderId="127" xfId="6" applyFont="1" applyFill="1" applyBorder="1" applyAlignment="1" applyProtection="1">
      <alignment horizontal="center"/>
      <protection locked="0"/>
    </xf>
    <xf numFmtId="0" fontId="24" fillId="12" borderId="128" xfId="6" applyFont="1" applyFill="1" applyBorder="1" applyAlignment="1" applyProtection="1">
      <alignment horizontal="center"/>
      <protection locked="0"/>
    </xf>
    <xf numFmtId="0" fontId="23" fillId="25" borderId="154" xfId="6" applyFont="1" applyFill="1" applyBorder="1" applyAlignment="1" applyProtection="1">
      <alignment horizontal="center"/>
      <protection locked="0"/>
    </xf>
    <xf numFmtId="0" fontId="23" fillId="12" borderId="105" xfId="6" applyFont="1" applyFill="1" applyBorder="1" applyAlignment="1" applyProtection="1">
      <alignment horizontal="center"/>
      <protection locked="0"/>
    </xf>
    <xf numFmtId="49" fontId="23" fillId="9" borderId="153" xfId="6" applyNumberFormat="1" applyFont="1" applyFill="1" applyBorder="1" applyAlignment="1">
      <alignment horizontal="center"/>
    </xf>
    <xf numFmtId="0" fontId="23" fillId="23" borderId="127" xfId="6" applyFont="1" applyFill="1" applyBorder="1" applyAlignment="1">
      <alignment horizontal="center"/>
    </xf>
    <xf numFmtId="164" fontId="23" fillId="9" borderId="128" xfId="6" applyNumberFormat="1" applyFont="1" applyFill="1" applyBorder="1" applyAlignment="1">
      <alignment horizontal="center"/>
    </xf>
    <xf numFmtId="0" fontId="23" fillId="23" borderId="154" xfId="6" applyFont="1" applyFill="1" applyBorder="1" applyAlignment="1">
      <alignment horizontal="center"/>
    </xf>
    <xf numFmtId="0" fontId="0" fillId="0" borderId="0" xfId="0" applyAlignment="1">
      <alignment horizontal="center"/>
    </xf>
    <xf numFmtId="0" fontId="2" fillId="0" borderId="0" xfId="0" applyFont="1" applyAlignment="1">
      <alignment horizontal="right" vertical="center"/>
    </xf>
    <xf numFmtId="0" fontId="2" fillId="0" borderId="0" xfId="0" applyFont="1" applyBorder="1" applyAlignment="1">
      <alignment horizontal="right" vertical="center"/>
    </xf>
    <xf numFmtId="16" fontId="83" fillId="0" borderId="0" xfId="0" applyNumberFormat="1" applyFont="1" applyFill="1" applyBorder="1" applyAlignment="1">
      <alignment horizontal="left" vertical="center"/>
    </xf>
    <xf numFmtId="0" fontId="0" fillId="0" borderId="0" xfId="0" applyAlignment="1">
      <alignment horizontal="left" wrapText="1"/>
    </xf>
    <xf numFmtId="0" fontId="0" fillId="0" borderId="0" xfId="0" applyAlignment="1">
      <alignment horizontal="left"/>
    </xf>
    <xf numFmtId="0" fontId="2" fillId="0" borderId="0" xfId="0" applyFont="1" applyFill="1" applyAlignment="1">
      <alignment horizontal="center" vertical="center"/>
    </xf>
    <xf numFmtId="0" fontId="24" fillId="0" borderId="28" xfId="6" applyFont="1" applyBorder="1" applyAlignment="1">
      <alignment horizontal="center"/>
    </xf>
    <xf numFmtId="0" fontId="3" fillId="0" borderId="0" xfId="0" applyFont="1" applyFill="1" applyBorder="1" applyAlignment="1">
      <alignment horizontal="left"/>
    </xf>
    <xf numFmtId="0" fontId="80" fillId="0" borderId="119" xfId="0" applyFont="1" applyFill="1" applyBorder="1" applyAlignment="1">
      <alignment horizontal="center" vertical="center"/>
    </xf>
    <xf numFmtId="0" fontId="80" fillId="0" borderId="0" xfId="0" applyFont="1" applyFill="1" applyBorder="1" applyAlignment="1">
      <alignment horizontal="center" vertical="center"/>
    </xf>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164" fontId="3" fillId="0" borderId="124" xfId="0" applyNumberFormat="1" applyFont="1" applyFill="1" applyBorder="1" applyAlignment="1">
      <alignment horizontal="center"/>
    </xf>
    <xf numFmtId="0" fontId="20" fillId="0" borderId="0" xfId="0" applyFont="1" applyBorder="1" applyAlignment="1">
      <alignment horizontal="left" vertical="top" wrapText="1"/>
    </xf>
    <xf numFmtId="16" fontId="80" fillId="0" borderId="0" xfId="0" applyNumberFormat="1" applyFont="1" applyFill="1" applyBorder="1" applyAlignment="1">
      <alignment horizontal="center" vertical="center"/>
    </xf>
    <xf numFmtId="0" fontId="1" fillId="0" borderId="0" xfId="0" applyFont="1" applyAlignment="1">
      <alignment horizontal="center"/>
    </xf>
    <xf numFmtId="0" fontId="9" fillId="5" borderId="7" xfId="0" applyFont="1" applyFill="1" applyBorder="1" applyAlignment="1">
      <alignment horizontal="right" vertical="top" wrapText="1"/>
    </xf>
    <xf numFmtId="0" fontId="0" fillId="0" borderId="0" xfId="0" applyAlignment="1">
      <alignment horizontal="center"/>
    </xf>
    <xf numFmtId="0" fontId="3" fillId="25" borderId="107" xfId="0" applyFont="1" applyFill="1" applyBorder="1" applyAlignment="1" applyProtection="1">
      <alignment horizontal="center" vertical="center"/>
      <protection locked="0"/>
    </xf>
    <xf numFmtId="0" fontId="119" fillId="24" borderId="128" xfId="6" applyFont="1" applyFill="1" applyBorder="1" applyAlignment="1">
      <alignment horizontal="center" wrapText="1"/>
    </xf>
    <xf numFmtId="0" fontId="24" fillId="24" borderId="128" xfId="6" applyFont="1" applyFill="1" applyBorder="1" applyAlignment="1">
      <alignment horizontal="center"/>
    </xf>
    <xf numFmtId="0" fontId="3" fillId="25" borderId="110" xfId="0" applyFont="1" applyFill="1" applyBorder="1" applyAlignment="1" applyProtection="1">
      <alignment horizontal="center" vertical="center"/>
      <protection locked="0"/>
    </xf>
    <xf numFmtId="164" fontId="47" fillId="24" borderId="132" xfId="6" applyNumberFormat="1" applyFont="1" applyFill="1" applyBorder="1" applyAlignment="1" applyProtection="1">
      <alignment horizontal="center"/>
      <protection locked="0"/>
    </xf>
    <xf numFmtId="0" fontId="103" fillId="0" borderId="165" xfId="0" applyFont="1" applyBorder="1" applyAlignment="1">
      <alignment vertical="center"/>
    </xf>
    <xf numFmtId="164" fontId="101" fillId="15" borderId="80" xfId="0" applyNumberFormat="1" applyFont="1" applyFill="1" applyBorder="1" applyAlignment="1" applyProtection="1">
      <alignment horizontal="center" vertical="center"/>
      <protection locked="0"/>
    </xf>
    <xf numFmtId="0" fontId="3" fillId="0" borderId="166" xfId="0" applyFont="1" applyBorder="1" applyAlignment="1">
      <alignment horizontal="center"/>
    </xf>
    <xf numFmtId="164" fontId="47" fillId="24" borderId="137" xfId="6" applyNumberFormat="1" applyFont="1" applyFill="1" applyBorder="1" applyAlignment="1" applyProtection="1">
      <alignment horizontal="center"/>
      <protection locked="0"/>
    </xf>
    <xf numFmtId="0" fontId="3" fillId="25" borderId="113" xfId="0" applyFont="1" applyFill="1" applyBorder="1" applyAlignment="1" applyProtection="1">
      <alignment horizontal="center" vertical="center"/>
      <protection locked="0"/>
    </xf>
    <xf numFmtId="0" fontId="118" fillId="0" borderId="140" xfId="0" applyFont="1" applyBorder="1" applyAlignment="1">
      <alignment horizontal="center"/>
    </xf>
    <xf numFmtId="1" fontId="3" fillId="7" borderId="40" xfId="0" applyNumberFormat="1" applyFont="1" applyFill="1" applyBorder="1" applyAlignment="1">
      <alignment horizontal="center" vertical="center"/>
    </xf>
    <xf numFmtId="0" fontId="3" fillId="0" borderId="80" xfId="0" applyFont="1" applyFill="1" applyBorder="1" applyAlignment="1">
      <alignment horizontal="center"/>
    </xf>
    <xf numFmtId="164" fontId="3" fillId="0" borderId="80" xfId="0" applyNumberFormat="1" applyFont="1" applyFill="1" applyBorder="1" applyAlignment="1">
      <alignment horizontal="center" vertical="center"/>
    </xf>
    <xf numFmtId="0" fontId="3" fillId="0" borderId="80" xfId="0" applyFont="1" applyBorder="1" applyAlignment="1">
      <alignment horizontal="center"/>
    </xf>
    <xf numFmtId="164" fontId="47" fillId="24" borderId="145" xfId="6" applyNumberFormat="1" applyFont="1" applyFill="1" applyBorder="1" applyAlignment="1" applyProtection="1">
      <alignment horizontal="center"/>
      <protection locked="0"/>
    </xf>
    <xf numFmtId="0" fontId="103" fillId="0" borderId="167" xfId="0" applyFont="1" applyBorder="1" applyAlignment="1">
      <alignment vertical="center"/>
    </xf>
    <xf numFmtId="0" fontId="3" fillId="0" borderId="80" xfId="0" applyFont="1" applyFill="1" applyBorder="1" applyAlignment="1"/>
    <xf numFmtId="164" fontId="101" fillId="15" borderId="168" xfId="0" applyNumberFormat="1" applyFont="1" applyFill="1" applyBorder="1" applyAlignment="1" applyProtection="1">
      <alignment horizontal="center" vertical="center"/>
      <protection locked="0"/>
    </xf>
    <xf numFmtId="0" fontId="0" fillId="0" borderId="169" xfId="0" applyBorder="1"/>
    <xf numFmtId="0" fontId="0" fillId="0" borderId="80" xfId="0" applyFont="1" applyFill="1" applyBorder="1" applyAlignment="1"/>
    <xf numFmtId="164" fontId="0" fillId="0" borderId="80" xfId="0" applyNumberFormat="1" applyFont="1" applyFill="1" applyBorder="1" applyAlignment="1">
      <alignment horizontal="center" vertical="center"/>
    </xf>
    <xf numFmtId="0" fontId="0" fillId="0" borderId="80" xfId="0" applyBorder="1" applyAlignment="1">
      <alignment horizontal="center"/>
    </xf>
    <xf numFmtId="164" fontId="4" fillId="24" borderId="0" xfId="0" applyNumberFormat="1" applyFont="1" applyFill="1" applyBorder="1" applyAlignment="1">
      <alignment horizontal="center" vertical="center"/>
    </xf>
    <xf numFmtId="164" fontId="1" fillId="9" borderId="0" xfId="0" applyNumberFormat="1" applyFont="1" applyFill="1" applyBorder="1" applyAlignment="1">
      <alignment horizontal="center" vertical="center"/>
    </xf>
    <xf numFmtId="0" fontId="0" fillId="0" borderId="0" xfId="0" applyAlignment="1">
      <alignment horizontal="center"/>
    </xf>
    <xf numFmtId="0" fontId="9" fillId="5" borderId="7" xfId="0" applyFont="1" applyFill="1" applyBorder="1" applyAlignment="1">
      <alignment horizontal="right" vertical="top" wrapText="1"/>
    </xf>
    <xf numFmtId="0" fontId="9" fillId="5" borderId="3" xfId="0" applyFont="1" applyFill="1" applyBorder="1" applyAlignment="1">
      <alignment horizontal="right" vertical="top" wrapText="1"/>
    </xf>
    <xf numFmtId="0" fontId="53" fillId="19" borderId="0" xfId="3" applyFont="1" applyFill="1" applyBorder="1" applyAlignment="1">
      <alignment horizontal="center" vertical="center"/>
    </xf>
    <xf numFmtId="0" fontId="53" fillId="19" borderId="0" xfId="0" applyFont="1" applyFill="1" applyBorder="1" applyAlignment="1">
      <alignment horizontal="center" vertical="center"/>
    </xf>
    <xf numFmtId="0" fontId="0" fillId="0" borderId="4" xfId="0" applyBorder="1"/>
    <xf numFmtId="0" fontId="1" fillId="5" borderId="170" xfId="0" applyFont="1" applyFill="1" applyBorder="1" applyAlignment="1">
      <alignment horizontal="center" vertical="top" wrapText="1"/>
    </xf>
    <xf numFmtId="0" fontId="15" fillId="0" borderId="0" xfId="0" applyFont="1" applyAlignment="1">
      <alignment horizontal="left"/>
    </xf>
    <xf numFmtId="0" fontId="15" fillId="0" borderId="0" xfId="0" applyFont="1" applyAlignment="1"/>
    <xf numFmtId="0" fontId="19" fillId="0" borderId="0" xfId="0"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center"/>
    </xf>
    <xf numFmtId="0" fontId="18" fillId="0" borderId="0" xfId="0" applyFont="1" applyFill="1" applyBorder="1" applyAlignment="1">
      <alignment horizontal="left" vertical="center"/>
    </xf>
    <xf numFmtId="0" fontId="121" fillId="0" borderId="0" xfId="0" applyFont="1" applyFill="1" applyBorder="1" applyAlignment="1">
      <alignment horizontal="left" vertical="center" wrapText="1"/>
    </xf>
    <xf numFmtId="0" fontId="38" fillId="0" borderId="0" xfId="0" applyFont="1" applyFill="1" applyBorder="1" applyAlignment="1">
      <alignment horizontal="left" vertical="center"/>
    </xf>
    <xf numFmtId="0" fontId="38" fillId="0" borderId="0" xfId="0" applyFont="1" applyFill="1" applyBorder="1" applyAlignment="1">
      <alignment horizontal="center" vertical="center"/>
    </xf>
    <xf numFmtId="0" fontId="38" fillId="0" borderId="0" xfId="0" applyFont="1" applyAlignment="1">
      <alignment horizontal="left" vertical="center"/>
    </xf>
    <xf numFmtId="0" fontId="0" fillId="0" borderId="0" xfId="0" applyProtection="1">
      <protection locked="0"/>
    </xf>
    <xf numFmtId="0" fontId="38" fillId="0" borderId="0" xfId="0" applyFont="1" applyBorder="1" applyAlignment="1">
      <alignment horizontal="left" vertical="center"/>
    </xf>
    <xf numFmtId="0" fontId="38" fillId="0" borderId="0" xfId="0" applyFont="1" applyBorder="1" applyAlignment="1">
      <alignment horizontal="center" vertical="center"/>
    </xf>
    <xf numFmtId="3" fontId="38" fillId="12" borderId="0" xfId="7" applyNumberFormat="1" applyFont="1" applyFill="1" applyBorder="1" applyAlignment="1" applyProtection="1">
      <alignment horizontal="center" vertical="center"/>
      <protection locked="0"/>
    </xf>
    <xf numFmtId="3" fontId="38" fillId="0" borderId="0" xfId="7" applyNumberFormat="1" applyFont="1" applyFill="1" applyBorder="1" applyAlignment="1">
      <alignment horizontal="center" vertical="center"/>
    </xf>
    <xf numFmtId="4" fontId="38" fillId="0" borderId="0" xfId="7" applyNumberFormat="1" applyFont="1" applyFill="1" applyBorder="1" applyAlignment="1">
      <alignment horizontal="center" vertical="center"/>
    </xf>
    <xf numFmtId="3" fontId="38" fillId="9" borderId="0" xfId="7" applyNumberFormat="1" applyFont="1" applyFill="1" applyBorder="1" applyAlignment="1">
      <alignment horizontal="center" vertical="center"/>
    </xf>
    <xf numFmtId="3" fontId="18" fillId="10" borderId="0" xfId="7" applyNumberFormat="1" applyFont="1" applyFill="1" applyBorder="1" applyAlignment="1">
      <alignment horizontal="center" vertical="center"/>
    </xf>
    <xf numFmtId="3" fontId="18" fillId="0" borderId="0" xfId="7" applyNumberFormat="1" applyFont="1" applyFill="1" applyBorder="1" applyAlignment="1">
      <alignment horizontal="center" vertical="center"/>
    </xf>
    <xf numFmtId="4" fontId="18" fillId="0" borderId="0" xfId="7" applyNumberFormat="1" applyFont="1" applyFill="1" applyBorder="1" applyAlignment="1">
      <alignment horizontal="center" vertical="center"/>
    </xf>
    <xf numFmtId="1" fontId="38" fillId="0" borderId="0" xfId="0" applyNumberFormat="1" applyFont="1" applyFill="1" applyBorder="1" applyAlignment="1" applyProtection="1">
      <alignment horizontal="center" vertical="center"/>
      <protection locked="0"/>
    </xf>
    <xf numFmtId="0" fontId="122" fillId="0" borderId="0" xfId="0" applyFont="1" applyFill="1" applyBorder="1" applyAlignment="1">
      <alignment horizontal="left" vertical="center"/>
    </xf>
    <xf numFmtId="1" fontId="38" fillId="0" borderId="0" xfId="0" applyNumberFormat="1" applyFont="1" applyFill="1" applyBorder="1" applyAlignment="1">
      <alignment horizontal="center" vertical="center"/>
    </xf>
    <xf numFmtId="0" fontId="123" fillId="0" borderId="0" xfId="0" applyFont="1" applyBorder="1" applyAlignment="1">
      <alignment horizontal="left" vertical="center"/>
    </xf>
    <xf numFmtId="0" fontId="122" fillId="0" borderId="0" xfId="0" applyFont="1" applyBorder="1" applyAlignment="1">
      <alignment horizontal="left" vertical="center"/>
    </xf>
    <xf numFmtId="0" fontId="124" fillId="0" borderId="0" xfId="0" applyFont="1" applyBorder="1" applyAlignment="1">
      <alignment horizontal="center" vertical="center" wrapText="1"/>
    </xf>
    <xf numFmtId="3" fontId="38" fillId="0" borderId="0" xfId="0" applyNumberFormat="1" applyFont="1" applyFill="1" applyBorder="1" applyAlignment="1">
      <alignment horizontal="center" vertical="center"/>
    </xf>
    <xf numFmtId="3" fontId="38" fillId="19" borderId="0" xfId="0" applyNumberFormat="1" applyFont="1" applyFill="1" applyBorder="1" applyAlignment="1">
      <alignment horizontal="center" vertical="center"/>
    </xf>
    <xf numFmtId="0" fontId="18" fillId="0" borderId="0" xfId="0" applyFont="1" applyBorder="1" applyAlignment="1">
      <alignment horizontal="left" vertical="center" wrapText="1"/>
    </xf>
    <xf numFmtId="0" fontId="44" fillId="0" borderId="0" xfId="0" applyFont="1" applyFill="1" applyBorder="1" applyAlignment="1" applyProtection="1">
      <alignment horizontal="center" vertical="center" wrapText="1"/>
      <protection locked="0"/>
    </xf>
    <xf numFmtId="0" fontId="38" fillId="0" borderId="0" xfId="0" applyFont="1" applyFill="1" applyAlignment="1">
      <alignment horizontal="left" vertical="center"/>
    </xf>
    <xf numFmtId="3" fontId="38" fillId="10" borderId="0" xfId="0" applyNumberFormat="1" applyFont="1" applyFill="1" applyBorder="1" applyAlignment="1">
      <alignment horizontal="center" vertical="center"/>
    </xf>
    <xf numFmtId="0" fontId="38" fillId="0" borderId="0" xfId="0" applyFont="1" applyBorder="1" applyAlignment="1">
      <alignment vertical="center"/>
    </xf>
    <xf numFmtId="0" fontId="38" fillId="0" borderId="0" xfId="0" applyFont="1" applyFill="1" applyBorder="1" applyAlignment="1">
      <alignment vertical="center"/>
    </xf>
    <xf numFmtId="3" fontId="38" fillId="0" borderId="0" xfId="0" applyNumberFormat="1" applyFont="1" applyFill="1" applyBorder="1" applyAlignment="1" applyProtection="1">
      <alignment horizontal="center" vertical="center"/>
      <protection locked="0"/>
    </xf>
    <xf numFmtId="3" fontId="38" fillId="12" borderId="0" xfId="0" applyNumberFormat="1" applyFont="1" applyFill="1" applyBorder="1" applyAlignment="1" applyProtection="1">
      <alignment horizontal="center" vertical="center"/>
      <protection locked="0"/>
    </xf>
    <xf numFmtId="4" fontId="38" fillId="0" borderId="0" xfId="0" applyNumberFormat="1" applyFont="1" applyFill="1" applyBorder="1" applyAlignment="1">
      <alignment horizontal="center" vertical="center"/>
    </xf>
    <xf numFmtId="0" fontId="121" fillId="0" borderId="0" xfId="0" applyFont="1" applyFill="1" applyBorder="1" applyAlignment="1">
      <alignment horizontal="center" vertical="center" wrapText="1"/>
    </xf>
    <xf numFmtId="4" fontId="38" fillId="0" borderId="0" xfId="0" applyNumberFormat="1" applyFont="1" applyFill="1" applyBorder="1" applyAlignment="1" applyProtection="1">
      <alignment horizontal="center" vertical="center"/>
      <protection locked="0"/>
    </xf>
    <xf numFmtId="0" fontId="13" fillId="0" borderId="0" xfId="0" applyFont="1" applyFill="1" applyAlignment="1">
      <alignment horizontal="left" vertical="center" wrapText="1"/>
    </xf>
    <xf numFmtId="0" fontId="13" fillId="0" borderId="0" xfId="0" applyFont="1" applyFill="1" applyAlignment="1">
      <alignment wrapText="1"/>
    </xf>
    <xf numFmtId="0" fontId="38" fillId="0" borderId="0" xfId="0" applyFont="1" applyBorder="1" applyAlignment="1">
      <alignment horizontal="right" vertical="center"/>
    </xf>
    <xf numFmtId="3" fontId="18" fillId="0" borderId="0" xfId="0" applyNumberFormat="1" applyFont="1" applyFill="1" applyBorder="1" applyAlignment="1">
      <alignment horizontal="center" vertical="center"/>
    </xf>
    <xf numFmtId="3" fontId="18" fillId="19" borderId="0" xfId="0" applyNumberFormat="1" applyFont="1" applyFill="1" applyBorder="1" applyAlignment="1">
      <alignment horizontal="center" vertical="center"/>
    </xf>
    <xf numFmtId="165" fontId="18" fillId="0" borderId="0" xfId="0" applyNumberFormat="1" applyFont="1" applyFill="1" applyBorder="1" applyAlignment="1">
      <alignment horizontal="center" vertical="center"/>
    </xf>
    <xf numFmtId="37" fontId="14" fillId="29" borderId="153" xfId="0" applyNumberFormat="1" applyFont="1" applyFill="1" applyBorder="1" applyAlignment="1">
      <alignment horizontal="center" vertical="center"/>
    </xf>
    <xf numFmtId="0" fontId="0" fillId="0" borderId="0" xfId="0"/>
    <xf numFmtId="0" fontId="0" fillId="0" borderId="0" xfId="0" applyAlignment="1">
      <alignment horizontal="center"/>
    </xf>
    <xf numFmtId="0" fontId="5" fillId="2" borderId="0" xfId="0" applyFont="1" applyFill="1" applyAlignment="1">
      <alignment horizontal="center" vertical="center"/>
    </xf>
    <xf numFmtId="0" fontId="1" fillId="3" borderId="0" xfId="0" applyFont="1" applyFill="1" applyAlignment="1">
      <alignment vertical="top" wrapText="1"/>
    </xf>
    <xf numFmtId="0" fontId="0" fillId="3" borderId="0" xfId="0" quotePrefix="1" applyFill="1" applyAlignment="1">
      <alignment horizontal="right" vertical="top" wrapText="1"/>
    </xf>
    <xf numFmtId="0" fontId="0" fillId="3" borderId="0" xfId="0" quotePrefix="1" applyFill="1" applyAlignment="1">
      <alignment horizontal="right" vertical="top"/>
    </xf>
    <xf numFmtId="0" fontId="0" fillId="3" borderId="0" xfId="0" applyFill="1" applyAlignment="1">
      <alignment horizontal="right" vertical="top"/>
    </xf>
    <xf numFmtId="0" fontId="1" fillId="0" borderId="0" xfId="0" applyFont="1" applyAlignment="1">
      <alignment horizontal="left" vertical="top" wrapText="1"/>
    </xf>
    <xf numFmtId="0" fontId="0" fillId="0" borderId="36" xfId="0" applyBorder="1" applyAlignment="1">
      <alignment horizontal="left"/>
    </xf>
    <xf numFmtId="0" fontId="1" fillId="3" borderId="0" xfId="0" applyFont="1" applyFill="1" applyAlignment="1">
      <alignment horizontal="left" vertical="top" wrapText="1"/>
    </xf>
    <xf numFmtId="0" fontId="4" fillId="0" borderId="0" xfId="0" quotePrefix="1" applyFont="1" applyAlignment="1">
      <alignment horizontal="right" vertical="top"/>
    </xf>
    <xf numFmtId="0" fontId="4" fillId="0" borderId="0" xfId="0" applyFont="1" applyAlignment="1">
      <alignment horizontal="right" vertical="top"/>
    </xf>
    <xf numFmtId="0" fontId="1" fillId="5" borderId="77" xfId="0" applyFont="1" applyFill="1" applyBorder="1" applyAlignment="1">
      <alignment vertical="top" wrapText="1"/>
    </xf>
    <xf numFmtId="0" fontId="1" fillId="5" borderId="1" xfId="0" applyFont="1" applyFill="1" applyBorder="1" applyAlignment="1">
      <alignment vertical="top" wrapText="1"/>
    </xf>
    <xf numFmtId="0" fontId="4" fillId="4" borderId="2" xfId="0" applyFont="1" applyFill="1" applyBorder="1" applyAlignment="1">
      <alignment vertical="center" wrapText="1"/>
    </xf>
    <xf numFmtId="0" fontId="1" fillId="5" borderId="7" xfId="0" applyFont="1" applyFill="1" applyBorder="1" applyAlignment="1">
      <alignment horizontal="center" vertical="top" wrapText="1"/>
    </xf>
    <xf numFmtId="0" fontId="1" fillId="5" borderId="9" xfId="0" applyFont="1" applyFill="1" applyBorder="1" applyAlignment="1">
      <alignment horizontal="center" vertical="top"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1" fillId="5" borderId="5" xfId="2" applyFill="1" applyBorder="1" applyAlignment="1">
      <alignment horizontal="center" vertical="center" wrapText="1"/>
    </xf>
    <xf numFmtId="0" fontId="41" fillId="5" borderId="6" xfId="2" applyFill="1" applyBorder="1" applyAlignment="1">
      <alignment horizontal="center" vertical="center" wrapText="1"/>
    </xf>
    <xf numFmtId="0" fontId="41" fillId="5" borderId="1" xfId="2" applyFill="1" applyBorder="1" applyAlignment="1">
      <alignment horizontal="center" vertical="center" wrapText="1"/>
    </xf>
    <xf numFmtId="0" fontId="41" fillId="5" borderId="2" xfId="2" applyFill="1" applyBorder="1" applyAlignment="1">
      <alignment horizontal="center" vertical="center" wrapText="1"/>
    </xf>
    <xf numFmtId="0" fontId="1" fillId="5" borderId="4" xfId="0" applyFont="1" applyFill="1" applyBorder="1" applyAlignment="1">
      <alignment vertical="top" wrapText="1"/>
    </xf>
    <xf numFmtId="0" fontId="1" fillId="5" borderId="5" xfId="0" applyFont="1" applyFill="1" applyBorder="1" applyAlignment="1">
      <alignment vertical="top" wrapText="1"/>
    </xf>
    <xf numFmtId="0" fontId="41" fillId="5" borderId="0" xfId="2" applyFill="1" applyBorder="1" applyAlignment="1">
      <alignment horizontal="center" vertical="center" wrapText="1"/>
    </xf>
    <xf numFmtId="0" fontId="48" fillId="0" borderId="0" xfId="0" applyFont="1" applyAlignment="1">
      <alignment horizontal="left" wrapText="1" indent="1"/>
    </xf>
    <xf numFmtId="0" fontId="4" fillId="4" borderId="77" xfId="0" applyFont="1" applyFill="1" applyBorder="1" applyAlignment="1">
      <alignment horizontal="left" vertical="center" wrapText="1"/>
    </xf>
    <xf numFmtId="0" fontId="41" fillId="5" borderId="4" xfId="2" applyFill="1" applyBorder="1" applyAlignment="1">
      <alignment horizontal="center" vertical="center" wrapText="1"/>
    </xf>
    <xf numFmtId="0" fontId="41" fillId="5" borderId="8" xfId="2" applyFill="1" applyBorder="1" applyAlignment="1">
      <alignment horizontal="center" vertical="center" wrapText="1"/>
    </xf>
    <xf numFmtId="0" fontId="1" fillId="5" borderId="4" xfId="0" applyFont="1" applyFill="1" applyBorder="1" applyAlignment="1">
      <alignment wrapText="1"/>
    </xf>
    <xf numFmtId="0" fontId="1" fillId="5" borderId="5" xfId="0" applyFont="1" applyFill="1" applyBorder="1" applyAlignment="1">
      <alignment wrapText="1"/>
    </xf>
    <xf numFmtId="0" fontId="1" fillId="5" borderId="0" xfId="0" applyFont="1" applyFill="1" applyBorder="1" applyAlignment="1">
      <alignment vertical="top" wrapText="1"/>
    </xf>
    <xf numFmtId="0" fontId="1" fillId="5" borderId="8" xfId="0" applyFont="1" applyFill="1" applyBorder="1" applyAlignment="1">
      <alignment vertical="top" wrapText="1"/>
    </xf>
    <xf numFmtId="0" fontId="1" fillId="0" borderId="0" xfId="0" applyFont="1" applyAlignment="1">
      <alignment horizontal="left" vertical="top" wrapText="1" indent="1"/>
    </xf>
    <xf numFmtId="0" fontId="1" fillId="5" borderId="7"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41" fillId="5" borderId="77" xfId="2" applyFill="1" applyBorder="1" applyAlignment="1">
      <alignment horizontal="center" vertical="center" wrapText="1"/>
    </xf>
    <xf numFmtId="0" fontId="9" fillId="5" borderId="7" xfId="0" applyFont="1" applyFill="1" applyBorder="1" applyAlignment="1">
      <alignment horizontal="right" vertical="top" wrapText="1"/>
    </xf>
    <xf numFmtId="0" fontId="9" fillId="5" borderId="3" xfId="0" applyFont="1" applyFill="1" applyBorder="1" applyAlignment="1">
      <alignment horizontal="right" vertical="top" wrapText="1"/>
    </xf>
    <xf numFmtId="0" fontId="1" fillId="5" borderId="4" xfId="0" applyFont="1" applyFill="1" applyBorder="1" applyAlignment="1">
      <alignment vertical="center" wrapText="1"/>
    </xf>
    <xf numFmtId="0" fontId="1" fillId="5" borderId="5" xfId="0" applyFont="1" applyFill="1" applyBorder="1" applyAlignment="1">
      <alignment vertical="center" wrapText="1"/>
    </xf>
    <xf numFmtId="0" fontId="1" fillId="5" borderId="0" xfId="0" applyFont="1" applyFill="1" applyBorder="1" applyAlignment="1">
      <alignment vertical="center" wrapText="1"/>
    </xf>
    <xf numFmtId="0" fontId="1" fillId="5" borderId="8" xfId="0" applyFont="1" applyFill="1" applyBorder="1" applyAlignment="1">
      <alignment vertical="center" wrapText="1"/>
    </xf>
    <xf numFmtId="0" fontId="9" fillId="5" borderId="7" xfId="0" applyFont="1" applyFill="1" applyBorder="1" applyAlignment="1">
      <alignment horizontal="right" vertical="center" wrapText="1"/>
    </xf>
    <xf numFmtId="0" fontId="9" fillId="5" borderId="9" xfId="0" applyFont="1" applyFill="1" applyBorder="1" applyAlignment="1">
      <alignment horizontal="right" vertical="center" wrapText="1"/>
    </xf>
    <xf numFmtId="0" fontId="1" fillId="5" borderId="77" xfId="0" applyFont="1" applyFill="1" applyBorder="1" applyAlignment="1">
      <alignment vertical="center" wrapText="1"/>
    </xf>
    <xf numFmtId="0" fontId="1" fillId="5" borderId="1" xfId="0" applyFont="1" applyFill="1" applyBorder="1" applyAlignment="1">
      <alignment vertical="center" wrapText="1"/>
    </xf>
    <xf numFmtId="0" fontId="4" fillId="0" borderId="0" xfId="0" applyFont="1" applyAlignment="1">
      <alignment horizontal="left"/>
    </xf>
    <xf numFmtId="0" fontId="1" fillId="0" borderId="0" xfId="0" applyFont="1" applyAlignment="1">
      <alignment horizontal="left" vertical="center" wrapText="1" indent="1"/>
    </xf>
    <xf numFmtId="0" fontId="4" fillId="0" borderId="0" xfId="0" applyFont="1" applyAlignment="1">
      <alignment horizontal="center"/>
    </xf>
    <xf numFmtId="0" fontId="1" fillId="0" borderId="0" xfId="0" applyFont="1" applyAlignment="1">
      <alignment horizontal="center"/>
    </xf>
    <xf numFmtId="0" fontId="0" fillId="21" borderId="0" xfId="0" applyFont="1" applyFill="1" applyBorder="1" applyAlignment="1">
      <alignment horizontal="left" vertical="top" wrapText="1" indent="1"/>
    </xf>
    <xf numFmtId="0" fontId="0" fillId="21" borderId="0" xfId="0" applyFill="1" applyBorder="1" applyAlignment="1">
      <alignment horizontal="left" vertical="top" wrapText="1" indent="1"/>
    </xf>
    <xf numFmtId="0" fontId="1" fillId="0" borderId="0" xfId="0" applyFont="1" applyFill="1" applyBorder="1" applyAlignment="1">
      <alignment horizontal="left" vertical="top" indent="1"/>
    </xf>
    <xf numFmtId="0" fontId="1" fillId="0" borderId="0" xfId="0" applyFont="1" applyFill="1" applyBorder="1" applyAlignment="1">
      <alignment horizontal="left" vertical="top" wrapText="1" indent="1"/>
    </xf>
    <xf numFmtId="0" fontId="11" fillId="11" borderId="34" xfId="1" applyFont="1" applyFill="1" applyBorder="1" applyAlignment="1">
      <alignment horizontal="center" vertical="center" wrapText="1"/>
    </xf>
    <xf numFmtId="0" fontId="11" fillId="11" borderId="23" xfId="1" applyFont="1" applyFill="1" applyBorder="1" applyAlignment="1">
      <alignment horizontal="center" vertical="center" wrapText="1"/>
    </xf>
    <xf numFmtId="0" fontId="11" fillId="11" borderId="27" xfId="1" applyFont="1" applyFill="1" applyBorder="1" applyAlignment="1">
      <alignment horizontal="center" vertical="center" wrapText="1"/>
    </xf>
    <xf numFmtId="0" fontId="11" fillId="0" borderId="0" xfId="1" applyFont="1" applyAlignment="1">
      <alignment horizontal="left" wrapText="1"/>
    </xf>
    <xf numFmtId="0" fontId="15" fillId="0" borderId="0" xfId="1" applyFont="1" applyFill="1" applyAlignment="1">
      <alignment horizontal="center" vertical="center"/>
    </xf>
    <xf numFmtId="0" fontId="17" fillId="6" borderId="0" xfId="1" applyFont="1" applyFill="1" applyAlignment="1">
      <alignment horizontal="center" vertical="center"/>
    </xf>
    <xf numFmtId="0" fontId="17" fillId="7" borderId="0" xfId="1" applyFont="1" applyFill="1" applyAlignment="1">
      <alignment horizontal="center" vertical="center"/>
    </xf>
    <xf numFmtId="0" fontId="18" fillId="8" borderId="0" xfId="1" applyFont="1" applyFill="1" applyAlignment="1" applyProtection="1">
      <alignment horizontal="center" vertical="center"/>
      <protection locked="0"/>
    </xf>
    <xf numFmtId="0" fontId="11" fillId="11" borderId="20" xfId="1" applyFont="1" applyFill="1" applyBorder="1" applyAlignment="1">
      <alignment horizontal="center" vertical="center"/>
    </xf>
    <xf numFmtId="0" fontId="11" fillId="11" borderId="23" xfId="1" applyFont="1" applyFill="1" applyBorder="1" applyAlignment="1">
      <alignment horizontal="center" vertical="center"/>
    </xf>
    <xf numFmtId="0" fontId="11" fillId="11" borderId="27" xfId="1" applyFont="1" applyFill="1" applyBorder="1" applyAlignment="1">
      <alignment horizontal="center" vertical="center"/>
    </xf>
    <xf numFmtId="0" fontId="20" fillId="0" borderId="25"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11" fillId="0" borderId="28" xfId="1" applyFont="1" applyFill="1" applyBorder="1" applyAlignment="1">
      <alignment horizontal="center" vertical="center" wrapText="1"/>
    </xf>
    <xf numFmtId="0" fontId="11" fillId="11" borderId="20" xfId="1" applyFont="1" applyFill="1" applyBorder="1" applyAlignment="1">
      <alignment horizontal="center" vertical="center" wrapText="1"/>
    </xf>
    <xf numFmtId="0" fontId="11" fillId="11" borderId="30"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11" fillId="11" borderId="34" xfId="1" applyFont="1" applyFill="1" applyBorder="1" applyAlignment="1">
      <alignment horizontal="center" vertical="center"/>
    </xf>
    <xf numFmtId="0" fontId="13" fillId="14" borderId="39" xfId="1" applyFont="1" applyFill="1" applyBorder="1" applyAlignment="1" applyProtection="1">
      <alignment horizontal="center" vertical="center"/>
      <protection locked="0"/>
    </xf>
    <xf numFmtId="0" fontId="13" fillId="14" borderId="40" xfId="1" applyFont="1" applyFill="1" applyBorder="1" applyAlignment="1" applyProtection="1">
      <alignment horizontal="center" vertical="center"/>
      <protection locked="0"/>
    </xf>
    <xf numFmtId="0" fontId="10" fillId="0" borderId="0" xfId="1" applyFont="1" applyFill="1" applyBorder="1" applyAlignment="1">
      <alignment horizontal="right" vertical="center"/>
    </xf>
    <xf numFmtId="0" fontId="11" fillId="15" borderId="0" xfId="1" applyFont="1" applyFill="1" applyBorder="1" applyAlignment="1" applyProtection="1">
      <alignment horizontal="center" vertical="center"/>
      <protection locked="0"/>
    </xf>
    <xf numFmtId="0" fontId="10" fillId="15" borderId="0" xfId="1" applyFont="1" applyFill="1" applyBorder="1" applyAlignment="1" applyProtection="1">
      <alignment horizontal="center" vertical="center"/>
      <protection locked="0"/>
    </xf>
    <xf numFmtId="0" fontId="13" fillId="0" borderId="0" xfId="1" applyFont="1" applyFill="1" applyBorder="1" applyAlignment="1">
      <alignment horizontal="left" vertical="center" wrapText="1"/>
    </xf>
    <xf numFmtId="16" fontId="37" fillId="0" borderId="0" xfId="1" applyNumberFormat="1" applyFont="1" applyFill="1" applyBorder="1" applyAlignment="1">
      <alignment horizontal="left" vertical="center"/>
    </xf>
    <xf numFmtId="0" fontId="38" fillId="12" borderId="0" xfId="0" applyFont="1" applyFill="1" applyBorder="1" applyAlignment="1" applyProtection="1">
      <alignment horizontal="center" vertical="center"/>
      <protection locked="0"/>
    </xf>
    <xf numFmtId="0" fontId="0" fillId="0" borderId="0" xfId="0" applyAlignment="1"/>
    <xf numFmtId="0" fontId="19" fillId="0" borderId="0" xfId="0" applyFont="1" applyBorder="1" applyAlignment="1">
      <alignment horizontal="left" vertical="center"/>
    </xf>
    <xf numFmtId="0" fontId="15" fillId="8" borderId="0" xfId="0" applyFont="1" applyFill="1" applyAlignment="1" applyProtection="1">
      <alignment horizontal="center" vertical="center"/>
      <protection locked="0"/>
    </xf>
    <xf numFmtId="0" fontId="0" fillId="0" borderId="0" xfId="0" applyAlignment="1">
      <alignment vertical="center"/>
    </xf>
    <xf numFmtId="0" fontId="18" fillId="0" borderId="0" xfId="0" applyFont="1" applyFill="1" applyBorder="1" applyAlignment="1">
      <alignment horizontal="left" vertical="center"/>
    </xf>
    <xf numFmtId="0" fontId="0" fillId="0" borderId="0" xfId="0"/>
    <xf numFmtId="0" fontId="38" fillId="0" borderId="0" xfId="0" applyFont="1" applyAlignment="1">
      <alignment horizontal="left" vertical="center"/>
    </xf>
    <xf numFmtId="0" fontId="0" fillId="0" borderId="0" xfId="0" applyAlignment="1">
      <alignment horizontal="left" vertical="center"/>
    </xf>
    <xf numFmtId="0" fontId="11" fillId="0" borderId="0" xfId="0" applyFont="1" applyBorder="1" applyAlignment="1">
      <alignment horizontal="center" vertical="center" wrapText="1"/>
    </xf>
    <xf numFmtId="0" fontId="18" fillId="0" borderId="0" xfId="0" applyFont="1" applyFill="1" applyBorder="1" applyAlignment="1">
      <alignment horizontal="left" vertical="center" wrapText="1"/>
    </xf>
    <xf numFmtId="1" fontId="38" fillId="12" borderId="0" xfId="0" applyNumberFormat="1" applyFont="1" applyFill="1" applyBorder="1" applyAlignment="1" applyProtection="1">
      <alignment horizontal="center" vertical="center"/>
      <protection locked="0"/>
    </xf>
    <xf numFmtId="0" fontId="13" fillId="30" borderId="0" xfId="0" applyFont="1" applyFill="1" applyAlignment="1">
      <alignment horizontal="left" vertical="center" wrapText="1"/>
    </xf>
    <xf numFmtId="0" fontId="122" fillId="0" borderId="0" xfId="0" applyFont="1" applyFill="1" applyBorder="1" applyAlignment="1">
      <alignment horizontal="left" vertical="center" wrapText="1"/>
    </xf>
    <xf numFmtId="1" fontId="38" fillId="9" borderId="0" xfId="0" applyNumberFormat="1" applyFont="1" applyFill="1" applyBorder="1" applyAlignment="1">
      <alignment horizontal="center" vertical="center"/>
    </xf>
    <xf numFmtId="0" fontId="122" fillId="0" borderId="0" xfId="0" applyFont="1" applyBorder="1" applyAlignment="1">
      <alignment horizontal="left" vertical="center" wrapText="1"/>
    </xf>
    <xf numFmtId="0" fontId="18" fillId="0" borderId="0" xfId="0" applyFont="1" applyBorder="1" applyAlignment="1">
      <alignment horizontal="left" vertical="center" wrapText="1"/>
    </xf>
    <xf numFmtId="0" fontId="0" fillId="0" borderId="0" xfId="0" applyAlignment="1">
      <alignment vertical="center" wrapText="1"/>
    </xf>
    <xf numFmtId="3" fontId="44" fillId="12" borderId="0" xfId="0" applyNumberFormat="1" applyFont="1" applyFill="1" applyBorder="1" applyAlignment="1" applyProtection="1">
      <alignment horizontal="center" vertical="center" wrapText="1"/>
      <protection locked="0"/>
    </xf>
    <xf numFmtId="3" fontId="0" fillId="12" borderId="0" xfId="0" applyNumberFormat="1" applyFill="1" applyAlignment="1" applyProtection="1">
      <alignment vertical="center"/>
      <protection locked="0"/>
    </xf>
    <xf numFmtId="0" fontId="11" fillId="30" borderId="0" xfId="0" applyFont="1" applyFill="1" applyAlignment="1">
      <alignment horizontal="left" vertical="center" wrapText="1"/>
    </xf>
    <xf numFmtId="0" fontId="11" fillId="30" borderId="0" xfId="0" applyFont="1" applyFill="1" applyAlignment="1">
      <alignment wrapText="1"/>
    </xf>
    <xf numFmtId="0" fontId="18" fillId="0" borderId="0" xfId="0" applyFont="1" applyBorder="1" applyAlignment="1">
      <alignment horizontal="left" vertical="center"/>
    </xf>
    <xf numFmtId="0" fontId="19" fillId="0" borderId="0" xfId="0" applyFont="1" applyAlignment="1">
      <alignment horizontal="left" vertical="center"/>
    </xf>
    <xf numFmtId="0" fontId="125" fillId="0" borderId="0" xfId="0" applyFont="1" applyAlignment="1"/>
    <xf numFmtId="0" fontId="53" fillId="7" borderId="0" xfId="3" applyFont="1" applyFill="1" applyAlignment="1">
      <alignment horizontal="left" vertical="center"/>
    </xf>
    <xf numFmtId="0" fontId="55" fillId="0" borderId="0" xfId="3" applyFont="1" applyBorder="1" applyAlignment="1">
      <alignment horizontal="left" vertical="center"/>
    </xf>
    <xf numFmtId="0" fontId="55" fillId="8" borderId="42" xfId="3" applyFont="1" applyFill="1" applyBorder="1" applyAlignment="1" applyProtection="1">
      <alignment horizontal="left" vertical="center"/>
      <protection locked="0"/>
    </xf>
    <xf numFmtId="0" fontId="55" fillId="8" borderId="43" xfId="3" applyFont="1" applyFill="1" applyBorder="1" applyAlignment="1" applyProtection="1">
      <alignment horizontal="left" vertical="center"/>
      <protection locked="0"/>
    </xf>
    <xf numFmtId="0" fontId="55" fillId="8" borderId="43" xfId="3" applyFont="1" applyFill="1" applyBorder="1" applyAlignment="1" applyProtection="1">
      <alignment horizontal="center" vertical="center"/>
      <protection locked="0"/>
    </xf>
    <xf numFmtId="0" fontId="27" fillId="0" borderId="0" xfId="3" applyFont="1" applyAlignment="1">
      <alignment horizontal="left" wrapText="1"/>
    </xf>
    <xf numFmtId="0" fontId="52" fillId="0" borderId="0" xfId="3" applyFont="1" applyAlignment="1">
      <alignment horizontal="center" vertical="center"/>
    </xf>
    <xf numFmtId="0" fontId="53" fillId="6" borderId="0" xfId="3" applyFont="1" applyFill="1" applyBorder="1" applyAlignment="1">
      <alignment horizontal="center" vertical="center"/>
    </xf>
    <xf numFmtId="0" fontId="53" fillId="7" borderId="0" xfId="3" applyFont="1" applyFill="1" applyAlignment="1">
      <alignment horizontal="center" vertical="center"/>
    </xf>
    <xf numFmtId="0" fontId="56" fillId="8" borderId="0" xfId="3" applyFont="1" applyFill="1" applyAlignment="1" applyProtection="1">
      <alignment horizontal="center" vertical="center"/>
      <protection locked="0"/>
    </xf>
    <xf numFmtId="0" fontId="112" fillId="0" borderId="0" xfId="3" applyFont="1" applyAlignment="1">
      <alignment horizontal="center" vertical="center"/>
    </xf>
    <xf numFmtId="0" fontId="61" fillId="16" borderId="0" xfId="3" applyFont="1" applyFill="1" applyBorder="1" applyAlignment="1">
      <alignment horizontal="center" vertical="center" wrapText="1"/>
    </xf>
    <xf numFmtId="0" fontId="50" fillId="0" borderId="0" xfId="3" applyFont="1" applyFill="1" applyBorder="1" applyAlignment="1">
      <alignment horizontal="left" vertical="center" wrapText="1"/>
    </xf>
    <xf numFmtId="0" fontId="55" fillId="0" borderId="0" xfId="3" applyFont="1" applyFill="1" applyBorder="1" applyAlignment="1">
      <alignment horizontal="left" vertical="center"/>
    </xf>
    <xf numFmtId="0" fontId="55" fillId="8" borderId="44" xfId="3" applyFont="1" applyFill="1" applyBorder="1" applyAlignment="1" applyProtection="1">
      <alignment horizontal="left" vertical="center"/>
      <protection locked="0"/>
    </xf>
    <xf numFmtId="0" fontId="53" fillId="7" borderId="0" xfId="3" applyFont="1" applyFill="1" applyBorder="1" applyAlignment="1">
      <alignment horizontal="left" vertical="center"/>
    </xf>
    <xf numFmtId="0" fontId="50" fillId="0" borderId="0" xfId="3" applyFont="1" applyFill="1" applyBorder="1" applyAlignment="1">
      <alignment horizontal="left" vertical="center"/>
    </xf>
    <xf numFmtId="0" fontId="47" fillId="8" borderId="42" xfId="3" applyFont="1" applyFill="1" applyBorder="1" applyAlignment="1" applyProtection="1">
      <alignment horizontal="left" vertical="center"/>
      <protection locked="0"/>
    </xf>
    <xf numFmtId="0" fontId="55" fillId="8" borderId="39" xfId="3" applyFont="1" applyFill="1" applyBorder="1" applyAlignment="1" applyProtection="1">
      <alignment horizontal="center" vertical="center"/>
      <protection locked="0"/>
    </xf>
    <xf numFmtId="0" fontId="60" fillId="0" borderId="0" xfId="3" applyFont="1" applyFill="1" applyBorder="1" applyAlignment="1">
      <alignment horizontal="center" vertical="center" wrapText="1"/>
    </xf>
    <xf numFmtId="0" fontId="55" fillId="8" borderId="40" xfId="3" applyFont="1" applyFill="1" applyBorder="1" applyAlignment="1" applyProtection="1">
      <alignment horizontal="center" vertical="center"/>
      <protection locked="0"/>
    </xf>
    <xf numFmtId="0" fontId="64" fillId="7" borderId="0" xfId="3" applyFont="1" applyFill="1" applyBorder="1" applyAlignment="1">
      <alignment horizontal="left" vertical="center" wrapText="1"/>
    </xf>
    <xf numFmtId="0" fontId="55" fillId="15" borderId="0" xfId="3" applyFont="1" applyFill="1" applyAlignment="1" applyProtection="1">
      <alignment horizontal="center" vertical="center"/>
      <protection locked="0"/>
    </xf>
    <xf numFmtId="0" fontId="65" fillId="16" borderId="0" xfId="3" applyFont="1" applyFill="1" applyBorder="1" applyAlignment="1">
      <alignment horizontal="center" vertical="center" wrapText="1"/>
    </xf>
    <xf numFmtId="0" fontId="55" fillId="16" borderId="0" xfId="3" applyFont="1" applyFill="1" applyBorder="1" applyAlignment="1">
      <alignment horizontal="center" vertical="center" wrapText="1"/>
    </xf>
    <xf numFmtId="0" fontId="50" fillId="0" borderId="0" xfId="3" applyFont="1" applyFill="1" applyBorder="1" applyAlignment="1">
      <alignment horizontal="center" vertical="center" wrapText="1"/>
    </xf>
    <xf numFmtId="0" fontId="54" fillId="0" borderId="0" xfId="3" applyFont="1" applyAlignment="1">
      <alignment horizontal="center" vertical="center"/>
    </xf>
    <xf numFmtId="0" fontId="55" fillId="7" borderId="0" xfId="3" applyFont="1" applyFill="1" applyAlignment="1">
      <alignment horizontal="center" vertical="center"/>
    </xf>
    <xf numFmtId="0" fontId="55" fillId="0" borderId="0" xfId="3" applyFont="1" applyFill="1" applyBorder="1" applyAlignment="1">
      <alignment horizontal="left" vertical="center" wrapText="1"/>
    </xf>
    <xf numFmtId="0" fontId="63" fillId="0" borderId="0" xfId="3" applyFont="1" applyFill="1" applyBorder="1" applyAlignment="1">
      <alignment horizontal="center" vertical="center"/>
    </xf>
    <xf numFmtId="0" fontId="47" fillId="0" borderId="0" xfId="3" applyFont="1" applyAlignment="1">
      <alignment horizontal="left" wrapText="1"/>
    </xf>
    <xf numFmtId="0" fontId="52" fillId="8" borderId="0" xfId="3" applyFont="1" applyFill="1" applyAlignment="1" applyProtection="1">
      <alignment horizontal="center" vertical="center"/>
      <protection locked="0"/>
    </xf>
    <xf numFmtId="0" fontId="44" fillId="8" borderId="43" xfId="3" applyFont="1" applyFill="1" applyBorder="1" applyAlignment="1" applyProtection="1">
      <alignment horizontal="left" vertical="center"/>
      <protection locked="0"/>
    </xf>
    <xf numFmtId="0" fontId="55" fillId="0" borderId="43" xfId="3" applyFont="1" applyFill="1" applyBorder="1" applyAlignment="1">
      <alignment horizontal="right"/>
    </xf>
    <xf numFmtId="0" fontId="55" fillId="0" borderId="0" xfId="3" applyFont="1" applyBorder="1" applyAlignment="1">
      <alignment horizontal="left" vertical="center" wrapText="1"/>
    </xf>
    <xf numFmtId="0" fontId="44" fillId="8" borderId="43" xfId="3" applyFont="1" applyFill="1" applyBorder="1" applyAlignment="1" applyProtection="1">
      <alignment horizontal="left"/>
      <protection locked="0"/>
    </xf>
    <xf numFmtId="0" fontId="44" fillId="8" borderId="44" xfId="3" applyFont="1" applyFill="1" applyBorder="1" applyAlignment="1" applyProtection="1">
      <alignment horizontal="left" vertical="center"/>
      <protection locked="0"/>
    </xf>
    <xf numFmtId="0" fontId="23" fillId="0" borderId="39" xfId="3" applyFont="1" applyFill="1" applyBorder="1" applyAlignment="1">
      <alignment horizontal="left" vertical="center"/>
    </xf>
    <xf numFmtId="0" fontId="23" fillId="0" borderId="0" xfId="3" applyFont="1" applyFill="1" applyBorder="1" applyAlignment="1">
      <alignment horizontal="left" vertical="center"/>
    </xf>
    <xf numFmtId="0" fontId="23" fillId="0" borderId="0" xfId="3" applyFont="1" applyFill="1" applyBorder="1" applyAlignment="1">
      <alignment horizontal="center" vertical="center"/>
    </xf>
    <xf numFmtId="0" fontId="23" fillId="0" borderId="0" xfId="3" applyFont="1" applyFill="1" applyBorder="1" applyAlignment="1">
      <alignment horizontal="right" vertical="center"/>
    </xf>
    <xf numFmtId="0" fontId="23" fillId="0" borderId="0" xfId="3" applyFont="1" applyAlignment="1">
      <alignment horizontal="left" vertical="center"/>
    </xf>
    <xf numFmtId="0" fontId="55" fillId="0" borderId="0" xfId="3" applyFont="1" applyAlignment="1">
      <alignment horizontal="right" vertical="center"/>
    </xf>
    <xf numFmtId="0" fontId="27" fillId="0" borderId="39" xfId="3" applyFont="1" applyFill="1" applyBorder="1" applyAlignment="1">
      <alignment horizontal="right" vertical="center"/>
    </xf>
    <xf numFmtId="0" fontId="27" fillId="8" borderId="45" xfId="3" applyFont="1" applyFill="1" applyBorder="1" applyAlignment="1" applyProtection="1">
      <alignment horizontal="center" vertical="center" wrapText="1"/>
      <protection locked="0"/>
    </xf>
    <xf numFmtId="0" fontId="27" fillId="0" borderId="0" xfId="3" applyFont="1" applyFill="1" applyAlignment="1">
      <alignment horizontal="center" vertical="center"/>
    </xf>
    <xf numFmtId="0" fontId="27" fillId="8" borderId="40" xfId="3" applyFont="1" applyFill="1" applyBorder="1" applyAlignment="1" applyProtection="1">
      <alignment horizontal="left" vertical="center"/>
      <protection locked="0"/>
    </xf>
    <xf numFmtId="0" fontId="27" fillId="0" borderId="44" xfId="3" applyFont="1" applyFill="1" applyBorder="1" applyAlignment="1" applyProtection="1">
      <alignment horizontal="center" vertical="center"/>
      <protection locked="0"/>
    </xf>
    <xf numFmtId="0" fontId="55" fillId="0" borderId="54" xfId="3" applyFont="1" applyBorder="1" applyAlignment="1">
      <alignment horizontal="center" vertical="center"/>
    </xf>
    <xf numFmtId="0" fontId="55" fillId="0" borderId="0" xfId="3" applyFont="1" applyBorder="1" applyAlignment="1">
      <alignment horizontal="center" vertical="center"/>
    </xf>
    <xf numFmtId="0" fontId="55" fillId="0" borderId="55" xfId="3" applyFont="1" applyBorder="1" applyAlignment="1">
      <alignment horizontal="center" vertical="center"/>
    </xf>
    <xf numFmtId="0" fontId="55" fillId="17" borderId="47" xfId="3" applyFont="1" applyFill="1" applyBorder="1" applyAlignment="1">
      <alignment horizontal="center" vertical="center"/>
    </xf>
    <xf numFmtId="0" fontId="55" fillId="17" borderId="47" xfId="3" applyFont="1" applyFill="1" applyBorder="1" applyAlignment="1">
      <alignment horizontal="center" vertical="center" wrapText="1"/>
    </xf>
    <xf numFmtId="0" fontId="50" fillId="17" borderId="48" xfId="3" applyFont="1" applyFill="1" applyBorder="1" applyAlignment="1">
      <alignment horizontal="center" vertical="center" wrapText="1"/>
    </xf>
    <xf numFmtId="0" fontId="50" fillId="17" borderId="49" xfId="3" applyFont="1" applyFill="1" applyBorder="1" applyAlignment="1">
      <alignment horizontal="center" vertical="center" wrapText="1"/>
    </xf>
    <xf numFmtId="0" fontId="27" fillId="0" borderId="0" xfId="3" applyFont="1" applyFill="1" applyBorder="1" applyAlignment="1">
      <alignment horizontal="left" vertical="center"/>
    </xf>
    <xf numFmtId="0" fontId="27" fillId="8" borderId="0" xfId="3" applyFont="1" applyFill="1" applyBorder="1" applyAlignment="1" applyProtection="1">
      <alignment horizontal="left" vertical="center"/>
      <protection locked="0"/>
    </xf>
    <xf numFmtId="0" fontId="71" fillId="10" borderId="51" xfId="3" applyFont="1" applyFill="1" applyBorder="1" applyAlignment="1">
      <alignment horizontal="left" vertical="center"/>
    </xf>
    <xf numFmtId="0" fontId="71" fillId="10" borderId="52" xfId="3" applyFont="1" applyFill="1" applyBorder="1" applyAlignment="1">
      <alignment horizontal="left" vertical="center"/>
    </xf>
    <xf numFmtId="0" fontId="71" fillId="10" borderId="53" xfId="3" applyFont="1" applyFill="1" applyBorder="1" applyAlignment="1">
      <alignment horizontal="left" vertical="center"/>
    </xf>
    <xf numFmtId="0" fontId="44" fillId="7" borderId="0" xfId="3" applyFont="1" applyFill="1" applyAlignment="1">
      <alignment horizontal="center" vertical="center"/>
    </xf>
    <xf numFmtId="0" fontId="44" fillId="20" borderId="0" xfId="3" applyFont="1" applyFill="1" applyAlignment="1">
      <alignment horizontal="center" vertical="center"/>
    </xf>
    <xf numFmtId="0" fontId="44" fillId="20" borderId="0" xfId="3" applyFont="1" applyFill="1" applyAlignment="1" applyProtection="1">
      <alignment horizontal="center"/>
      <protection locked="0"/>
    </xf>
    <xf numFmtId="0" fontId="27" fillId="0" borderId="54" xfId="3" applyFont="1" applyBorder="1" applyAlignment="1">
      <alignment horizontal="center" vertical="center" wrapText="1"/>
    </xf>
    <xf numFmtId="0" fontId="27" fillId="0" borderId="0" xfId="3" applyFont="1" applyBorder="1" applyAlignment="1">
      <alignment horizontal="center" vertical="center" wrapText="1"/>
    </xf>
    <xf numFmtId="0" fontId="55" fillId="8" borderId="0" xfId="3" applyFont="1" applyFill="1" applyBorder="1" applyAlignment="1" applyProtection="1">
      <alignment horizontal="center" vertical="center"/>
      <protection locked="0"/>
    </xf>
    <xf numFmtId="0" fontId="27" fillId="0" borderId="55" xfId="3" applyFont="1" applyBorder="1" applyAlignment="1">
      <alignment horizontal="center" vertical="center"/>
    </xf>
    <xf numFmtId="0" fontId="27" fillId="0" borderId="54" xfId="3" applyFont="1" applyBorder="1" applyAlignment="1">
      <alignment horizontal="center" vertical="center" textRotation="90"/>
    </xf>
    <xf numFmtId="0" fontId="23" fillId="0" borderId="54" xfId="3" applyFont="1" applyFill="1" applyBorder="1" applyAlignment="1">
      <alignment horizontal="center" vertical="center"/>
    </xf>
    <xf numFmtId="0" fontId="73" fillId="0" borderId="0" xfId="3" applyFont="1" applyAlignment="1">
      <alignment vertical="center"/>
    </xf>
    <xf numFmtId="0" fontId="55" fillId="0" borderId="0" xfId="3" applyFont="1" applyAlignment="1">
      <alignment horizontal="center" vertical="center" wrapText="1"/>
    </xf>
    <xf numFmtId="0" fontId="49" fillId="8" borderId="0" xfId="3" applyFill="1" applyAlignment="1" applyProtection="1">
      <alignment horizontal="center" vertical="center"/>
      <protection locked="0"/>
    </xf>
    <xf numFmtId="0" fontId="63" fillId="16" borderId="0" xfId="3" applyFont="1" applyFill="1" applyAlignment="1">
      <alignment horizontal="center" vertical="center" wrapText="1"/>
    </xf>
    <xf numFmtId="0" fontId="54" fillId="16" borderId="0" xfId="3" applyFont="1" applyFill="1" applyAlignment="1">
      <alignment horizontal="center" vertical="center" wrapText="1"/>
    </xf>
    <xf numFmtId="0" fontId="63" fillId="16" borderId="43" xfId="3" applyFont="1" applyFill="1" applyBorder="1" applyAlignment="1">
      <alignment horizontal="center" vertical="center"/>
    </xf>
    <xf numFmtId="0" fontId="55" fillId="0" borderId="0" xfId="3" applyFont="1" applyFill="1" applyBorder="1" applyAlignment="1">
      <alignment vertical="center" wrapText="1"/>
    </xf>
    <xf numFmtId="0" fontId="41" fillId="9" borderId="0" xfId="2" applyFill="1" applyBorder="1" applyAlignment="1">
      <alignment horizontal="center" vertical="center" wrapText="1"/>
    </xf>
    <xf numFmtId="0" fontId="63" fillId="16" borderId="43" xfId="3" applyFont="1" applyFill="1" applyBorder="1" applyAlignment="1">
      <alignment horizontal="center" vertical="center" wrapText="1"/>
    </xf>
    <xf numFmtId="0" fontId="27" fillId="0" borderId="0" xfId="3" applyFont="1" applyAlignment="1">
      <alignment horizontal="left" vertical="center" wrapText="1"/>
    </xf>
    <xf numFmtId="0" fontId="54" fillId="0" borderId="0" xfId="3" applyFont="1" applyAlignment="1">
      <alignment horizontal="left" vertical="center"/>
    </xf>
    <xf numFmtId="0" fontId="55" fillId="0" borderId="42" xfId="3" applyFont="1" applyFill="1" applyBorder="1" applyAlignment="1">
      <alignment horizontal="center" vertical="center"/>
    </xf>
    <xf numFmtId="0" fontId="55" fillId="7" borderId="0" xfId="3" applyFont="1" applyFill="1" applyAlignment="1" applyProtection="1">
      <alignment horizontal="center" vertical="center"/>
      <protection locked="0"/>
    </xf>
    <xf numFmtId="0" fontId="55" fillId="8" borderId="45" xfId="3" applyFont="1" applyFill="1" applyBorder="1" applyAlignment="1" applyProtection="1">
      <alignment horizontal="center" vertical="center"/>
      <protection locked="0"/>
    </xf>
    <xf numFmtId="1" fontId="55" fillId="8" borderId="40" xfId="3" applyNumberFormat="1" applyFont="1" applyFill="1" applyBorder="1" applyAlignment="1" applyProtection="1">
      <alignment horizontal="center" vertical="center"/>
      <protection locked="0"/>
    </xf>
    <xf numFmtId="0" fontId="50" fillId="0" borderId="0" xfId="3" applyFont="1" applyAlignment="1">
      <alignment horizontal="right" vertical="center"/>
    </xf>
    <xf numFmtId="164" fontId="55" fillId="7" borderId="0" xfId="3" applyNumberFormat="1" applyFont="1" applyFill="1" applyAlignment="1">
      <alignment horizontal="center" vertical="center"/>
    </xf>
    <xf numFmtId="1" fontId="55" fillId="8" borderId="39" xfId="3" applyNumberFormat="1" applyFont="1" applyFill="1" applyBorder="1" applyAlignment="1" applyProtection="1">
      <alignment horizontal="center" vertical="center"/>
      <protection locked="0"/>
    </xf>
    <xf numFmtId="0" fontId="23" fillId="0" borderId="0" xfId="3" applyFont="1" applyAlignment="1">
      <alignment horizontal="center" vertical="center" wrapText="1"/>
    </xf>
    <xf numFmtId="1" fontId="55" fillId="8" borderId="45" xfId="3" applyNumberFormat="1" applyFont="1" applyFill="1" applyBorder="1" applyAlignment="1" applyProtection="1">
      <alignment horizontal="center" vertical="center"/>
      <protection locked="0"/>
    </xf>
    <xf numFmtId="0" fontId="49" fillId="0" borderId="0" xfId="3" applyAlignment="1">
      <alignment horizontal="center" vertical="center"/>
    </xf>
    <xf numFmtId="0" fontId="1" fillId="18" borderId="0" xfId="0" applyFont="1" applyFill="1" applyBorder="1" applyAlignment="1">
      <alignment horizontal="center" vertical="center"/>
    </xf>
    <xf numFmtId="0" fontId="0" fillId="0" borderId="78" xfId="0" applyBorder="1" applyAlignment="1">
      <alignment horizontal="left" wrapText="1"/>
    </xf>
    <xf numFmtId="0" fontId="0" fillId="0" borderId="0" xfId="0" applyBorder="1" applyAlignment="1">
      <alignment horizontal="left" wrapText="1"/>
    </xf>
    <xf numFmtId="0" fontId="86" fillId="0" borderId="0" xfId="0" applyFont="1" applyAlignment="1">
      <alignment horizontal="center"/>
    </xf>
    <xf numFmtId="0" fontId="2" fillId="22" borderId="0" xfId="0" applyFont="1" applyFill="1" applyBorder="1" applyAlignment="1" applyProtection="1">
      <alignment horizontal="center" vertical="center"/>
      <protection locked="0"/>
    </xf>
    <xf numFmtId="0" fontId="2" fillId="0" borderId="0" xfId="0" applyFont="1" applyAlignment="1">
      <alignment horizontal="right" vertical="center"/>
    </xf>
    <xf numFmtId="0" fontId="2" fillId="0" borderId="0" xfId="0" applyFont="1" applyBorder="1" applyAlignment="1">
      <alignment horizontal="right" vertical="center"/>
    </xf>
    <xf numFmtId="49" fontId="2" fillId="22" borderId="0" xfId="0" applyNumberFormat="1" applyFont="1" applyFill="1" applyBorder="1" applyAlignment="1" applyProtection="1">
      <alignment horizontal="center" vertical="center"/>
      <protection locked="0"/>
    </xf>
    <xf numFmtId="0" fontId="4" fillId="7" borderId="0" xfId="0" applyFont="1" applyFill="1" applyBorder="1" applyAlignment="1">
      <alignment horizontal="center" wrapText="1"/>
    </xf>
    <xf numFmtId="0" fontId="88" fillId="9" borderId="0" xfId="0" applyFont="1" applyFill="1" applyBorder="1" applyAlignment="1">
      <alignment horizontal="center" wrapText="1"/>
    </xf>
    <xf numFmtId="0" fontId="90" fillId="23" borderId="84" xfId="0" applyFont="1" applyFill="1" applyBorder="1" applyAlignment="1">
      <alignment horizontal="center" vertical="center"/>
    </xf>
    <xf numFmtId="0" fontId="90" fillId="23" borderId="85" xfId="0" applyFont="1" applyFill="1" applyBorder="1" applyAlignment="1">
      <alignment horizontal="center" vertical="center"/>
    </xf>
    <xf numFmtId="0" fontId="90" fillId="23" borderId="86" xfId="0" applyFont="1" applyFill="1" applyBorder="1" applyAlignment="1">
      <alignment horizontal="center" vertical="center"/>
    </xf>
    <xf numFmtId="0" fontId="94" fillId="0" borderId="93" xfId="0" applyFont="1" applyBorder="1" applyAlignment="1">
      <alignment horizontal="center" vertical="center"/>
    </xf>
    <xf numFmtId="0" fontId="94" fillId="0" borderId="94" xfId="0" applyFont="1" applyBorder="1" applyAlignment="1">
      <alignment horizontal="center" vertical="center"/>
    </xf>
    <xf numFmtId="0" fontId="94" fillId="0" borderId="95" xfId="0" applyFont="1" applyBorder="1" applyAlignment="1">
      <alignment horizontal="center" vertical="center"/>
    </xf>
    <xf numFmtId="0" fontId="91" fillId="7" borderId="96" xfId="0" applyFont="1" applyFill="1" applyBorder="1" applyAlignment="1">
      <alignment horizontal="center" vertical="center"/>
    </xf>
    <xf numFmtId="0" fontId="91" fillId="7" borderId="97" xfId="0" applyFont="1" applyFill="1" applyBorder="1" applyAlignment="1">
      <alignment horizontal="center" vertical="center"/>
    </xf>
    <xf numFmtId="0" fontId="91" fillId="7" borderId="98" xfId="0" applyFont="1" applyFill="1" applyBorder="1" applyAlignment="1">
      <alignment horizontal="center" vertical="center"/>
    </xf>
    <xf numFmtId="0" fontId="94" fillId="0" borderId="78" xfId="0" applyFont="1" applyBorder="1" applyAlignment="1">
      <alignment horizontal="center" vertical="center"/>
    </xf>
    <xf numFmtId="0" fontId="94" fillId="0" borderId="0" xfId="0" applyFont="1" applyBorder="1" applyAlignment="1">
      <alignment horizontal="center" vertical="center"/>
    </xf>
    <xf numFmtId="0" fontId="94" fillId="0" borderId="99" xfId="0" applyFont="1" applyBorder="1" applyAlignment="1">
      <alignment horizontal="center" vertical="center"/>
    </xf>
    <xf numFmtId="0" fontId="94" fillId="0" borderId="100" xfId="0" applyFont="1" applyBorder="1" applyAlignment="1">
      <alignment horizontal="center" vertical="center"/>
    </xf>
    <xf numFmtId="0" fontId="94" fillId="0" borderId="101" xfId="0" applyFont="1" applyBorder="1" applyAlignment="1">
      <alignment horizontal="center" vertical="center"/>
    </xf>
    <xf numFmtId="0" fontId="94" fillId="0" borderId="102" xfId="0" applyFont="1" applyBorder="1" applyAlignment="1">
      <alignment horizontal="center" vertical="center"/>
    </xf>
    <xf numFmtId="0" fontId="0" fillId="0" borderId="0" xfId="0" applyFont="1" applyFill="1" applyBorder="1" applyAlignment="1">
      <alignment horizontal="right" vertical="center"/>
    </xf>
    <xf numFmtId="0" fontId="0" fillId="0" borderId="0" xfId="0" applyBorder="1" applyAlignment="1">
      <alignment horizontal="center"/>
    </xf>
    <xf numFmtId="0" fontId="96" fillId="18" borderId="0" xfId="0" applyFont="1" applyFill="1" applyBorder="1" applyAlignment="1">
      <alignment horizontal="center" vertical="center"/>
    </xf>
    <xf numFmtId="164" fontId="96" fillId="9" borderId="0" xfId="0" applyNumberFormat="1" applyFont="1" applyFill="1" applyBorder="1" applyAlignment="1">
      <alignment horizontal="center" vertical="center"/>
    </xf>
    <xf numFmtId="16" fontId="80" fillId="0" borderId="103" xfId="0" applyNumberFormat="1" applyFont="1" applyBorder="1" applyAlignment="1">
      <alignment horizontal="center" vertical="center"/>
    </xf>
    <xf numFmtId="16" fontId="80" fillId="0" borderId="104" xfId="0" applyNumberFormat="1" applyFont="1" applyBorder="1" applyAlignment="1">
      <alignment horizontal="center" vertical="center"/>
    </xf>
    <xf numFmtId="16" fontId="0" fillId="0" borderId="0" xfId="0" applyNumberFormat="1" applyFont="1" applyFill="1" applyBorder="1" applyAlignment="1">
      <alignment horizontal="left" vertical="center"/>
    </xf>
    <xf numFmtId="16" fontId="83" fillId="0" borderId="0" xfId="0" applyNumberFormat="1" applyFont="1" applyFill="1" applyBorder="1" applyAlignment="1">
      <alignment horizontal="left" vertical="center"/>
    </xf>
    <xf numFmtId="0" fontId="20" fillId="0" borderId="0" xfId="0" applyFont="1" applyBorder="1" applyAlignment="1">
      <alignment horizontal="left" vertical="top" wrapText="1"/>
    </xf>
    <xf numFmtId="0" fontId="101" fillId="0" borderId="0" xfId="0" applyFont="1" applyFill="1" applyBorder="1" applyAlignment="1">
      <alignment horizontal="right" vertical="center"/>
    </xf>
    <xf numFmtId="2" fontId="4" fillId="0" borderId="0" xfId="0" applyNumberFormat="1" applyFont="1" applyFill="1" applyBorder="1" applyAlignment="1">
      <alignment horizontal="center" vertical="center"/>
    </xf>
    <xf numFmtId="16" fontId="80" fillId="0" borderId="0" xfId="0" applyNumberFormat="1" applyFont="1" applyFill="1" applyBorder="1" applyAlignment="1">
      <alignment horizontal="center" vertical="center"/>
    </xf>
    <xf numFmtId="164" fontId="80" fillId="24" borderId="0" xfId="0" applyNumberFormat="1" applyFont="1" applyFill="1" applyBorder="1" applyAlignment="1">
      <alignment horizontal="center" vertical="center"/>
    </xf>
    <xf numFmtId="0" fontId="30" fillId="0" borderId="0" xfId="0" applyFont="1" applyBorder="1" applyAlignment="1">
      <alignment horizontal="left"/>
    </xf>
    <xf numFmtId="16" fontId="101" fillId="0" borderId="103" xfId="0" applyNumberFormat="1" applyFont="1" applyBorder="1" applyAlignment="1">
      <alignment horizontal="center" vertical="center"/>
    </xf>
    <xf numFmtId="16" fontId="101" fillId="0" borderId="104" xfId="0" applyNumberFormat="1" applyFont="1" applyBorder="1" applyAlignment="1">
      <alignment horizontal="center" vertical="center"/>
    </xf>
    <xf numFmtId="0" fontId="29" fillId="0" borderId="0" xfId="0" applyFont="1" applyAlignment="1">
      <alignment horizontal="left" vertical="center"/>
    </xf>
    <xf numFmtId="0" fontId="104" fillId="0" borderId="0" xfId="0" applyFont="1" applyFill="1" applyBorder="1" applyAlignment="1">
      <alignment horizontal="center" wrapText="1"/>
    </xf>
    <xf numFmtId="0" fontId="34" fillId="0" borderId="0" xfId="0" applyFont="1" applyFill="1" applyBorder="1" applyAlignment="1">
      <alignment horizontal="center"/>
    </xf>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164" fontId="3" fillId="0" borderId="124" xfId="0" applyNumberFormat="1" applyFont="1" applyFill="1" applyBorder="1" applyAlignment="1">
      <alignment horizontal="center"/>
    </xf>
    <xf numFmtId="49" fontId="101" fillId="12" borderId="28" xfId="0" applyNumberFormat="1" applyFont="1" applyFill="1" applyBorder="1" applyAlignment="1" applyProtection="1">
      <alignment horizontal="center" vertical="center"/>
      <protection locked="0"/>
    </xf>
    <xf numFmtId="0" fontId="3" fillId="0" borderId="0" xfId="0" applyFont="1" applyFill="1" applyBorder="1" applyAlignment="1">
      <alignment horizontal="left"/>
    </xf>
    <xf numFmtId="164" fontId="3" fillId="7" borderId="77" xfId="0" applyNumberFormat="1" applyFont="1" applyFill="1" applyBorder="1" applyAlignment="1">
      <alignment horizontal="center"/>
    </xf>
    <xf numFmtId="0" fontId="118" fillId="0" borderId="119" xfId="0" applyFont="1" applyFill="1" applyBorder="1" applyAlignment="1">
      <alignment horizontal="center" wrapText="1"/>
    </xf>
    <xf numFmtId="0" fontId="118" fillId="0" borderId="0" xfId="0" applyFont="1" applyFill="1" applyBorder="1" applyAlignment="1">
      <alignment horizontal="center" wrapText="1"/>
    </xf>
    <xf numFmtId="0" fontId="80" fillId="0" borderId="119" xfId="0" applyFont="1" applyFill="1" applyBorder="1" applyAlignment="1">
      <alignment horizontal="center" vertical="center"/>
    </xf>
    <xf numFmtId="0" fontId="80" fillId="0" borderId="0" xfId="0" applyFont="1" applyFill="1" applyBorder="1" applyAlignment="1">
      <alignment horizontal="center" vertical="center"/>
    </xf>
    <xf numFmtId="164" fontId="80" fillId="7" borderId="119" xfId="0" applyNumberFormat="1" applyFont="1" applyFill="1" applyBorder="1" applyAlignment="1">
      <alignment horizontal="center" vertical="center"/>
    </xf>
    <xf numFmtId="164" fontId="80" fillId="7" borderId="0" xfId="0" applyNumberFormat="1" applyFont="1" applyFill="1" applyBorder="1" applyAlignment="1">
      <alignment horizontal="center" vertical="center"/>
    </xf>
    <xf numFmtId="2" fontId="80" fillId="0" borderId="119" xfId="0" applyNumberFormat="1" applyFont="1" applyFill="1" applyBorder="1" applyAlignment="1">
      <alignment horizontal="center" vertical="center" wrapText="1"/>
    </xf>
    <xf numFmtId="2" fontId="80" fillId="0" borderId="120" xfId="0" applyNumberFormat="1" applyFont="1" applyFill="1" applyBorder="1" applyAlignment="1">
      <alignment horizontal="center" vertical="center" wrapText="1"/>
    </xf>
    <xf numFmtId="2" fontId="80" fillId="0" borderId="0" xfId="0" applyNumberFormat="1" applyFont="1" applyFill="1" applyBorder="1" applyAlignment="1">
      <alignment horizontal="center" vertical="center" wrapText="1"/>
    </xf>
    <xf numFmtId="2" fontId="80" fillId="0" borderId="124" xfId="0" applyNumberFormat="1" applyFont="1" applyFill="1" applyBorder="1" applyAlignment="1">
      <alignment horizontal="center" vertical="center" wrapText="1"/>
    </xf>
    <xf numFmtId="2" fontId="113" fillId="9" borderId="0" xfId="0" applyNumberFormat="1" applyFont="1" applyFill="1" applyBorder="1" applyAlignment="1">
      <alignment horizontal="center" vertical="center"/>
    </xf>
    <xf numFmtId="0" fontId="3" fillId="0" borderId="156" xfId="0" applyFont="1" applyFill="1" applyBorder="1" applyAlignment="1">
      <alignment horizontal="left" wrapText="1"/>
    </xf>
    <xf numFmtId="164" fontId="3" fillId="7" borderId="156" xfId="0" applyNumberFormat="1" applyFont="1" applyFill="1" applyBorder="1" applyAlignment="1">
      <alignment horizontal="center" wrapText="1"/>
    </xf>
    <xf numFmtId="0" fontId="34" fillId="9" borderId="0" xfId="0" applyFont="1" applyFill="1" applyAlignment="1">
      <alignment horizontal="center" vertical="center"/>
    </xf>
    <xf numFmtId="1" fontId="3" fillId="22" borderId="40" xfId="0" applyNumberFormat="1" applyFont="1" applyFill="1" applyBorder="1" applyAlignment="1" applyProtection="1">
      <alignment horizontal="center"/>
      <protection locked="0"/>
    </xf>
    <xf numFmtId="0" fontId="3" fillId="22" borderId="40" xfId="0" applyFont="1" applyFill="1" applyBorder="1" applyAlignment="1" applyProtection="1">
      <alignment horizontal="center"/>
      <protection locked="0"/>
    </xf>
    <xf numFmtId="164" fontId="3" fillId="7" borderId="45" xfId="0" applyNumberFormat="1" applyFont="1" applyFill="1" applyBorder="1" applyAlignment="1">
      <alignment horizontal="center"/>
    </xf>
    <xf numFmtId="0" fontId="3" fillId="7" borderId="45" xfId="0" applyFont="1" applyFill="1" applyBorder="1" applyAlignment="1">
      <alignment horizontal="center"/>
    </xf>
    <xf numFmtId="0" fontId="3" fillId="12" borderId="39" xfId="0" applyFont="1" applyFill="1" applyBorder="1" applyAlignment="1" applyProtection="1">
      <alignment horizontal="center"/>
      <protection locked="0"/>
    </xf>
    <xf numFmtId="0" fontId="3" fillId="12" borderId="45" xfId="0" applyFont="1" applyFill="1" applyBorder="1" applyAlignment="1" applyProtection="1">
      <alignment horizontal="center"/>
      <protection locked="0"/>
    </xf>
    <xf numFmtId="1" fontId="47" fillId="0" borderId="134" xfId="6" applyNumberFormat="1" applyFont="1" applyFill="1" applyBorder="1" applyAlignment="1">
      <alignment horizontal="center"/>
    </xf>
    <xf numFmtId="1" fontId="47" fillId="0" borderId="139" xfId="6" applyNumberFormat="1" applyFont="1" applyFill="1" applyBorder="1" applyAlignment="1">
      <alignment horizontal="center"/>
    </xf>
    <xf numFmtId="1" fontId="47" fillId="0" borderId="148" xfId="6" applyNumberFormat="1" applyFont="1" applyFill="1" applyBorder="1" applyAlignment="1">
      <alignment horizontal="center"/>
    </xf>
    <xf numFmtId="0" fontId="47" fillId="0" borderId="134" xfId="6" applyFont="1" applyFill="1" applyBorder="1" applyAlignment="1">
      <alignment horizontal="center"/>
    </xf>
    <xf numFmtId="0" fontId="47" fillId="0" borderId="139" xfId="6" applyFont="1" applyFill="1" applyBorder="1" applyAlignment="1">
      <alignment horizontal="center"/>
    </xf>
    <xf numFmtId="0" fontId="47" fillId="0" borderId="148" xfId="6" applyFont="1" applyFill="1" applyBorder="1" applyAlignment="1">
      <alignment horizontal="center"/>
    </xf>
    <xf numFmtId="0" fontId="23" fillId="0" borderId="25" xfId="6" applyFont="1" applyBorder="1" applyAlignment="1">
      <alignment horizontal="center" vertical="center" textRotation="90"/>
    </xf>
    <xf numFmtId="0" fontId="23" fillId="0" borderId="125" xfId="6" applyFont="1" applyBorder="1" applyAlignment="1">
      <alignment horizontal="center" vertical="center" textRotation="90"/>
    </xf>
    <xf numFmtId="1" fontId="47" fillId="0" borderId="133" xfId="6" applyNumberFormat="1" applyFont="1" applyFill="1" applyBorder="1" applyAlignment="1">
      <alignment horizontal="center"/>
    </xf>
    <xf numFmtId="1" fontId="47" fillId="0" borderId="138" xfId="6" applyNumberFormat="1" applyFont="1" applyFill="1" applyBorder="1" applyAlignment="1">
      <alignment horizontal="center"/>
    </xf>
    <xf numFmtId="1" fontId="47" fillId="0" borderId="146" xfId="6" applyNumberFormat="1" applyFont="1" applyFill="1" applyBorder="1" applyAlignment="1">
      <alignment horizontal="center"/>
    </xf>
    <xf numFmtId="0" fontId="24" fillId="0" borderId="28" xfId="6" applyFont="1" applyBorder="1" applyAlignment="1">
      <alignment horizontal="center"/>
    </xf>
    <xf numFmtId="0" fontId="24" fillId="0" borderId="16" xfId="6" applyFont="1" applyBorder="1" applyAlignment="1">
      <alignment horizontal="center"/>
    </xf>
    <xf numFmtId="0" fontId="23" fillId="0" borderId="122" xfId="6" applyFont="1" applyFill="1" applyBorder="1" applyAlignment="1">
      <alignment horizontal="center" vertical="center"/>
    </xf>
    <xf numFmtId="0" fontId="23" fillId="0" borderId="123" xfId="6" applyFont="1" applyFill="1" applyBorder="1" applyAlignment="1">
      <alignment horizontal="center" vertical="center"/>
    </xf>
    <xf numFmtId="0" fontId="23" fillId="0" borderId="125" xfId="6" applyFont="1" applyFill="1" applyBorder="1" applyAlignment="1">
      <alignment horizontal="center" vertical="center"/>
    </xf>
    <xf numFmtId="0" fontId="23" fillId="0" borderId="126" xfId="6" applyFont="1" applyFill="1" applyBorder="1" applyAlignment="1">
      <alignment horizontal="center" vertical="center"/>
    </xf>
    <xf numFmtId="0" fontId="24" fillId="0" borderId="14" xfId="6" applyFont="1" applyBorder="1" applyAlignment="1">
      <alignment horizontal="center"/>
    </xf>
    <xf numFmtId="0" fontId="80" fillId="7" borderId="0" xfId="0" applyFont="1" applyFill="1" applyAlignment="1">
      <alignment horizontal="center" vertical="center" wrapText="1"/>
    </xf>
    <xf numFmtId="0" fontId="80" fillId="7" borderId="0" xfId="0" applyFont="1" applyFill="1" applyBorder="1" applyAlignment="1">
      <alignment horizontal="center" vertical="center"/>
    </xf>
    <xf numFmtId="0" fontId="3" fillId="24" borderId="0" xfId="0" applyFont="1" applyFill="1" applyAlignment="1">
      <alignment horizontal="center" vertical="center"/>
    </xf>
    <xf numFmtId="0" fontId="118" fillId="15" borderId="0" xfId="0" applyFont="1" applyFill="1" applyBorder="1" applyAlignment="1">
      <alignment horizontal="center" wrapText="1"/>
    </xf>
    <xf numFmtId="0" fontId="3" fillId="15" borderId="0" xfId="0" applyFont="1" applyFill="1" applyBorder="1" applyAlignment="1">
      <alignment horizontal="center" wrapText="1"/>
    </xf>
    <xf numFmtId="49" fontId="101" fillId="12" borderId="37" xfId="0" applyNumberFormat="1" applyFont="1" applyFill="1" applyBorder="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xf>
    <xf numFmtId="14" fontId="87" fillId="0" borderId="0" xfId="0" applyNumberFormat="1" applyFont="1" applyAlignment="1">
      <alignment horizontal="center"/>
    </xf>
    <xf numFmtId="0" fontId="87" fillId="0" borderId="0" xfId="0" applyFont="1" applyAlignment="1">
      <alignment horizontal="center"/>
    </xf>
    <xf numFmtId="0" fontId="0" fillId="0" borderId="0" xfId="0" applyAlignment="1">
      <alignment horizontal="right"/>
    </xf>
    <xf numFmtId="14" fontId="0" fillId="0" borderId="0" xfId="0" applyNumberFormat="1" applyAlignment="1">
      <alignment horizontal="center"/>
    </xf>
    <xf numFmtId="0" fontId="2" fillId="0" borderId="0" xfId="0" applyFont="1" applyFill="1" applyAlignment="1">
      <alignment horizontal="center" vertical="center"/>
    </xf>
    <xf numFmtId="49" fontId="2" fillId="0" borderId="0" xfId="0" applyNumberFormat="1" applyFont="1" applyFill="1" applyBorder="1" applyAlignment="1">
      <alignment horizontal="center" vertical="center"/>
    </xf>
    <xf numFmtId="0" fontId="52" fillId="0" borderId="0" xfId="0" applyFont="1" applyAlignment="1">
      <alignment horizontal="center"/>
    </xf>
    <xf numFmtId="0" fontId="57" fillId="25" borderId="0" xfId="0" applyFont="1" applyFill="1" applyBorder="1" applyAlignment="1" applyProtection="1">
      <alignment horizontal="center"/>
      <protection locked="0"/>
    </xf>
    <xf numFmtId="0" fontId="57" fillId="0" borderId="0" xfId="0" applyFont="1" applyFill="1" applyBorder="1" applyAlignment="1" applyProtection="1">
      <alignment horizontal="right"/>
      <protection locked="0"/>
    </xf>
    <xf numFmtId="49" fontId="27" fillId="0" borderId="0" xfId="0" applyNumberFormat="1" applyFont="1" applyFill="1" applyBorder="1" applyAlignment="1" applyProtection="1">
      <alignment horizontal="center"/>
      <protection locked="0"/>
    </xf>
    <xf numFmtId="0" fontId="76" fillId="0" borderId="0" xfId="0" applyFont="1" applyAlignment="1">
      <alignment horizontal="center" vertical="center" textRotation="90"/>
    </xf>
    <xf numFmtId="0" fontId="54" fillId="0" borderId="0" xfId="0" applyFont="1" applyAlignment="1">
      <alignment horizontal="center"/>
    </xf>
    <xf numFmtId="0" fontId="114" fillId="17" borderId="0" xfId="0" applyFont="1" applyFill="1" applyAlignment="1" applyProtection="1">
      <alignment horizontal="left" vertical="top" wrapText="1"/>
      <protection locked="0"/>
    </xf>
    <xf numFmtId="1" fontId="55" fillId="7" borderId="159" xfId="0" applyNumberFormat="1" applyFont="1" applyFill="1" applyBorder="1" applyAlignment="1">
      <alignment horizontal="center"/>
    </xf>
    <xf numFmtId="0" fontId="26" fillId="27" borderId="0" xfId="0" applyFont="1" applyFill="1" applyAlignment="1">
      <alignment horizontal="center" wrapText="1"/>
    </xf>
    <xf numFmtId="0" fontId="114" fillId="27" borderId="0" xfId="0" applyFont="1" applyFill="1" applyAlignment="1">
      <alignment horizontal="center" wrapText="1"/>
    </xf>
    <xf numFmtId="0" fontId="114" fillId="27" borderId="39" xfId="0" applyFont="1" applyFill="1" applyBorder="1" applyAlignment="1">
      <alignment horizontal="center" wrapText="1"/>
    </xf>
    <xf numFmtId="0" fontId="114" fillId="28" borderId="0" xfId="0" applyFont="1" applyFill="1" applyAlignment="1">
      <alignment horizontal="center" wrapText="1"/>
    </xf>
    <xf numFmtId="0" fontId="76" fillId="0" borderId="161" xfId="0" applyFont="1" applyBorder="1" applyAlignment="1">
      <alignment horizontal="center" vertical="center" textRotation="90"/>
    </xf>
    <xf numFmtId="0" fontId="55" fillId="0" borderId="0" xfId="0" applyFont="1" applyAlignment="1">
      <alignment horizontal="center"/>
    </xf>
    <xf numFmtId="9" fontId="114" fillId="0" borderId="0" xfId="0" applyNumberFormat="1" applyFont="1" applyAlignment="1">
      <alignment horizontal="left"/>
    </xf>
    <xf numFmtId="0" fontId="76" fillId="0" borderId="0" xfId="0" applyFont="1" applyBorder="1" applyAlignment="1">
      <alignment horizontal="center" vertical="center" textRotation="90"/>
    </xf>
    <xf numFmtId="0" fontId="114" fillId="17" borderId="0" xfId="0" applyFont="1" applyFill="1" applyAlignment="1" applyProtection="1">
      <alignment horizontal="left" vertical="top"/>
      <protection locked="0"/>
    </xf>
    <xf numFmtId="0" fontId="52" fillId="0" borderId="0" xfId="3" applyFont="1" applyAlignment="1">
      <alignment horizontal="center"/>
    </xf>
    <xf numFmtId="0" fontId="57" fillId="25" borderId="0" xfId="3" applyFont="1" applyFill="1" applyBorder="1" applyAlignment="1" applyProtection="1">
      <alignment horizontal="center"/>
      <protection locked="0"/>
    </xf>
    <xf numFmtId="0" fontId="57" fillId="0" borderId="0" xfId="3" applyFont="1" applyFill="1" applyBorder="1" applyAlignment="1" applyProtection="1">
      <alignment horizontal="right"/>
      <protection locked="0"/>
    </xf>
    <xf numFmtId="49" fontId="27" fillId="0" borderId="0" xfId="3" applyNumberFormat="1" applyFont="1" applyFill="1" applyBorder="1" applyAlignment="1" applyProtection="1">
      <alignment horizontal="center"/>
      <protection locked="0"/>
    </xf>
    <xf numFmtId="0" fontId="113" fillId="0" borderId="0" xfId="3" applyFont="1" applyAlignment="1">
      <alignment horizontal="center" vertical="center" textRotation="90"/>
    </xf>
    <xf numFmtId="0" fontId="54" fillId="0" borderId="0" xfId="3" applyFont="1" applyAlignment="1">
      <alignment horizontal="center"/>
    </xf>
    <xf numFmtId="0" fontId="114" fillId="17" borderId="0" xfId="3" applyFont="1" applyFill="1" applyAlignment="1" applyProtection="1">
      <alignment horizontal="left" vertical="top" wrapText="1"/>
      <protection locked="0"/>
    </xf>
    <xf numFmtId="1" fontId="55" fillId="23" borderId="159" xfId="3" applyNumberFormat="1" applyFont="1" applyFill="1" applyBorder="1" applyAlignment="1">
      <alignment horizontal="center"/>
    </xf>
    <xf numFmtId="0" fontId="26" fillId="27" borderId="0" xfId="3" applyFont="1" applyFill="1" applyAlignment="1">
      <alignment horizontal="center" wrapText="1"/>
    </xf>
    <xf numFmtId="0" fontId="114" fillId="27" borderId="0" xfId="3" applyFont="1" applyFill="1" applyAlignment="1">
      <alignment horizontal="center" wrapText="1"/>
    </xf>
    <xf numFmtId="1" fontId="55" fillId="7" borderId="159" xfId="3" applyNumberFormat="1" applyFont="1" applyFill="1" applyBorder="1" applyAlignment="1">
      <alignment horizontal="center"/>
    </xf>
    <xf numFmtId="0" fontId="26" fillId="28" borderId="0" xfId="3" applyFont="1" applyFill="1" applyAlignment="1">
      <alignment horizontal="center" wrapText="1"/>
    </xf>
    <xf numFmtId="0" fontId="114" fillId="28" borderId="0" xfId="3" applyFont="1" applyFill="1" applyAlignment="1">
      <alignment horizontal="center" wrapText="1"/>
    </xf>
    <xf numFmtId="0" fontId="113" fillId="0" borderId="161" xfId="3" applyFont="1" applyBorder="1" applyAlignment="1">
      <alignment horizontal="center" vertical="center" textRotation="90"/>
    </xf>
    <xf numFmtId="0" fontId="114" fillId="28" borderId="39" xfId="3" applyFont="1" applyFill="1" applyBorder="1" applyAlignment="1">
      <alignment horizontal="center" wrapText="1"/>
    </xf>
    <xf numFmtId="0" fontId="55" fillId="0" borderId="0" xfId="3" applyFont="1" applyAlignment="1">
      <alignment horizontal="center"/>
    </xf>
    <xf numFmtId="9" fontId="114" fillId="0" borderId="0" xfId="3" applyNumberFormat="1" applyFont="1" applyAlignment="1">
      <alignment horizontal="left"/>
    </xf>
    <xf numFmtId="0" fontId="113" fillId="0" borderId="0" xfId="3" applyFont="1" applyBorder="1" applyAlignment="1">
      <alignment horizontal="center" vertical="center" textRotation="90"/>
    </xf>
    <xf numFmtId="0" fontId="114" fillId="17" borderId="0" xfId="3" applyFont="1" applyFill="1" applyAlignment="1" applyProtection="1">
      <alignment horizontal="left" vertical="top"/>
      <protection locked="0"/>
    </xf>
    <xf numFmtId="0" fontId="0" fillId="0" borderId="0" xfId="0" applyAlignment="1">
      <alignment vertical="top" wrapText="1"/>
    </xf>
  </cellXfs>
  <cellStyles count="8">
    <cellStyle name="Lien hypertexte" xfId="2" builtinId="8"/>
    <cellStyle name="Lien hypertexte 2" xfId="4"/>
    <cellStyle name="Milliers" xfId="7" builtinId="3"/>
    <cellStyle name="Normal" xfId="0" builtinId="0"/>
    <cellStyle name="Normal 2" xfId="1"/>
    <cellStyle name="Normal 3" xfId="3"/>
    <cellStyle name="Normal_Feuil1" xfId="6"/>
    <cellStyle name="Normal_Feuil1 2" xfId="5"/>
  </cellStyles>
  <dxfs count="0"/>
  <tableStyles count="0" defaultTableStyle="TableStyleMedium2" defaultPivotStyle="PivotStyleLight16"/>
  <colors>
    <mruColors>
      <color rgb="FFD8D8D8"/>
      <color rgb="FFCCC0D9"/>
      <color rgb="FFA6A6A6"/>
      <color rgb="FF595959"/>
      <color rgb="FFDBDBDB"/>
      <color rgb="FFB2A1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1</xdr:col>
      <xdr:colOff>85725</xdr:colOff>
      <xdr:row>3</xdr:row>
      <xdr:rowOff>142875</xdr:rowOff>
    </xdr:to>
    <xdr:pic>
      <xdr:nvPicPr>
        <xdr:cNvPr id="3" name="Imag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76200"/>
          <a:ext cx="3333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647700</xdr:colOff>
      <xdr:row>0</xdr:row>
      <xdr:rowOff>0</xdr:rowOff>
    </xdr:from>
    <xdr:to>
      <xdr:col>1</xdr:col>
      <xdr:colOff>1104900</xdr:colOff>
      <xdr:row>0</xdr:row>
      <xdr:rowOff>733425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0"/>
          <a:ext cx="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0</xdr:col>
      <xdr:colOff>0</xdr:colOff>
      <xdr:row>1</xdr:row>
      <xdr:rowOff>0</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0</xdr:row>
      <xdr:rowOff>28575</xdr:rowOff>
    </xdr:from>
    <xdr:to>
      <xdr:col>1</xdr:col>
      <xdr:colOff>390525</xdr:colOff>
      <xdr:row>0</xdr:row>
      <xdr:rowOff>587375</xdr:rowOff>
    </xdr:to>
    <xdr:pic>
      <xdr:nvPicPr>
        <xdr:cNvPr id="4" name="Imag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85725" y="28575"/>
          <a:ext cx="304800" cy="55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9339</xdr:colOff>
      <xdr:row>17</xdr:row>
      <xdr:rowOff>46691</xdr:rowOff>
    </xdr:from>
    <xdr:to>
      <xdr:col>10</xdr:col>
      <xdr:colOff>205442</xdr:colOff>
      <xdr:row>17</xdr:row>
      <xdr:rowOff>224118</xdr:rowOff>
    </xdr:to>
    <xdr:sp macro="" textlink="">
      <xdr:nvSpPr>
        <xdr:cNvPr id="2" name="Triangle isocèle 1"/>
        <xdr:cNvSpPr/>
      </xdr:nvSpPr>
      <xdr:spPr>
        <a:xfrm>
          <a:off x="5400489" y="3494741"/>
          <a:ext cx="196103" cy="177427"/>
        </a:xfrm>
        <a:prstGeom prst="triangle">
          <a:avLst/>
        </a:prstGeom>
        <a:solidFill>
          <a:schemeClr val="accent6">
            <a:lumMod val="75000"/>
          </a:schemeClr>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fr-FR" sz="1100"/>
        </a:p>
      </xdr:txBody>
    </xdr:sp>
    <xdr:clientData/>
  </xdr:twoCellAnchor>
  <xdr:twoCellAnchor>
    <xdr:from>
      <xdr:col>9</xdr:col>
      <xdr:colOff>149412</xdr:colOff>
      <xdr:row>31</xdr:row>
      <xdr:rowOff>84045</xdr:rowOff>
    </xdr:from>
    <xdr:to>
      <xdr:col>10</xdr:col>
      <xdr:colOff>180975</xdr:colOff>
      <xdr:row>31</xdr:row>
      <xdr:rowOff>276225</xdr:rowOff>
    </xdr:to>
    <xdr:sp macro="" textlink="">
      <xdr:nvSpPr>
        <xdr:cNvPr id="3" name="Triangle isocèle 2"/>
        <xdr:cNvSpPr/>
      </xdr:nvSpPr>
      <xdr:spPr>
        <a:xfrm>
          <a:off x="5340537" y="7046820"/>
          <a:ext cx="231588" cy="192180"/>
        </a:xfrm>
        <a:prstGeom prst="triangle">
          <a:avLst/>
        </a:prstGeom>
        <a:solidFill>
          <a:srgbClr val="E46C0A"/>
        </a:soli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fr-FR" sz="1100"/>
        </a:p>
      </xdr:txBody>
    </xdr:sp>
    <xdr:clientData/>
  </xdr:twoCellAnchor>
  <xdr:twoCellAnchor>
    <xdr:from>
      <xdr:col>9</xdr:col>
      <xdr:colOff>149412</xdr:colOff>
      <xdr:row>27</xdr:row>
      <xdr:rowOff>93383</xdr:rowOff>
    </xdr:from>
    <xdr:to>
      <xdr:col>10</xdr:col>
      <xdr:colOff>161925</xdr:colOff>
      <xdr:row>27</xdr:row>
      <xdr:rowOff>295275</xdr:rowOff>
    </xdr:to>
    <xdr:sp macro="" textlink="">
      <xdr:nvSpPr>
        <xdr:cNvPr id="4" name="Triangle isocèle 3"/>
        <xdr:cNvSpPr/>
      </xdr:nvSpPr>
      <xdr:spPr>
        <a:xfrm>
          <a:off x="5340537" y="5998883"/>
          <a:ext cx="212538" cy="201892"/>
        </a:xfrm>
        <a:prstGeom prst="triangle">
          <a:avLst/>
        </a:prstGeom>
        <a:solidFill>
          <a:schemeClr val="accent6">
            <a:lumMod val="75000"/>
          </a:schemeClr>
        </a:soli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fr-FR" sz="1100"/>
        </a:p>
      </xdr:txBody>
    </xdr:sp>
    <xdr:clientData/>
  </xdr:twoCellAnchor>
  <xdr:twoCellAnchor>
    <xdr:from>
      <xdr:col>1</xdr:col>
      <xdr:colOff>238125</xdr:colOff>
      <xdr:row>0</xdr:row>
      <xdr:rowOff>95250</xdr:rowOff>
    </xdr:from>
    <xdr:to>
      <xdr:col>1</xdr:col>
      <xdr:colOff>571500</xdr:colOff>
      <xdr:row>3</xdr:row>
      <xdr:rowOff>152400</xdr:rowOff>
    </xdr:to>
    <xdr:pic>
      <xdr:nvPicPr>
        <xdr:cNvPr id="5"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95250"/>
          <a:ext cx="3333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329565</xdr:colOff>
      <xdr:row>0</xdr:row>
      <xdr:rowOff>548640</xdr:rowOff>
    </xdr:to>
    <xdr:pic>
      <xdr:nvPicPr>
        <xdr:cNvPr id="2" name="Image 1"/>
        <xdr:cNvPicPr/>
      </xdr:nvPicPr>
      <xdr:blipFill>
        <a:blip xmlns:r="http://schemas.openxmlformats.org/officeDocument/2006/relationships" r:embed="rId1"/>
        <a:srcRect/>
        <a:stretch>
          <a:fillRect/>
        </a:stretch>
      </xdr:blipFill>
      <xdr:spPr bwMode="auto">
        <a:xfrm>
          <a:off x="257175" y="0"/>
          <a:ext cx="329565" cy="54864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329565</xdr:colOff>
      <xdr:row>0</xdr:row>
      <xdr:rowOff>548640</xdr:rowOff>
    </xdr:to>
    <xdr:pic>
      <xdr:nvPicPr>
        <xdr:cNvPr id="2" name="Image 1"/>
        <xdr:cNvPicPr/>
      </xdr:nvPicPr>
      <xdr:blipFill>
        <a:blip xmlns:r="http://schemas.openxmlformats.org/officeDocument/2006/relationships" r:embed="rId1"/>
        <a:srcRect/>
        <a:stretch>
          <a:fillRect/>
        </a:stretch>
      </xdr:blipFill>
      <xdr:spPr bwMode="auto">
        <a:xfrm>
          <a:off x="57150" y="0"/>
          <a:ext cx="329565" cy="54864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329565</xdr:colOff>
      <xdr:row>0</xdr:row>
      <xdr:rowOff>548640</xdr:rowOff>
    </xdr:to>
    <xdr:pic>
      <xdr:nvPicPr>
        <xdr:cNvPr id="2" name="Image 1"/>
        <xdr:cNvPicPr/>
      </xdr:nvPicPr>
      <xdr:blipFill>
        <a:blip xmlns:r="http://schemas.openxmlformats.org/officeDocument/2006/relationships" r:embed="rId1"/>
        <a:srcRect/>
        <a:stretch>
          <a:fillRect/>
        </a:stretch>
      </xdr:blipFill>
      <xdr:spPr bwMode="auto">
        <a:xfrm>
          <a:off x="171450" y="0"/>
          <a:ext cx="329565" cy="54864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53340</xdr:colOff>
      <xdr:row>0</xdr:row>
      <xdr:rowOff>548640</xdr:rowOff>
    </xdr:to>
    <xdr:pic>
      <xdr:nvPicPr>
        <xdr:cNvPr id="2" name="Image 1"/>
        <xdr:cNvPicPr/>
      </xdr:nvPicPr>
      <xdr:blipFill>
        <a:blip xmlns:r="http://schemas.openxmlformats.org/officeDocument/2006/relationships" r:embed="rId1"/>
        <a:srcRect/>
        <a:stretch>
          <a:fillRect/>
        </a:stretch>
      </xdr:blipFill>
      <xdr:spPr bwMode="auto">
        <a:xfrm>
          <a:off x="504825" y="0"/>
          <a:ext cx="329565" cy="54864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647700</xdr:colOff>
      <xdr:row>0</xdr:row>
      <xdr:rowOff>0</xdr:rowOff>
    </xdr:from>
    <xdr:to>
      <xdr:col>2</xdr:col>
      <xdr:colOff>1104900</xdr:colOff>
      <xdr:row>0</xdr:row>
      <xdr:rowOff>733425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0"/>
          <a:ext cx="4572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647700</xdr:colOff>
      <xdr:row>0</xdr:row>
      <xdr:rowOff>0</xdr:rowOff>
    </xdr:from>
    <xdr:to>
      <xdr:col>1</xdr:col>
      <xdr:colOff>1104900</xdr:colOff>
      <xdr:row>0</xdr:row>
      <xdr:rowOff>733425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0"/>
          <a:ext cx="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0</xdr:col>
      <xdr:colOff>0</xdr:colOff>
      <xdr:row>1</xdr:row>
      <xdr:rowOff>0</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0</xdr:row>
      <xdr:rowOff>28575</xdr:rowOff>
    </xdr:from>
    <xdr:to>
      <xdr:col>1</xdr:col>
      <xdr:colOff>457200</xdr:colOff>
      <xdr:row>1</xdr:row>
      <xdr:rowOff>0</xdr:rowOff>
    </xdr:to>
    <xdr:pic>
      <xdr:nvPicPr>
        <xdr:cNvPr id="4" name="Imag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85725" y="28575"/>
          <a:ext cx="3714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showGridLines="0" tabSelected="1" view="pageLayout" zoomScale="115" zoomScaleNormal="100" zoomScaleSheetLayoutView="220" zoomScalePageLayoutView="115" workbookViewId="0">
      <selection activeCell="H62" sqref="H62"/>
    </sheetView>
  </sheetViews>
  <sheetFormatPr baseColWidth="10" defaultRowHeight="12.75" x14ac:dyDescent="0.2"/>
  <cols>
    <col min="1" max="1" width="5.5703125" customWidth="1"/>
    <col min="2" max="2" width="2.85546875" customWidth="1"/>
    <col min="3" max="3" width="3" customWidth="1"/>
    <col min="4" max="4" width="12.42578125" customWidth="1"/>
    <col min="5" max="5" width="3.5703125" customWidth="1"/>
    <col min="7" max="7" width="33.42578125" customWidth="1"/>
    <col min="8" max="8" width="13.42578125" customWidth="1"/>
    <col min="9" max="9" width="3.28515625" customWidth="1"/>
  </cols>
  <sheetData>
    <row r="1" spans="1:9" x14ac:dyDescent="0.2">
      <c r="A1" s="847"/>
      <c r="B1" s="847"/>
      <c r="C1" s="1" t="s">
        <v>0</v>
      </c>
    </row>
    <row r="2" spans="1:9" x14ac:dyDescent="0.2">
      <c r="A2" s="847"/>
      <c r="B2" s="847"/>
      <c r="C2" s="1" t="s">
        <v>376</v>
      </c>
    </row>
    <row r="3" spans="1:9" x14ac:dyDescent="0.2">
      <c r="A3" s="847"/>
      <c r="B3" s="847"/>
      <c r="C3" s="1" t="s">
        <v>1</v>
      </c>
    </row>
    <row r="4" spans="1:9" ht="15" x14ac:dyDescent="0.25">
      <c r="A4" s="847"/>
      <c r="B4" s="847"/>
      <c r="C4" s="2" t="s">
        <v>2</v>
      </c>
    </row>
    <row r="6" spans="1:9" ht="30" customHeight="1" x14ac:dyDescent="0.2">
      <c r="B6" s="848" t="s">
        <v>3</v>
      </c>
      <c r="C6" s="848"/>
      <c r="D6" s="848"/>
      <c r="E6" s="848"/>
      <c r="F6" s="848"/>
      <c r="G6" s="848"/>
      <c r="H6" s="848"/>
      <c r="I6" s="848"/>
    </row>
    <row r="7" spans="1:9" ht="8.4499999999999993" customHeight="1" x14ac:dyDescent="0.2"/>
    <row r="8" spans="1:9" ht="81" customHeight="1" x14ac:dyDescent="0.2">
      <c r="B8" s="850" t="s">
        <v>4</v>
      </c>
      <c r="C8" s="850"/>
      <c r="D8" s="849" t="s">
        <v>82</v>
      </c>
      <c r="E8" s="849"/>
      <c r="F8" s="849"/>
      <c r="G8" s="849"/>
      <c r="H8" s="849"/>
      <c r="I8" s="849"/>
    </row>
    <row r="9" spans="1:9" ht="31.5" customHeight="1" x14ac:dyDescent="0.2">
      <c r="B9" s="851" t="s">
        <v>5</v>
      </c>
      <c r="C9" s="852"/>
      <c r="D9" s="855" t="s">
        <v>7</v>
      </c>
      <c r="E9" s="855"/>
      <c r="F9" s="855"/>
      <c r="G9" s="855"/>
      <c r="H9" s="855"/>
      <c r="I9" s="855"/>
    </row>
    <row r="10" spans="1:9" ht="31.5" customHeight="1" x14ac:dyDescent="0.2">
      <c r="B10" s="851" t="s">
        <v>6</v>
      </c>
      <c r="C10" s="852"/>
      <c r="D10" s="855" t="s">
        <v>8</v>
      </c>
      <c r="E10" s="855"/>
      <c r="F10" s="855"/>
      <c r="G10" s="855"/>
      <c r="H10" s="855"/>
      <c r="I10" s="855"/>
    </row>
    <row r="12" spans="1:9" ht="15.75" x14ac:dyDescent="0.25">
      <c r="B12" s="3" t="s">
        <v>9</v>
      </c>
    </row>
    <row r="13" spans="1:9" ht="15" x14ac:dyDescent="0.25">
      <c r="B13" s="856" t="s">
        <v>4</v>
      </c>
      <c r="C13" s="857"/>
      <c r="D13" s="2" t="s">
        <v>85</v>
      </c>
    </row>
    <row r="14" spans="1:9" ht="101.25" customHeight="1" x14ac:dyDescent="0.2">
      <c r="B14" s="853" t="s">
        <v>10</v>
      </c>
      <c r="C14" s="853"/>
      <c r="D14" s="853"/>
      <c r="E14" s="853"/>
      <c r="F14" s="853"/>
      <c r="G14" s="853"/>
      <c r="H14" s="853"/>
      <c r="I14" s="853"/>
    </row>
    <row r="15" spans="1:9" ht="12.4" customHeight="1" x14ac:dyDescent="0.2">
      <c r="B15" s="853"/>
      <c r="C15" s="853"/>
      <c r="D15" s="853"/>
      <c r="E15" s="853"/>
      <c r="F15" s="853"/>
      <c r="G15" s="853"/>
      <c r="H15" s="853"/>
      <c r="I15" s="853"/>
    </row>
    <row r="16" spans="1:9" ht="6.95" customHeight="1" x14ac:dyDescent="0.2"/>
    <row r="17" spans="1:9" ht="33" customHeight="1" x14ac:dyDescent="0.2">
      <c r="C17" s="863" t="s">
        <v>11</v>
      </c>
      <c r="D17" s="864"/>
      <c r="E17" s="860" t="s">
        <v>13</v>
      </c>
      <c r="F17" s="860"/>
      <c r="G17" s="860"/>
      <c r="H17" s="5" t="s">
        <v>15</v>
      </c>
      <c r="I17" s="4"/>
    </row>
    <row r="18" spans="1:9" ht="13.5" customHeight="1" x14ac:dyDescent="0.2">
      <c r="C18" s="865" t="s">
        <v>12</v>
      </c>
      <c r="D18" s="866"/>
      <c r="E18" s="766" t="s">
        <v>14</v>
      </c>
      <c r="F18" s="869" t="s">
        <v>17</v>
      </c>
      <c r="G18" s="870"/>
      <c r="H18" s="861" t="s">
        <v>16</v>
      </c>
    </row>
    <row r="19" spans="1:9" ht="32.25" customHeight="1" x14ac:dyDescent="0.2">
      <c r="C19" s="867"/>
      <c r="D19" s="868"/>
      <c r="E19" s="795" t="s">
        <v>14</v>
      </c>
      <c r="F19" s="858" t="s">
        <v>18</v>
      </c>
      <c r="G19" s="859"/>
      <c r="H19" s="862"/>
    </row>
    <row r="20" spans="1:9" ht="32.25" customHeight="1" x14ac:dyDescent="0.2">
      <c r="C20" s="871" t="s">
        <v>385</v>
      </c>
      <c r="D20" s="871"/>
      <c r="E20" s="794" t="s">
        <v>14</v>
      </c>
      <c r="F20" s="869" t="s">
        <v>387</v>
      </c>
      <c r="G20" s="870"/>
      <c r="H20" s="799" t="s">
        <v>386</v>
      </c>
      <c r="I20" s="798"/>
    </row>
    <row r="21" spans="1:9" ht="14.25" customHeight="1" x14ac:dyDescent="0.2">
      <c r="E21" s="391"/>
      <c r="F21" s="391"/>
    </row>
    <row r="22" spans="1:9" ht="15" x14ac:dyDescent="0.25">
      <c r="B22" s="856" t="s">
        <v>5</v>
      </c>
      <c r="C22" s="857"/>
      <c r="D22" s="2" t="s">
        <v>80</v>
      </c>
    </row>
    <row r="23" spans="1:9" ht="144" customHeight="1" x14ac:dyDescent="0.2">
      <c r="B23" s="853" t="s">
        <v>81</v>
      </c>
      <c r="C23" s="853"/>
      <c r="D23" s="853"/>
      <c r="E23" s="853"/>
      <c r="F23" s="853"/>
      <c r="G23" s="853"/>
      <c r="H23" s="853"/>
      <c r="I23" s="853"/>
    </row>
    <row r="24" spans="1:9" ht="8.4499999999999993" customHeight="1" x14ac:dyDescent="0.2">
      <c r="B24" s="853"/>
      <c r="C24" s="853"/>
      <c r="D24" s="853"/>
      <c r="E24" s="853"/>
      <c r="F24" s="853"/>
      <c r="G24" s="853"/>
      <c r="H24" s="853"/>
      <c r="I24" s="853"/>
    </row>
    <row r="25" spans="1:9" ht="14.1" customHeight="1" x14ac:dyDescent="0.2"/>
    <row r="26" spans="1:9" ht="16.5" customHeight="1" x14ac:dyDescent="0.2">
      <c r="A26" s="854" t="s">
        <v>83</v>
      </c>
      <c r="B26" s="854"/>
      <c r="C26" s="854"/>
      <c r="D26" s="854"/>
      <c r="E26" s="854"/>
      <c r="F26" s="854"/>
      <c r="G26" s="854"/>
      <c r="H26" s="854"/>
    </row>
    <row r="27" spans="1:9" ht="20.25" customHeight="1" x14ac:dyDescent="0.2">
      <c r="B27" s="847"/>
      <c r="C27" s="847"/>
    </row>
    <row r="28" spans="1:9" ht="15" x14ac:dyDescent="0.25">
      <c r="B28" s="856" t="s">
        <v>6</v>
      </c>
      <c r="C28" s="856"/>
      <c r="D28" s="894" t="s">
        <v>84</v>
      </c>
      <c r="E28" s="894"/>
      <c r="F28" s="894"/>
      <c r="G28" s="894"/>
    </row>
    <row r="29" spans="1:9" ht="113.25" customHeight="1" x14ac:dyDescent="0.2">
      <c r="B29" s="872" t="s">
        <v>414</v>
      </c>
      <c r="C29" s="872"/>
      <c r="D29" s="872"/>
      <c r="E29" s="872"/>
      <c r="F29" s="872"/>
      <c r="G29" s="872"/>
      <c r="H29" s="872"/>
      <c r="I29" s="872"/>
    </row>
    <row r="31" spans="1:9" ht="31.5" customHeight="1" x14ac:dyDescent="0.2">
      <c r="C31" s="873" t="s">
        <v>11</v>
      </c>
      <c r="D31" s="863"/>
      <c r="E31" s="860" t="s">
        <v>87</v>
      </c>
      <c r="F31" s="860"/>
      <c r="G31" s="860"/>
      <c r="H31" s="5" t="s">
        <v>15</v>
      </c>
    </row>
    <row r="32" spans="1:9" ht="21.75" customHeight="1" x14ac:dyDescent="0.2">
      <c r="C32" s="874" t="s">
        <v>86</v>
      </c>
      <c r="D32" s="865"/>
      <c r="E32" s="192" t="s">
        <v>14</v>
      </c>
      <c r="F32" s="876" t="s">
        <v>89</v>
      </c>
      <c r="G32" s="877"/>
      <c r="H32" s="861" t="s">
        <v>88</v>
      </c>
    </row>
    <row r="33" spans="2:9" ht="22.5" customHeight="1" x14ac:dyDescent="0.2">
      <c r="C33" s="871"/>
      <c r="D33" s="875"/>
      <c r="E33" s="6" t="s">
        <v>14</v>
      </c>
      <c r="F33" s="878" t="s">
        <v>90</v>
      </c>
      <c r="G33" s="879"/>
      <c r="H33" s="862"/>
    </row>
    <row r="34" spans="2:9" ht="25.5" customHeight="1" x14ac:dyDescent="0.2"/>
    <row r="35" spans="2:9" ht="15" customHeight="1" x14ac:dyDescent="0.25">
      <c r="B35" s="856" t="s">
        <v>116</v>
      </c>
      <c r="C35" s="856"/>
      <c r="D35" s="2" t="s">
        <v>117</v>
      </c>
    </row>
    <row r="36" spans="2:9" ht="73.5" customHeight="1" x14ac:dyDescent="0.2">
      <c r="B36" s="895" t="s">
        <v>118</v>
      </c>
      <c r="C36" s="895"/>
      <c r="D36" s="895"/>
      <c r="E36" s="895"/>
      <c r="F36" s="895"/>
      <c r="G36" s="895"/>
      <c r="H36" s="895"/>
      <c r="I36" s="895"/>
    </row>
    <row r="37" spans="2:9" ht="14.25" x14ac:dyDescent="0.2">
      <c r="B37" s="191"/>
    </row>
    <row r="38" spans="2:9" ht="32.25" customHeight="1" x14ac:dyDescent="0.2">
      <c r="C38" s="873" t="s">
        <v>11</v>
      </c>
      <c r="D38" s="863"/>
      <c r="E38" s="860" t="s">
        <v>87</v>
      </c>
      <c r="F38" s="860"/>
      <c r="G38" s="860"/>
      <c r="H38" s="5" t="s">
        <v>15</v>
      </c>
    </row>
    <row r="39" spans="2:9" ht="23.25" customHeight="1" x14ac:dyDescent="0.2">
      <c r="C39" s="874" t="s">
        <v>181</v>
      </c>
      <c r="D39" s="865"/>
      <c r="E39" s="192" t="s">
        <v>14</v>
      </c>
      <c r="F39" s="876" t="s">
        <v>186</v>
      </c>
      <c r="G39" s="877"/>
      <c r="H39" s="861" t="s">
        <v>88</v>
      </c>
    </row>
    <row r="40" spans="2:9" ht="23.25" customHeight="1" x14ac:dyDescent="0.2">
      <c r="C40" s="871"/>
      <c r="D40" s="875"/>
      <c r="E40" s="6" t="s">
        <v>14</v>
      </c>
      <c r="F40" s="878" t="s">
        <v>187</v>
      </c>
      <c r="G40" s="879"/>
      <c r="H40" s="862"/>
    </row>
    <row r="42" spans="2:9" ht="15" customHeight="1" x14ac:dyDescent="0.25">
      <c r="B42" s="856" t="s">
        <v>203</v>
      </c>
      <c r="C42" s="856"/>
      <c r="D42" s="2" t="s">
        <v>204</v>
      </c>
    </row>
    <row r="43" spans="2:9" ht="100.5" customHeight="1" x14ac:dyDescent="0.2">
      <c r="B43" s="880" t="s">
        <v>205</v>
      </c>
      <c r="C43" s="880"/>
      <c r="D43" s="880"/>
      <c r="E43" s="880"/>
      <c r="F43" s="880"/>
      <c r="G43" s="880"/>
      <c r="H43" s="880"/>
      <c r="I43" s="880"/>
    </row>
    <row r="45" spans="2:9" ht="15" customHeight="1" x14ac:dyDescent="0.2">
      <c r="C45" s="873" t="s">
        <v>11</v>
      </c>
      <c r="D45" s="863"/>
      <c r="E45" s="860" t="s">
        <v>87</v>
      </c>
      <c r="F45" s="860"/>
      <c r="G45" s="860"/>
      <c r="H45" s="5" t="s">
        <v>15</v>
      </c>
    </row>
    <row r="46" spans="2:9" ht="14.25" customHeight="1" x14ac:dyDescent="0.2">
      <c r="C46" s="874" t="s">
        <v>248</v>
      </c>
      <c r="D46" s="865"/>
      <c r="E46" s="884" t="s">
        <v>14</v>
      </c>
      <c r="F46" s="886" t="s">
        <v>247</v>
      </c>
      <c r="G46" s="887"/>
      <c r="H46" s="881" t="s">
        <v>88</v>
      </c>
    </row>
    <row r="47" spans="2:9" ht="14.25" customHeight="1" x14ac:dyDescent="0.2">
      <c r="C47" s="883"/>
      <c r="D47" s="867"/>
      <c r="E47" s="885"/>
      <c r="F47" s="892"/>
      <c r="G47" s="893"/>
      <c r="H47" s="882"/>
    </row>
    <row r="48" spans="2:9" ht="14.25" customHeight="1" x14ac:dyDescent="0.2">
      <c r="C48" s="874" t="s">
        <v>249</v>
      </c>
      <c r="D48" s="865"/>
      <c r="E48" s="890"/>
      <c r="F48" s="886"/>
      <c r="G48" s="887"/>
      <c r="H48" s="882"/>
    </row>
    <row r="49" spans="2:9" ht="14.25" customHeight="1" x14ac:dyDescent="0.2">
      <c r="C49" s="883"/>
      <c r="D49" s="867"/>
      <c r="E49" s="891"/>
      <c r="F49" s="888"/>
      <c r="G49" s="889"/>
      <c r="H49" s="882"/>
    </row>
    <row r="50" spans="2:9" ht="14.25" customHeight="1" x14ac:dyDescent="0.2">
      <c r="C50" s="874"/>
      <c r="D50" s="865"/>
      <c r="E50" s="890" t="s">
        <v>14</v>
      </c>
      <c r="F50" s="886" t="s">
        <v>250</v>
      </c>
      <c r="G50" s="887"/>
      <c r="H50" s="882"/>
    </row>
    <row r="51" spans="2:9" ht="14.25" customHeight="1" x14ac:dyDescent="0.2">
      <c r="C51" s="871"/>
      <c r="D51" s="875"/>
      <c r="E51" s="891"/>
      <c r="F51" s="888"/>
      <c r="G51" s="889"/>
      <c r="H51" s="882"/>
    </row>
    <row r="52" spans="2:9" ht="22.5" customHeight="1" x14ac:dyDescent="0.2"/>
    <row r="53" spans="2:9" s="846" customFormat="1" ht="22.5" customHeight="1" x14ac:dyDescent="0.2"/>
    <row r="54" spans="2:9" s="846" customFormat="1" ht="22.5" customHeight="1" x14ac:dyDescent="0.2"/>
    <row r="55" spans="2:9" s="846" customFormat="1" ht="22.5" customHeight="1" x14ac:dyDescent="0.2"/>
    <row r="56" spans="2:9" ht="15" customHeight="1" x14ac:dyDescent="0.25">
      <c r="B56" s="856" t="s">
        <v>415</v>
      </c>
      <c r="C56" s="856"/>
      <c r="D56" s="896" t="s">
        <v>416</v>
      </c>
      <c r="E56" s="896"/>
      <c r="F56" s="896"/>
    </row>
    <row r="57" spans="2:9" ht="22.5" customHeight="1" x14ac:dyDescent="0.2">
      <c r="B57" s="853" t="s">
        <v>423</v>
      </c>
      <c r="C57" s="853"/>
      <c r="D57" s="853"/>
      <c r="E57" s="853"/>
      <c r="F57" s="853"/>
      <c r="G57" s="853"/>
      <c r="H57" s="853"/>
      <c r="I57" s="853"/>
    </row>
    <row r="58" spans="2:9" s="846" customFormat="1" ht="22.5" customHeight="1" x14ac:dyDescent="0.2">
      <c r="B58" s="853"/>
      <c r="C58" s="853"/>
      <c r="D58" s="853"/>
      <c r="E58" s="853"/>
      <c r="F58" s="853"/>
      <c r="G58" s="853"/>
      <c r="H58" s="853"/>
      <c r="I58" s="853"/>
    </row>
    <row r="59" spans="2:9" ht="8.4499999999999993" customHeight="1" x14ac:dyDescent="0.2">
      <c r="B59" s="853"/>
      <c r="C59" s="853"/>
      <c r="D59" s="853"/>
      <c r="E59" s="853"/>
      <c r="F59" s="853"/>
      <c r="G59" s="853"/>
      <c r="H59" s="853"/>
      <c r="I59" s="853"/>
    </row>
    <row r="60" spans="2:9" ht="15" customHeight="1" x14ac:dyDescent="0.2">
      <c r="B60" s="856" t="s">
        <v>417</v>
      </c>
      <c r="C60" s="856"/>
      <c r="D60" s="853" t="s">
        <v>420</v>
      </c>
      <c r="E60" s="853"/>
      <c r="F60" s="853"/>
      <c r="G60" s="853"/>
      <c r="H60" s="1180"/>
    </row>
    <row r="61" spans="2:9" ht="15" customHeight="1" x14ac:dyDescent="0.2">
      <c r="B61" s="856" t="s">
        <v>418</v>
      </c>
      <c r="C61" s="856"/>
      <c r="D61" s="853" t="s">
        <v>421</v>
      </c>
      <c r="E61" s="853"/>
      <c r="F61" s="853"/>
      <c r="G61" s="853"/>
      <c r="H61" s="1180"/>
    </row>
    <row r="62" spans="2:9" s="846" customFormat="1" ht="15" customHeight="1" x14ac:dyDescent="0.2">
      <c r="B62" s="856" t="s">
        <v>419</v>
      </c>
      <c r="C62" s="856"/>
      <c r="D62" s="853" t="s">
        <v>422</v>
      </c>
      <c r="E62" s="853"/>
      <c r="F62" s="853"/>
      <c r="G62" s="853"/>
      <c r="H62" s="1180"/>
    </row>
    <row r="63" spans="2:9" ht="22.5" customHeight="1" x14ac:dyDescent="0.2"/>
    <row r="64" spans="2:9" ht="15" x14ac:dyDescent="0.25">
      <c r="B64" s="365" t="s">
        <v>251</v>
      </c>
    </row>
    <row r="66" spans="1:9" ht="42.75" customHeight="1" x14ac:dyDescent="0.2">
      <c r="B66" s="898" t="s">
        <v>252</v>
      </c>
      <c r="C66" s="898"/>
      <c r="D66" s="898"/>
      <c r="E66" s="898"/>
      <c r="F66" s="898"/>
      <c r="G66" s="898"/>
      <c r="H66" s="898"/>
      <c r="I66" s="898"/>
    </row>
    <row r="67" spans="1:9" ht="14.25" x14ac:dyDescent="0.2">
      <c r="B67" s="366"/>
      <c r="C67" s="367" t="s">
        <v>14</v>
      </c>
      <c r="D67" s="368" t="s">
        <v>253</v>
      </c>
      <c r="E67" s="366"/>
      <c r="F67" s="366"/>
      <c r="G67" s="366"/>
      <c r="H67" s="366"/>
      <c r="I67" s="366"/>
    </row>
    <row r="68" spans="1:9" ht="14.25" x14ac:dyDescent="0.2">
      <c r="B68" s="366"/>
      <c r="C68" s="367" t="s">
        <v>14</v>
      </c>
      <c r="D68" s="368" t="s">
        <v>254</v>
      </c>
      <c r="E68" s="366"/>
      <c r="F68" s="366"/>
      <c r="G68" s="366"/>
      <c r="H68" s="366"/>
      <c r="I68" s="366"/>
    </row>
    <row r="69" spans="1:9" ht="14.25" x14ac:dyDescent="0.2">
      <c r="B69" s="366"/>
      <c r="C69" s="367" t="s">
        <v>14</v>
      </c>
      <c r="D69" s="368" t="s">
        <v>255</v>
      </c>
      <c r="E69" s="366"/>
      <c r="F69" s="366"/>
      <c r="G69" s="366"/>
      <c r="H69" s="366"/>
      <c r="I69" s="366"/>
    </row>
    <row r="70" spans="1:9" ht="21" customHeight="1" x14ac:dyDescent="0.2">
      <c r="B70" s="366"/>
      <c r="C70" s="367" t="s">
        <v>14</v>
      </c>
      <c r="D70" s="369" t="s">
        <v>256</v>
      </c>
      <c r="E70" s="366"/>
      <c r="F70" s="366"/>
      <c r="G70" s="366"/>
      <c r="H70" s="366"/>
      <c r="I70" s="366"/>
    </row>
    <row r="71" spans="1:9" ht="34.5" customHeight="1" x14ac:dyDescent="0.2">
      <c r="B71" s="899" t="s">
        <v>257</v>
      </c>
      <c r="C71" s="899"/>
      <c r="D71" s="899"/>
      <c r="E71" s="899"/>
      <c r="F71" s="899"/>
      <c r="G71" s="899"/>
      <c r="H71" s="899"/>
      <c r="I71" s="899"/>
    </row>
    <row r="73" spans="1:9" ht="23.25" customHeight="1" x14ac:dyDescent="0.2">
      <c r="B73" s="372" t="s">
        <v>258</v>
      </c>
    </row>
    <row r="74" spans="1:9" ht="14.25" x14ac:dyDescent="0.2">
      <c r="A74" s="370"/>
      <c r="B74" s="370"/>
      <c r="C74" s="371" t="s">
        <v>14</v>
      </c>
      <c r="D74" s="900" t="s">
        <v>259</v>
      </c>
      <c r="E74" s="900"/>
      <c r="F74" s="900"/>
      <c r="G74" s="900"/>
      <c r="H74" s="900"/>
      <c r="I74" s="900"/>
    </row>
    <row r="75" spans="1:9" ht="30" customHeight="1" x14ac:dyDescent="0.2">
      <c r="A75" s="370"/>
      <c r="B75" s="370"/>
      <c r="C75" s="371" t="s">
        <v>14</v>
      </c>
      <c r="D75" s="901" t="s">
        <v>260</v>
      </c>
      <c r="E75" s="901"/>
      <c r="F75" s="901"/>
      <c r="G75" s="901"/>
      <c r="H75" s="901"/>
      <c r="I75" s="901"/>
    </row>
    <row r="76" spans="1:9" ht="30" customHeight="1" x14ac:dyDescent="0.2">
      <c r="A76" s="370"/>
      <c r="B76" s="370"/>
      <c r="C76" s="371" t="s">
        <v>14</v>
      </c>
      <c r="D76" s="901" t="s">
        <v>261</v>
      </c>
      <c r="E76" s="901"/>
      <c r="F76" s="901"/>
      <c r="G76" s="901"/>
      <c r="H76" s="901"/>
      <c r="I76" s="901"/>
    </row>
    <row r="77" spans="1:9" ht="78" customHeight="1" x14ac:dyDescent="0.2">
      <c r="A77" s="370"/>
      <c r="B77" s="370"/>
      <c r="C77" s="370"/>
      <c r="D77" s="370"/>
      <c r="E77" s="370"/>
      <c r="F77" s="370"/>
      <c r="G77" s="370"/>
      <c r="H77" s="370"/>
      <c r="I77" s="370"/>
    </row>
    <row r="78" spans="1:9" ht="34.5" customHeight="1" x14ac:dyDescent="0.2">
      <c r="A78" s="370"/>
      <c r="B78" s="372" t="s">
        <v>262</v>
      </c>
      <c r="C78" s="370"/>
      <c r="D78" s="370"/>
      <c r="E78" s="370"/>
      <c r="F78" s="370"/>
      <c r="G78" s="370"/>
      <c r="H78" s="370"/>
      <c r="I78" s="370"/>
    </row>
    <row r="79" spans="1:9" ht="15" x14ac:dyDescent="0.25">
      <c r="A79" s="370"/>
      <c r="B79" s="370"/>
      <c r="C79" s="370"/>
      <c r="D79" s="896" t="s">
        <v>2</v>
      </c>
      <c r="E79" s="896"/>
      <c r="F79" s="896"/>
      <c r="G79" s="896"/>
      <c r="H79" s="896"/>
      <c r="I79" s="896"/>
    </row>
    <row r="80" spans="1:9" ht="15" x14ac:dyDescent="0.25">
      <c r="D80" s="896" t="s">
        <v>263</v>
      </c>
      <c r="E80" s="896"/>
      <c r="F80" s="896"/>
      <c r="G80" s="896"/>
      <c r="H80" s="896"/>
      <c r="I80" s="896"/>
    </row>
    <row r="81" spans="4:9" ht="15" x14ac:dyDescent="0.25">
      <c r="D81" s="896" t="s">
        <v>264</v>
      </c>
      <c r="E81" s="896"/>
      <c r="F81" s="896"/>
      <c r="G81" s="896"/>
      <c r="H81" s="896"/>
      <c r="I81" s="896"/>
    </row>
    <row r="82" spans="4:9" ht="14.25" x14ac:dyDescent="0.2">
      <c r="D82" s="765"/>
      <c r="E82" s="767"/>
      <c r="F82" s="767"/>
      <c r="G82" s="767"/>
      <c r="H82" s="767"/>
      <c r="I82" s="767"/>
    </row>
    <row r="83" spans="4:9" ht="14.25" x14ac:dyDescent="0.2">
      <c r="D83" s="897" t="s">
        <v>222</v>
      </c>
      <c r="E83" s="897"/>
      <c r="F83" s="897"/>
      <c r="G83" s="897"/>
      <c r="H83" s="897"/>
      <c r="I83" s="897"/>
    </row>
    <row r="84" spans="4:9" ht="14.25" x14ac:dyDescent="0.2">
      <c r="D84" s="765"/>
      <c r="E84" s="767"/>
      <c r="F84" s="767"/>
      <c r="G84" s="767"/>
      <c r="H84" s="767"/>
      <c r="I84" s="767"/>
    </row>
    <row r="85" spans="4:9" ht="15" x14ac:dyDescent="0.25">
      <c r="D85" s="896" t="s">
        <v>265</v>
      </c>
      <c r="E85" s="896"/>
      <c r="F85" s="896"/>
      <c r="G85" s="896"/>
      <c r="H85" s="896"/>
      <c r="I85" s="896"/>
    </row>
  </sheetData>
  <sheetProtection algorithmName="SHA-512" hashValue="qTeoQapcYiPJlInyTRdJ5UmCZsjQ2qnqtrwygSCKytAHRb0oakwl/rRFBR8zASFD33mNicnhQGVVfSwQwLfr8w==" saltValue="x1Ijd0DmtbCnK9aFLMWjLg==" spinCount="100000" sheet="1" objects="1" scenarios="1"/>
  <mergeCells count="72">
    <mergeCell ref="B62:C62"/>
    <mergeCell ref="D62:G62"/>
    <mergeCell ref="B56:C56"/>
    <mergeCell ref="B57:I59"/>
    <mergeCell ref="D60:G60"/>
    <mergeCell ref="B61:C61"/>
    <mergeCell ref="D61:G61"/>
    <mergeCell ref="B60:C60"/>
    <mergeCell ref="B27:C27"/>
    <mergeCell ref="D85:I85"/>
    <mergeCell ref="D83:I83"/>
    <mergeCell ref="D79:I79"/>
    <mergeCell ref="D80:I80"/>
    <mergeCell ref="D81:I81"/>
    <mergeCell ref="B66:I66"/>
    <mergeCell ref="B71:I71"/>
    <mergeCell ref="D74:I74"/>
    <mergeCell ref="D75:I75"/>
    <mergeCell ref="D76:I76"/>
    <mergeCell ref="C50:D51"/>
    <mergeCell ref="F50:G51"/>
    <mergeCell ref="D56:F56"/>
    <mergeCell ref="B28:C28"/>
    <mergeCell ref="D28:G28"/>
    <mergeCell ref="C45:D45"/>
    <mergeCell ref="E45:G45"/>
    <mergeCell ref="C46:D47"/>
    <mergeCell ref="B35:C35"/>
    <mergeCell ref="B36:I36"/>
    <mergeCell ref="C38:D38"/>
    <mergeCell ref="E38:G38"/>
    <mergeCell ref="C39:D40"/>
    <mergeCell ref="F39:G39"/>
    <mergeCell ref="H39:H40"/>
    <mergeCell ref="F40:G40"/>
    <mergeCell ref="B42:C42"/>
    <mergeCell ref="B43:I43"/>
    <mergeCell ref="H46:H51"/>
    <mergeCell ref="C48:D49"/>
    <mergeCell ref="E46:E47"/>
    <mergeCell ref="F48:G49"/>
    <mergeCell ref="E50:E51"/>
    <mergeCell ref="F46:G47"/>
    <mergeCell ref="E48:E49"/>
    <mergeCell ref="B29:I29"/>
    <mergeCell ref="C31:D31"/>
    <mergeCell ref="E31:G31"/>
    <mergeCell ref="C32:D33"/>
    <mergeCell ref="F32:G32"/>
    <mergeCell ref="H32:H33"/>
    <mergeCell ref="F33:G33"/>
    <mergeCell ref="B23:I24"/>
    <mergeCell ref="A26:H26"/>
    <mergeCell ref="B10:C10"/>
    <mergeCell ref="D9:I9"/>
    <mergeCell ref="D10:I10"/>
    <mergeCell ref="B13:C13"/>
    <mergeCell ref="B14:I15"/>
    <mergeCell ref="F19:G19"/>
    <mergeCell ref="E17:G17"/>
    <mergeCell ref="B22:C22"/>
    <mergeCell ref="H18:H19"/>
    <mergeCell ref="C17:D17"/>
    <mergeCell ref="C18:D19"/>
    <mergeCell ref="F18:G18"/>
    <mergeCell ref="C20:D20"/>
    <mergeCell ref="F20:G20"/>
    <mergeCell ref="A1:B4"/>
    <mergeCell ref="B6:I6"/>
    <mergeCell ref="D8:I8"/>
    <mergeCell ref="B8:C8"/>
    <mergeCell ref="B9:C9"/>
  </mergeCells>
  <hyperlinks>
    <hyperlink ref="C18:D19" location="'Budget Prévisionnel'!E6" display="Projet de budget"/>
    <hyperlink ref="C32:D33" location="'Qualification du titulaire'!F6" display="Information titulaire autorisation"/>
    <hyperlink ref="C39:D40" location="'Informations administratives'!F6" display="Informations administratives"/>
    <hyperlink ref="C46:D47" location="'Personnel et équipe'!G6" display="Personnel et équipe éducative"/>
    <hyperlink ref="C48:D49" location="'Organisation des groupes'!G6" display="Organisation des groupes d'enfants"/>
    <hyperlink ref="C20:D20" location="'Calcul du déficit'!A1" display="Calcul du déficit"/>
  </hyperlinks>
  <pageMargins left="0.7" right="0.7" top="0.75" bottom="0.75" header="0.3" footer="0.3"/>
  <pageSetup paperSize="9" orientation="portrait" r:id="rId1"/>
  <headerFooter>
    <oddFooter>&amp;C&amp;8&amp;K000000Service d'autorisation et de surveillance de l'accueil de jour • Rue des Granges 7 • 1204 Genève
Tél. +41 (22) 546 10 60 • Fax +41 (22) 546 10 54 • sasaj@etat.ge.ch •
www.ge.ch/structures_accueil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9"/>
  <sheetViews>
    <sheetView showGridLines="0" view="pageLayout" zoomScaleNormal="100" workbookViewId="0">
      <selection activeCell="B2" sqref="B2"/>
    </sheetView>
  </sheetViews>
  <sheetFormatPr baseColWidth="10" defaultRowHeight="12.75" x14ac:dyDescent="0.2"/>
  <cols>
    <col min="1" max="1" width="3.42578125" style="654" customWidth="1"/>
    <col min="2" max="2" width="43.42578125" customWidth="1"/>
    <col min="3" max="3" width="8.7109375" style="339" customWidth="1"/>
    <col min="4" max="4" width="24.42578125" customWidth="1"/>
    <col min="5" max="5" width="7.140625" customWidth="1"/>
    <col min="6" max="6" width="2.85546875" customWidth="1"/>
    <col min="7" max="7" width="13.5703125" customWidth="1"/>
  </cols>
  <sheetData>
    <row r="1" spans="1:7" s="454" customFormat="1" ht="13.5" customHeight="1" x14ac:dyDescent="0.25">
      <c r="A1" s="637"/>
      <c r="B1" s="1144" t="s">
        <v>360</v>
      </c>
      <c r="C1" s="1144"/>
      <c r="D1" s="1144"/>
      <c r="E1" s="4"/>
      <c r="F1" s="638"/>
      <c r="G1" s="639">
        <v>44082</v>
      </c>
    </row>
    <row r="2" spans="1:7" s="454" customFormat="1" ht="12.75" customHeight="1" x14ac:dyDescent="0.25">
      <c r="A2" s="637"/>
      <c r="B2" s="797" t="s">
        <v>365</v>
      </c>
      <c r="C2" s="1145"/>
      <c r="D2" s="1145"/>
      <c r="E2" s="1146" t="s">
        <v>75</v>
      </c>
      <c r="F2" s="1146"/>
      <c r="G2" s="640"/>
    </row>
    <row r="3" spans="1:7" s="454" customFormat="1" ht="3.75" customHeight="1" thickBot="1" x14ac:dyDescent="0.3">
      <c r="A3" s="637"/>
      <c r="B3" s="641"/>
      <c r="C3" s="642"/>
      <c r="D3" s="642"/>
      <c r="E3" s="4"/>
      <c r="F3" s="4"/>
      <c r="G3" s="4"/>
    </row>
    <row r="4" spans="1:7" s="454" customFormat="1" ht="12.75" customHeight="1" thickBot="1" x14ac:dyDescent="0.25">
      <c r="A4" s="637"/>
      <c r="B4" s="643" t="s">
        <v>326</v>
      </c>
      <c r="C4" s="644"/>
      <c r="D4" s="645" t="s">
        <v>327</v>
      </c>
      <c r="E4" s="646"/>
      <c r="F4" s="647" t="s">
        <v>328</v>
      </c>
      <c r="G4" s="648"/>
    </row>
    <row r="5" spans="1:7" s="454" customFormat="1" ht="12.75" customHeight="1" thickBot="1" x14ac:dyDescent="0.25">
      <c r="A5" s="637"/>
      <c r="B5" s="649" t="s">
        <v>329</v>
      </c>
      <c r="C5" s="650">
        <f>C4*0.6</f>
        <v>0</v>
      </c>
      <c r="D5" s="651" t="s">
        <v>361</v>
      </c>
      <c r="E5" s="652">
        <f>C4/2</f>
        <v>0</v>
      </c>
      <c r="F5" s="4"/>
      <c r="G5" s="4"/>
    </row>
    <row r="6" spans="1:7" s="454" customFormat="1" ht="12" customHeight="1" x14ac:dyDescent="0.2">
      <c r="A6" s="637"/>
      <c r="B6" s="649" t="s">
        <v>331</v>
      </c>
      <c r="C6" s="653">
        <f>C4*0.4</f>
        <v>0</v>
      </c>
      <c r="D6" s="651" t="s">
        <v>332</v>
      </c>
      <c r="E6" s="4"/>
      <c r="F6" s="4"/>
      <c r="G6" s="4"/>
    </row>
    <row r="7" spans="1:7" s="454" customFormat="1" ht="3.75" customHeight="1" x14ac:dyDescent="0.25">
      <c r="A7" s="637"/>
      <c r="B7" s="641"/>
      <c r="C7" s="642"/>
      <c r="D7" s="642"/>
      <c r="E7" s="4"/>
      <c r="F7" s="4"/>
      <c r="G7" s="4"/>
    </row>
    <row r="8" spans="1:7" ht="10.5" customHeight="1" x14ac:dyDescent="0.25">
      <c r="B8" s="655" t="s">
        <v>333</v>
      </c>
      <c r="C8" s="656"/>
      <c r="D8" s="657"/>
      <c r="E8" s="658"/>
      <c r="F8" s="1147"/>
      <c r="G8" s="1147"/>
    </row>
    <row r="9" spans="1:7" s="662" customFormat="1" ht="12" customHeight="1" x14ac:dyDescent="0.2">
      <c r="A9" s="1148" t="s">
        <v>334</v>
      </c>
      <c r="B9" s="659" t="s">
        <v>366</v>
      </c>
      <c r="C9" s="660" t="s">
        <v>335</v>
      </c>
      <c r="D9" s="659" t="s">
        <v>367</v>
      </c>
      <c r="E9" s="661"/>
      <c r="F9" s="661"/>
      <c r="G9" s="661"/>
    </row>
    <row r="10" spans="1:7" s="662" customFormat="1" ht="8.4499999999999993" customHeight="1" x14ac:dyDescent="0.2">
      <c r="A10" s="1148"/>
      <c r="B10" s="663"/>
      <c r="C10" s="664"/>
      <c r="D10" s="663"/>
      <c r="E10" s="661"/>
      <c r="F10" s="1149" t="s">
        <v>76</v>
      </c>
      <c r="G10" s="1149"/>
    </row>
    <row r="11" spans="1:7" s="662" customFormat="1" ht="8.4499999999999993" customHeight="1" x14ac:dyDescent="0.2">
      <c r="A11" s="1148"/>
      <c r="B11" s="663"/>
      <c r="C11" s="664"/>
      <c r="D11" s="663"/>
      <c r="E11" s="661"/>
      <c r="F11" s="1150"/>
      <c r="G11" s="1150"/>
    </row>
    <row r="12" spans="1:7" s="662" customFormat="1" ht="8.4499999999999993" customHeight="1" x14ac:dyDescent="0.2">
      <c r="A12" s="1148"/>
      <c r="B12" s="663"/>
      <c r="C12" s="664"/>
      <c r="D12" s="663"/>
      <c r="E12" s="661"/>
      <c r="F12" s="1150"/>
      <c r="G12" s="1150"/>
    </row>
    <row r="13" spans="1:7" s="662" customFormat="1" ht="8.4499999999999993" customHeight="1" x14ac:dyDescent="0.2">
      <c r="A13" s="1148"/>
      <c r="B13" s="663"/>
      <c r="C13" s="664"/>
      <c r="D13" s="663"/>
      <c r="E13" s="661"/>
      <c r="F13" s="1150"/>
      <c r="G13" s="1150"/>
    </row>
    <row r="14" spans="1:7" s="662" customFormat="1" ht="8.4499999999999993" customHeight="1" x14ac:dyDescent="0.2">
      <c r="A14" s="1148"/>
      <c r="B14" s="663"/>
      <c r="C14" s="664"/>
      <c r="D14" s="663"/>
      <c r="E14" s="661"/>
      <c r="F14" s="1150"/>
      <c r="G14" s="1150"/>
    </row>
    <row r="15" spans="1:7" ht="8.4499999999999993" customHeight="1" x14ac:dyDescent="0.2">
      <c r="A15" s="1148"/>
      <c r="B15" s="665"/>
      <c r="C15" s="664"/>
      <c r="D15" s="665"/>
      <c r="E15" s="4"/>
      <c r="F15" s="1150"/>
      <c r="G15" s="1150"/>
    </row>
    <row r="16" spans="1:7" ht="8.4499999999999993" customHeight="1" x14ac:dyDescent="0.2">
      <c r="A16" s="1148"/>
      <c r="B16" s="665"/>
      <c r="C16" s="664"/>
      <c r="D16" s="665"/>
      <c r="E16" s="4"/>
      <c r="F16" s="1150"/>
      <c r="G16" s="1150"/>
    </row>
    <row r="17" spans="1:7" ht="8.4499999999999993" customHeight="1" x14ac:dyDescent="0.2">
      <c r="A17" s="1148"/>
      <c r="B17" s="665"/>
      <c r="C17" s="664"/>
      <c r="D17" s="665"/>
      <c r="E17" s="4"/>
      <c r="F17" s="1150"/>
      <c r="G17" s="1150"/>
    </row>
    <row r="18" spans="1:7" ht="8.4499999999999993" customHeight="1" x14ac:dyDescent="0.2">
      <c r="A18" s="1148"/>
      <c r="B18" s="665"/>
      <c r="C18" s="664"/>
      <c r="D18" s="665"/>
      <c r="E18" s="4"/>
      <c r="F18" s="1150"/>
      <c r="G18" s="1150"/>
    </row>
    <row r="19" spans="1:7" ht="8.4499999999999993" customHeight="1" x14ac:dyDescent="0.2">
      <c r="A19" s="1148"/>
      <c r="B19" s="665"/>
      <c r="C19" s="664"/>
      <c r="D19" s="665"/>
      <c r="E19" s="4"/>
      <c r="F19" s="1150"/>
      <c r="G19" s="1150"/>
    </row>
    <row r="20" spans="1:7" ht="8.4499999999999993" customHeight="1" x14ac:dyDescent="0.2">
      <c r="A20" s="1148"/>
      <c r="B20" s="665"/>
      <c r="C20" s="664"/>
      <c r="D20" s="665"/>
      <c r="E20" s="4"/>
      <c r="F20" s="1150"/>
      <c r="G20" s="1150"/>
    </row>
    <row r="21" spans="1:7" ht="8.4499999999999993" customHeight="1" x14ac:dyDescent="0.2">
      <c r="A21" s="1148"/>
      <c r="B21" s="665"/>
      <c r="C21" s="664"/>
      <c r="D21" s="665"/>
      <c r="E21" s="4"/>
      <c r="F21" s="1150"/>
      <c r="G21" s="1150"/>
    </row>
    <row r="22" spans="1:7" ht="8.4499999999999993" customHeight="1" x14ac:dyDescent="0.2">
      <c r="A22" s="1148"/>
      <c r="B22" s="665"/>
      <c r="C22" s="664"/>
      <c r="D22" s="665"/>
      <c r="E22" s="4"/>
      <c r="F22" s="1150"/>
      <c r="G22" s="1150"/>
    </row>
    <row r="23" spans="1:7" ht="8.4499999999999993" customHeight="1" x14ac:dyDescent="0.2">
      <c r="A23" s="1148"/>
      <c r="B23" s="665"/>
      <c r="C23" s="664"/>
      <c r="D23" s="665"/>
      <c r="E23" s="4"/>
      <c r="F23" s="1150"/>
      <c r="G23" s="1150"/>
    </row>
    <row r="24" spans="1:7" ht="8.4499999999999993" customHeight="1" x14ac:dyDescent="0.2">
      <c r="A24" s="1148"/>
      <c r="B24" s="665"/>
      <c r="C24" s="664"/>
      <c r="D24" s="665"/>
      <c r="E24" s="4"/>
      <c r="F24" s="1150"/>
      <c r="G24" s="1150"/>
    </row>
    <row r="25" spans="1:7" ht="8.4499999999999993" customHeight="1" x14ac:dyDescent="0.2">
      <c r="A25" s="1148"/>
      <c r="B25" s="665"/>
      <c r="C25" s="664"/>
      <c r="D25" s="665"/>
      <c r="E25" s="4"/>
      <c r="F25" s="1150"/>
      <c r="G25" s="1150"/>
    </row>
    <row r="26" spans="1:7" ht="8.4499999999999993" customHeight="1" x14ac:dyDescent="0.2">
      <c r="A26" s="1148"/>
      <c r="B26" s="665"/>
      <c r="C26" s="664"/>
      <c r="D26" s="665"/>
      <c r="E26" s="4"/>
      <c r="F26" s="1150"/>
      <c r="G26" s="1150"/>
    </row>
    <row r="27" spans="1:7" ht="8.4499999999999993" customHeight="1" x14ac:dyDescent="0.2">
      <c r="A27" s="1148"/>
      <c r="B27" s="665"/>
      <c r="C27" s="664"/>
      <c r="D27" s="665"/>
      <c r="E27" s="4"/>
      <c r="F27" s="1150"/>
      <c r="G27" s="1150"/>
    </row>
    <row r="28" spans="1:7" ht="8.4499999999999993" customHeight="1" x14ac:dyDescent="0.2">
      <c r="A28" s="1148"/>
      <c r="B28" s="665"/>
      <c r="C28" s="664"/>
      <c r="D28" s="665"/>
      <c r="E28" s="4"/>
      <c r="F28" s="1150"/>
      <c r="G28" s="1150"/>
    </row>
    <row r="29" spans="1:7" ht="8.4499999999999993" customHeight="1" x14ac:dyDescent="0.2">
      <c r="A29" s="1148"/>
      <c r="B29" s="665"/>
      <c r="C29" s="664"/>
      <c r="D29" s="665"/>
      <c r="E29" s="4"/>
      <c r="F29" s="1150"/>
      <c r="G29" s="1150"/>
    </row>
    <row r="30" spans="1:7" ht="8.4499999999999993" customHeight="1" x14ac:dyDescent="0.2">
      <c r="A30" s="1148"/>
      <c r="B30" s="665"/>
      <c r="C30" s="664"/>
      <c r="D30" s="665"/>
      <c r="E30" s="4"/>
      <c r="F30" s="1150"/>
      <c r="G30" s="1150"/>
    </row>
    <row r="31" spans="1:7" ht="8.4499999999999993" customHeight="1" x14ac:dyDescent="0.2">
      <c r="A31" s="1148"/>
      <c r="B31" s="665"/>
      <c r="C31" s="664"/>
      <c r="D31" s="665"/>
      <c r="E31" s="4"/>
      <c r="F31" s="1150"/>
      <c r="G31" s="1150"/>
    </row>
    <row r="32" spans="1:7" ht="8.4499999999999993" customHeight="1" x14ac:dyDescent="0.2">
      <c r="A32" s="1148"/>
      <c r="B32" s="665"/>
      <c r="C32" s="664"/>
      <c r="D32" s="665"/>
      <c r="E32" s="4"/>
      <c r="F32" s="1150"/>
      <c r="G32" s="1150"/>
    </row>
    <row r="33" spans="1:7" ht="8.4499999999999993" customHeight="1" x14ac:dyDescent="0.2">
      <c r="A33" s="1148"/>
      <c r="B33" s="665"/>
      <c r="C33" s="664"/>
      <c r="D33" s="665"/>
      <c r="E33" s="4"/>
      <c r="F33" s="1150"/>
      <c r="G33" s="1150"/>
    </row>
    <row r="34" spans="1:7" ht="8.4499999999999993" customHeight="1" x14ac:dyDescent="0.2">
      <c r="A34" s="1148"/>
      <c r="B34" s="665"/>
      <c r="C34" s="664"/>
      <c r="D34" s="665"/>
      <c r="E34" s="4"/>
      <c r="F34" s="1150"/>
      <c r="G34" s="1150"/>
    </row>
    <row r="35" spans="1:7" ht="8.4499999999999993" customHeight="1" x14ac:dyDescent="0.2">
      <c r="A35" s="1148"/>
      <c r="B35" s="665"/>
      <c r="C35" s="664"/>
      <c r="D35" s="665"/>
      <c r="E35" s="4"/>
      <c r="F35" s="1150"/>
      <c r="G35" s="1150"/>
    </row>
    <row r="36" spans="1:7" ht="8.4499999999999993" customHeight="1" x14ac:dyDescent="0.2">
      <c r="A36" s="1148"/>
      <c r="B36" s="665"/>
      <c r="C36" s="664"/>
      <c r="D36" s="665"/>
      <c r="E36" s="1151" t="e">
        <f>(C39*100)/C4</f>
        <v>#DIV/0!</v>
      </c>
      <c r="F36" s="1152" t="s">
        <v>340</v>
      </c>
      <c r="G36" s="1153" t="s">
        <v>362</v>
      </c>
    </row>
    <row r="37" spans="1:7" ht="8.4499999999999993" customHeight="1" x14ac:dyDescent="0.2">
      <c r="A37" s="1148"/>
      <c r="B37" s="665"/>
      <c r="C37" s="664"/>
      <c r="D37" s="665"/>
      <c r="E37" s="1151"/>
      <c r="F37" s="1152"/>
      <c r="G37" s="1153"/>
    </row>
    <row r="38" spans="1:7" ht="8.4499999999999993" customHeight="1" x14ac:dyDescent="0.2">
      <c r="A38" s="1148"/>
      <c r="B38" s="665"/>
      <c r="C38" s="664"/>
      <c r="D38" s="665"/>
      <c r="E38" s="666"/>
      <c r="F38" s="667"/>
      <c r="G38" s="1153"/>
    </row>
    <row r="39" spans="1:7" ht="12.75" customHeight="1" thickBot="1" x14ac:dyDescent="0.25">
      <c r="A39" s="1148"/>
      <c r="B39" s="668" t="s">
        <v>337</v>
      </c>
      <c r="C39" s="669">
        <f>SUM(C10:C38)/100</f>
        <v>0</v>
      </c>
      <c r="D39" s="655" t="s">
        <v>338</v>
      </c>
      <c r="E39" s="670"/>
      <c r="F39" s="1154" t="s">
        <v>339</v>
      </c>
      <c r="G39" s="1154"/>
    </row>
    <row r="40" spans="1:7" ht="2.25" customHeight="1" x14ac:dyDescent="0.2">
      <c r="A40" s="671"/>
      <c r="B40" s="672"/>
      <c r="C40" s="673"/>
      <c r="D40" s="655"/>
      <c r="E40" s="674"/>
      <c r="F40" s="675"/>
      <c r="G40" s="676"/>
    </row>
    <row r="41" spans="1:7" ht="12" customHeight="1" x14ac:dyDescent="0.2">
      <c r="B41" s="655" t="s">
        <v>342</v>
      </c>
      <c r="C41" s="677"/>
      <c r="D41" s="678"/>
      <c r="E41" s="679" t="e">
        <f>(C39*100)/C85</f>
        <v>#DIV/0!</v>
      </c>
      <c r="F41" s="680" t="s">
        <v>238</v>
      </c>
      <c r="G41" s="1155" t="s">
        <v>363</v>
      </c>
    </row>
    <row r="42" spans="1:7" ht="11.25" customHeight="1" x14ac:dyDescent="0.2">
      <c r="A42" s="1156" t="s">
        <v>343</v>
      </c>
      <c r="B42" s="681" t="s">
        <v>366</v>
      </c>
      <c r="C42" s="682" t="s">
        <v>344</v>
      </c>
      <c r="D42" s="681" t="s">
        <v>367</v>
      </c>
      <c r="E42" s="683"/>
      <c r="F42" s="684"/>
      <c r="G42" s="1155"/>
    </row>
    <row r="43" spans="1:7" ht="9" customHeight="1" x14ac:dyDescent="0.2">
      <c r="A43" s="1156"/>
      <c r="B43" s="685"/>
      <c r="C43" s="686"/>
      <c r="D43" s="685"/>
      <c r="E43" s="687"/>
      <c r="F43" s="684"/>
      <c r="G43" s="688"/>
    </row>
    <row r="44" spans="1:7" ht="8.4499999999999993" customHeight="1" x14ac:dyDescent="0.2">
      <c r="A44" s="1156"/>
      <c r="B44" s="685"/>
      <c r="C44" s="686"/>
      <c r="D44" s="685"/>
      <c r="E44" s="657"/>
      <c r="F44" s="1157"/>
      <c r="G44" s="1157"/>
    </row>
    <row r="45" spans="1:7" ht="8.4499999999999993" customHeight="1" x14ac:dyDescent="0.2">
      <c r="A45" s="1156"/>
      <c r="B45" s="685"/>
      <c r="C45" s="686"/>
      <c r="D45" s="685"/>
      <c r="E45" s="657"/>
      <c r="F45" s="1149" t="s">
        <v>76</v>
      </c>
      <c r="G45" s="1149"/>
    </row>
    <row r="46" spans="1:7" ht="8.4499999999999993" customHeight="1" x14ac:dyDescent="0.2">
      <c r="A46" s="1156"/>
      <c r="B46" s="685"/>
      <c r="C46" s="686"/>
      <c r="D46" s="685"/>
      <c r="E46" s="657"/>
      <c r="F46" s="1150"/>
      <c r="G46" s="1150"/>
    </row>
    <row r="47" spans="1:7" ht="8.4499999999999993" customHeight="1" x14ac:dyDescent="0.2">
      <c r="A47" s="1156"/>
      <c r="B47" s="685" t="s">
        <v>345</v>
      </c>
      <c r="C47" s="686"/>
      <c r="D47" s="685"/>
      <c r="E47" s="657"/>
      <c r="F47" s="1150"/>
      <c r="G47" s="1150"/>
    </row>
    <row r="48" spans="1:7" ht="8.4499999999999993" customHeight="1" x14ac:dyDescent="0.2">
      <c r="A48" s="1156"/>
      <c r="B48" s="685"/>
      <c r="C48" s="686"/>
      <c r="D48" s="685"/>
      <c r="E48" s="657"/>
      <c r="F48" s="1150"/>
      <c r="G48" s="1150"/>
    </row>
    <row r="49" spans="1:7" ht="8.4499999999999993" customHeight="1" x14ac:dyDescent="0.2">
      <c r="A49" s="1156"/>
      <c r="B49" s="685"/>
      <c r="C49" s="686"/>
      <c r="D49" s="685"/>
      <c r="E49" s="657"/>
      <c r="F49" s="1150"/>
      <c r="G49" s="1150"/>
    </row>
    <row r="50" spans="1:7" ht="8.4499999999999993" customHeight="1" x14ac:dyDescent="0.2">
      <c r="A50" s="1156"/>
      <c r="B50" s="685"/>
      <c r="C50" s="686"/>
      <c r="D50" s="685"/>
      <c r="E50" s="657"/>
      <c r="F50" s="1150"/>
      <c r="G50" s="1150"/>
    </row>
    <row r="51" spans="1:7" ht="8.4499999999999993" customHeight="1" x14ac:dyDescent="0.2">
      <c r="A51" s="1156"/>
      <c r="B51" s="685"/>
      <c r="C51" s="686"/>
      <c r="D51" s="685"/>
      <c r="E51" s="657"/>
      <c r="F51" s="1150"/>
      <c r="G51" s="1150"/>
    </row>
    <row r="52" spans="1:7" ht="8.4499999999999993" customHeight="1" x14ac:dyDescent="0.2">
      <c r="A52" s="1156"/>
      <c r="B52" s="685"/>
      <c r="C52" s="686"/>
      <c r="D52" s="685"/>
      <c r="E52" s="657"/>
      <c r="F52" s="1150"/>
      <c r="G52" s="1150"/>
    </row>
    <row r="53" spans="1:7" ht="8.4499999999999993" customHeight="1" x14ac:dyDescent="0.2">
      <c r="A53" s="1156"/>
      <c r="B53" s="685"/>
      <c r="C53" s="686"/>
      <c r="D53" s="685"/>
      <c r="E53" s="657"/>
      <c r="F53" s="1150"/>
      <c r="G53" s="1150"/>
    </row>
    <row r="54" spans="1:7" ht="8.4499999999999993" customHeight="1" x14ac:dyDescent="0.2">
      <c r="A54" s="1156"/>
      <c r="B54" s="685"/>
      <c r="C54" s="686"/>
      <c r="D54" s="685"/>
      <c r="E54" s="657"/>
      <c r="F54" s="1150"/>
      <c r="G54" s="1150"/>
    </row>
    <row r="55" spans="1:7" ht="8.4499999999999993" customHeight="1" x14ac:dyDescent="0.2">
      <c r="A55" s="1156"/>
      <c r="B55" s="685"/>
      <c r="C55" s="686"/>
      <c r="D55" s="685"/>
      <c r="E55" s="657"/>
      <c r="F55" s="1150"/>
      <c r="G55" s="1150"/>
    </row>
    <row r="56" spans="1:7" s="4" customFormat="1" ht="8.4499999999999993" customHeight="1" x14ac:dyDescent="0.2">
      <c r="A56" s="1156"/>
      <c r="B56" s="689"/>
      <c r="C56" s="690"/>
      <c r="D56" s="689"/>
      <c r="E56" s="657"/>
      <c r="F56" s="1150"/>
      <c r="G56" s="1150"/>
    </row>
    <row r="57" spans="1:7" ht="8.4499999999999993" customHeight="1" x14ac:dyDescent="0.2">
      <c r="A57" s="1156"/>
      <c r="B57" s="691"/>
      <c r="C57" s="692"/>
      <c r="D57" s="691"/>
      <c r="E57" s="657"/>
      <c r="F57" s="1150"/>
      <c r="G57" s="1150"/>
    </row>
    <row r="58" spans="1:7" ht="11.25" customHeight="1" x14ac:dyDescent="0.2">
      <c r="B58" s="693"/>
      <c r="C58" s="694">
        <f>SUM(C43:C57)/100</f>
        <v>0</v>
      </c>
      <c r="D58" s="695" t="s">
        <v>346</v>
      </c>
      <c r="E58" s="657"/>
      <c r="F58" s="4"/>
      <c r="G58" s="4"/>
    </row>
    <row r="59" spans="1:7" ht="4.5" customHeight="1" x14ac:dyDescent="0.2">
      <c r="B59" s="693"/>
      <c r="C59" s="696"/>
      <c r="D59" s="695"/>
      <c r="E59" s="657"/>
      <c r="F59" s="4"/>
      <c r="G59" s="4"/>
    </row>
    <row r="60" spans="1:7" ht="12" customHeight="1" x14ac:dyDescent="0.2">
      <c r="A60" s="1159" t="s">
        <v>347</v>
      </c>
      <c r="B60" s="681" t="s">
        <v>366</v>
      </c>
      <c r="C60" s="682" t="s">
        <v>344</v>
      </c>
      <c r="D60" s="681" t="s">
        <v>367</v>
      </c>
      <c r="E60" s="655"/>
      <c r="F60" s="1149" t="s">
        <v>76</v>
      </c>
      <c r="G60" s="1149"/>
    </row>
    <row r="61" spans="1:7" ht="8.4499999999999993" customHeight="1" x14ac:dyDescent="0.2">
      <c r="A61" s="1159"/>
      <c r="B61" s="665"/>
      <c r="C61" s="664"/>
      <c r="D61" s="665"/>
      <c r="E61" s="655"/>
      <c r="F61" s="1160"/>
      <c r="G61" s="1160"/>
    </row>
    <row r="62" spans="1:7" ht="8.4499999999999993" customHeight="1" x14ac:dyDescent="0.2">
      <c r="A62" s="1159"/>
      <c r="B62" s="665"/>
      <c r="C62" s="664"/>
      <c r="D62" s="665"/>
      <c r="E62" s="655"/>
      <c r="F62" s="1160"/>
      <c r="G62" s="1160"/>
    </row>
    <row r="63" spans="1:7" ht="8.4499999999999993" customHeight="1" x14ac:dyDescent="0.2">
      <c r="A63" s="1159"/>
      <c r="B63" s="665"/>
      <c r="C63" s="664"/>
      <c r="D63" s="665"/>
      <c r="E63" s="655"/>
      <c r="F63" s="1160"/>
      <c r="G63" s="1160"/>
    </row>
    <row r="64" spans="1:7" ht="8.4499999999999993" customHeight="1" x14ac:dyDescent="0.2">
      <c r="A64" s="1159"/>
      <c r="B64" s="665"/>
      <c r="C64" s="664"/>
      <c r="D64" s="665"/>
      <c r="E64" s="655"/>
      <c r="F64" s="1160"/>
      <c r="G64" s="1160"/>
    </row>
    <row r="65" spans="1:7" ht="8.4499999999999993" customHeight="1" x14ac:dyDescent="0.2">
      <c r="A65" s="1159"/>
      <c r="B65" s="665"/>
      <c r="C65" s="664"/>
      <c r="D65" s="665"/>
      <c r="E65" s="655"/>
      <c r="F65" s="1160"/>
      <c r="G65" s="1160"/>
    </row>
    <row r="66" spans="1:7" ht="8.4499999999999993" customHeight="1" x14ac:dyDescent="0.2">
      <c r="A66" s="1159"/>
      <c r="B66" s="665"/>
      <c r="C66" s="664"/>
      <c r="D66" s="665"/>
      <c r="E66" s="655"/>
      <c r="F66" s="1160"/>
      <c r="G66" s="1160"/>
    </row>
    <row r="67" spans="1:7" ht="8.4499999999999993" customHeight="1" x14ac:dyDescent="0.2">
      <c r="A67" s="1159"/>
      <c r="B67" s="665"/>
      <c r="C67" s="664"/>
      <c r="D67" s="665"/>
      <c r="E67" s="655"/>
      <c r="F67" s="1160"/>
      <c r="G67" s="1160"/>
    </row>
    <row r="68" spans="1:7" ht="8.4499999999999993" customHeight="1" x14ac:dyDescent="0.2">
      <c r="A68" s="1159"/>
      <c r="B68" s="665"/>
      <c r="C68" s="664"/>
      <c r="D68" s="665"/>
      <c r="E68" s="657"/>
      <c r="F68" s="1160"/>
      <c r="G68" s="1160"/>
    </row>
    <row r="69" spans="1:7" ht="9" customHeight="1" x14ac:dyDescent="0.2">
      <c r="A69" s="1159"/>
      <c r="B69" s="665"/>
      <c r="C69" s="664"/>
      <c r="D69" s="665"/>
      <c r="E69" s="657"/>
      <c r="F69" s="1160"/>
      <c r="G69" s="1160"/>
    </row>
    <row r="70" spans="1:7" ht="8.4499999999999993" customHeight="1" x14ac:dyDescent="0.2">
      <c r="A70" s="1159"/>
      <c r="B70" s="665"/>
      <c r="C70" s="664"/>
      <c r="D70" s="665"/>
      <c r="E70" s="657"/>
      <c r="F70" s="1160"/>
      <c r="G70" s="1160"/>
    </row>
    <row r="71" spans="1:7" ht="12" customHeight="1" x14ac:dyDescent="0.2">
      <c r="A71" s="697"/>
      <c r="B71" s="693"/>
      <c r="C71" s="694">
        <f>SUM(C61:C70)/100</f>
        <v>0</v>
      </c>
      <c r="D71" s="695" t="s">
        <v>348</v>
      </c>
      <c r="E71" s="657"/>
      <c r="F71" s="4"/>
      <c r="G71" s="4"/>
    </row>
    <row r="72" spans="1:7" ht="4.5" customHeight="1" x14ac:dyDescent="0.2">
      <c r="A72" s="697"/>
      <c r="B72" s="693"/>
      <c r="C72" s="696"/>
      <c r="D72" s="695"/>
      <c r="E72" s="657"/>
      <c r="F72" s="4"/>
      <c r="G72" s="4"/>
    </row>
    <row r="73" spans="1:7" ht="12" customHeight="1" x14ac:dyDescent="0.2">
      <c r="A73" s="1159" t="s">
        <v>349</v>
      </c>
      <c r="B73" s="681" t="s">
        <v>366</v>
      </c>
      <c r="C73" s="682" t="s">
        <v>344</v>
      </c>
      <c r="D73" s="681" t="s">
        <v>367</v>
      </c>
      <c r="E73" s="655"/>
      <c r="F73" s="1149" t="s">
        <v>76</v>
      </c>
      <c r="G73" s="1149"/>
    </row>
    <row r="74" spans="1:7" ht="8.4499999999999993" customHeight="1" x14ac:dyDescent="0.2">
      <c r="A74" s="1159"/>
      <c r="B74" s="665"/>
      <c r="C74" s="664"/>
      <c r="D74" s="665"/>
      <c r="E74" s="655"/>
      <c r="F74" s="1150"/>
      <c r="G74" s="1150"/>
    </row>
    <row r="75" spans="1:7" ht="8.4499999999999993" customHeight="1" x14ac:dyDescent="0.2">
      <c r="A75" s="1159"/>
      <c r="B75" s="665"/>
      <c r="C75" s="664"/>
      <c r="D75" s="665"/>
      <c r="E75" s="655"/>
      <c r="F75" s="1150"/>
      <c r="G75" s="1150"/>
    </row>
    <row r="76" spans="1:7" ht="8.4499999999999993" customHeight="1" x14ac:dyDescent="0.2">
      <c r="A76" s="1159"/>
      <c r="B76" s="665"/>
      <c r="C76" s="664"/>
      <c r="D76" s="665"/>
      <c r="E76" s="657"/>
      <c r="F76" s="1150"/>
      <c r="G76" s="1150"/>
    </row>
    <row r="77" spans="1:7" ht="8.4499999999999993" customHeight="1" x14ac:dyDescent="0.2">
      <c r="A77" s="1159"/>
      <c r="B77" s="665"/>
      <c r="C77" s="664"/>
      <c r="D77" s="665"/>
      <c r="E77" s="657"/>
      <c r="F77" s="1150"/>
      <c r="G77" s="1150"/>
    </row>
    <row r="78" spans="1:7" ht="8.4499999999999993" customHeight="1" x14ac:dyDescent="0.2">
      <c r="A78" s="1159"/>
      <c r="B78" s="665"/>
      <c r="C78" s="664"/>
      <c r="D78" s="665"/>
      <c r="E78" s="698"/>
      <c r="F78" s="1150"/>
      <c r="G78" s="1150"/>
    </row>
    <row r="79" spans="1:7" ht="8.4499999999999993" customHeight="1" x14ac:dyDescent="0.2">
      <c r="A79" s="1159"/>
      <c r="B79" s="665"/>
      <c r="C79" s="664"/>
      <c r="D79" s="665"/>
      <c r="E79" s="4"/>
      <c r="F79" s="1150"/>
      <c r="G79" s="1150"/>
    </row>
    <row r="80" spans="1:7" ht="8.4499999999999993" customHeight="1" x14ac:dyDescent="0.2">
      <c r="A80" s="1159"/>
      <c r="B80" s="665"/>
      <c r="C80" s="664"/>
      <c r="D80" s="665"/>
      <c r="E80" s="4"/>
      <c r="F80" s="1150"/>
      <c r="G80" s="1150"/>
    </row>
    <row r="81" spans="2:7" customFormat="1" ht="11.25" customHeight="1" x14ac:dyDescent="0.2">
      <c r="B81" s="693"/>
      <c r="C81" s="694">
        <f>SUM(C74:C80)/100</f>
        <v>0</v>
      </c>
      <c r="D81" s="695" t="s">
        <v>350</v>
      </c>
      <c r="E81" s="4"/>
      <c r="F81" s="4"/>
      <c r="G81" s="4"/>
    </row>
    <row r="82" spans="2:7" customFormat="1" ht="2.25" customHeight="1" x14ac:dyDescent="0.2">
      <c r="B82" s="693"/>
      <c r="C82" s="699"/>
      <c r="D82" s="700"/>
      <c r="E82" s="4"/>
      <c r="F82" s="4"/>
      <c r="G82" s="4"/>
    </row>
    <row r="83" spans="2:7" customFormat="1" ht="11.25" customHeight="1" thickBot="1" x14ac:dyDescent="0.25">
      <c r="B83" s="701" t="s">
        <v>351</v>
      </c>
      <c r="C83" s="702">
        <f>(C71+C81+C58)</f>
        <v>0</v>
      </c>
      <c r="D83" s="703" t="s">
        <v>352</v>
      </c>
      <c r="E83" s="704" t="e">
        <f>(C81*100)/C85</f>
        <v>#DIV/0!</v>
      </c>
      <c r="F83" s="661" t="s">
        <v>238</v>
      </c>
      <c r="G83" s="4"/>
    </row>
    <row r="84" spans="2:7" customFormat="1" ht="5.25" customHeight="1" x14ac:dyDescent="0.2">
      <c r="B84" s="678"/>
      <c r="C84" s="705"/>
      <c r="D84" s="678"/>
      <c r="E84" s="4"/>
      <c r="F84" s="4"/>
      <c r="G84" s="4"/>
    </row>
    <row r="85" spans="2:7" customFormat="1" ht="11.25" customHeight="1" x14ac:dyDescent="0.2">
      <c r="B85" s="706" t="s">
        <v>353</v>
      </c>
      <c r="C85" s="707">
        <f>C39+C83</f>
        <v>0</v>
      </c>
      <c r="D85" s="678"/>
      <c r="E85" s="4"/>
      <c r="F85" s="4"/>
      <c r="G85" s="4"/>
    </row>
    <row r="86" spans="2:7" customFormat="1" ht="7.5" customHeight="1" thickBot="1" x14ac:dyDescent="0.3">
      <c r="B86" s="708"/>
      <c r="C86" s="709"/>
      <c r="D86" s="710"/>
      <c r="E86" s="4"/>
      <c r="F86" s="4"/>
      <c r="G86" s="4"/>
    </row>
    <row r="87" spans="2:7" customFormat="1" ht="13.5" customHeight="1" thickBot="1" x14ac:dyDescent="0.25">
      <c r="B87" s="711" t="s">
        <v>354</v>
      </c>
      <c r="C87" s="712">
        <f>(C4-C81)*0.13</f>
        <v>0</v>
      </c>
      <c r="D87" s="1158" t="s">
        <v>364</v>
      </c>
      <c r="E87" s="1158"/>
      <c r="F87" s="1158"/>
      <c r="G87" s="1158"/>
    </row>
    <row r="88" spans="2:7" customFormat="1" ht="13.5" customHeight="1" thickBot="1" x14ac:dyDescent="0.25">
      <c r="B88" s="713" t="s">
        <v>356</v>
      </c>
      <c r="C88" s="714">
        <f>C87+C4</f>
        <v>0</v>
      </c>
      <c r="D88" s="715" t="s">
        <v>357</v>
      </c>
      <c r="E88" s="716"/>
      <c r="F88" s="716"/>
      <c r="G88" s="716"/>
    </row>
    <row r="89" spans="2:7" customFormat="1" ht="24" customHeight="1" x14ac:dyDescent="0.2">
      <c r="B89" s="717" t="s">
        <v>358</v>
      </c>
      <c r="C89" s="718">
        <f>C85-C88</f>
        <v>0</v>
      </c>
      <c r="D89" s="719" t="s">
        <v>359</v>
      </c>
      <c r="E89" s="720"/>
      <c r="F89" s="720"/>
      <c r="G89" s="720"/>
    </row>
  </sheetData>
  <sheetProtection algorithmName="SHA-512" hashValue="M94Xu5tG88nbSwbrVIk9AyvWDCyitqsP84rTFzNSVVl/w30NFc1QhPYUIaVmcNkNjenIm3ERdO9bS4iU6f23oQ==" saltValue="r7Ll7/TeDooRaW7chtB97Q==" spinCount="100000" sheet="1" objects="1" scenarios="1"/>
  <mergeCells count="23">
    <mergeCell ref="D87:G87"/>
    <mergeCell ref="A60:A70"/>
    <mergeCell ref="F60:G60"/>
    <mergeCell ref="F61:G70"/>
    <mergeCell ref="A73:A80"/>
    <mergeCell ref="F73:G73"/>
    <mergeCell ref="F74:G80"/>
    <mergeCell ref="G41:G42"/>
    <mergeCell ref="A42:A57"/>
    <mergeCell ref="F44:G44"/>
    <mergeCell ref="F45:G45"/>
    <mergeCell ref="F46:G57"/>
    <mergeCell ref="B1:D1"/>
    <mergeCell ref="C2:D2"/>
    <mergeCell ref="E2:F2"/>
    <mergeCell ref="F8:G8"/>
    <mergeCell ref="A9:A39"/>
    <mergeCell ref="F10:G10"/>
    <mergeCell ref="F11:G35"/>
    <mergeCell ref="E36:E37"/>
    <mergeCell ref="F36:F37"/>
    <mergeCell ref="G36:G38"/>
    <mergeCell ref="F39:G39"/>
  </mergeCells>
  <pageMargins left="0.7" right="0.7" top="0.75" bottom="0.75" header="0.3" footer="0.3"/>
  <pageSetup paperSize="9" scale="86"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9"/>
  <sheetViews>
    <sheetView showGridLines="0" view="pageLayout" zoomScale="90" zoomScaleNormal="100" zoomScalePageLayoutView="90" workbookViewId="0">
      <selection activeCell="L27" sqref="L27"/>
    </sheetView>
  </sheetViews>
  <sheetFormatPr baseColWidth="10" defaultColWidth="11.42578125" defaultRowHeight="12.75" x14ac:dyDescent="0.2"/>
  <cols>
    <col min="1" max="1" width="3.42578125" style="578" customWidth="1"/>
    <col min="2" max="2" width="44.42578125" style="194" customWidth="1"/>
    <col min="3" max="3" width="8.7109375" style="196" customWidth="1"/>
    <col min="4" max="4" width="21.85546875" style="194" customWidth="1"/>
    <col min="5" max="5" width="7" style="194" customWidth="1"/>
    <col min="6" max="6" width="3" style="194" customWidth="1"/>
    <col min="7" max="7" width="13.5703125" style="194" customWidth="1"/>
    <col min="8" max="8" width="4.28515625" style="194" customWidth="1"/>
    <col min="9" max="16384" width="11.42578125" style="194"/>
  </cols>
  <sheetData>
    <row r="1" spans="1:7" s="291" customFormat="1" ht="13.5" customHeight="1" x14ac:dyDescent="0.25">
      <c r="A1" s="561"/>
      <c r="B1" s="1161" t="s">
        <v>324</v>
      </c>
      <c r="C1" s="1161"/>
      <c r="D1" s="1161"/>
      <c r="E1" s="562"/>
      <c r="F1" s="563"/>
      <c r="G1" s="564">
        <v>44082</v>
      </c>
    </row>
    <row r="2" spans="1:7" s="291" customFormat="1" ht="12.75" customHeight="1" x14ac:dyDescent="0.25">
      <c r="A2" s="561"/>
      <c r="B2" s="796" t="s">
        <v>368</v>
      </c>
      <c r="C2" s="1162"/>
      <c r="D2" s="1162"/>
      <c r="E2" s="1163" t="s">
        <v>325</v>
      </c>
      <c r="F2" s="1163"/>
      <c r="G2" s="565"/>
    </row>
    <row r="3" spans="1:7" s="291" customFormat="1" ht="3.75" customHeight="1" thickBot="1" x14ac:dyDescent="0.3">
      <c r="A3" s="561"/>
      <c r="B3" s="566"/>
      <c r="C3" s="567"/>
      <c r="D3" s="567"/>
      <c r="E3" s="562"/>
      <c r="F3" s="562"/>
      <c r="G3" s="562"/>
    </row>
    <row r="4" spans="1:7" s="291" customFormat="1" ht="12.75" customHeight="1" thickBot="1" x14ac:dyDescent="0.25">
      <c r="A4" s="561"/>
      <c r="B4" s="568" t="s">
        <v>326</v>
      </c>
      <c r="C4" s="569"/>
      <c r="D4" s="570" t="s">
        <v>327</v>
      </c>
      <c r="E4" s="251"/>
      <c r="F4" s="571" t="s">
        <v>328</v>
      </c>
      <c r="G4" s="572"/>
    </row>
    <row r="5" spans="1:7" s="291" customFormat="1" ht="12.75" customHeight="1" thickBot="1" x14ac:dyDescent="0.25">
      <c r="A5" s="561"/>
      <c r="B5" s="573" t="s">
        <v>329</v>
      </c>
      <c r="C5" s="574">
        <f>C4*0.6</f>
        <v>0</v>
      </c>
      <c r="D5" s="575" t="s">
        <v>330</v>
      </c>
      <c r="E5" s="576">
        <f>C4/2</f>
        <v>0</v>
      </c>
      <c r="F5" s="562"/>
      <c r="G5" s="562"/>
    </row>
    <row r="6" spans="1:7" s="291" customFormat="1" ht="12" customHeight="1" x14ac:dyDescent="0.2">
      <c r="A6" s="561"/>
      <c r="B6" s="573" t="s">
        <v>331</v>
      </c>
      <c r="C6" s="577">
        <f>C4*0.4</f>
        <v>0</v>
      </c>
      <c r="D6" s="575" t="s">
        <v>332</v>
      </c>
      <c r="E6" s="562"/>
      <c r="F6" s="562"/>
      <c r="G6" s="562"/>
    </row>
    <row r="7" spans="1:7" s="291" customFormat="1" ht="3.75" customHeight="1" x14ac:dyDescent="0.25">
      <c r="A7" s="561"/>
      <c r="B7" s="566"/>
      <c r="C7" s="567"/>
      <c r="D7" s="567"/>
      <c r="E7" s="562"/>
      <c r="F7" s="562"/>
      <c r="G7" s="562"/>
    </row>
    <row r="8" spans="1:7" ht="10.5" customHeight="1" x14ac:dyDescent="0.25">
      <c r="B8" s="579" t="s">
        <v>333</v>
      </c>
      <c r="C8" s="580"/>
      <c r="D8" s="581"/>
      <c r="E8" s="582"/>
      <c r="F8" s="1164"/>
      <c r="G8" s="1164"/>
    </row>
    <row r="9" spans="1:7" s="586" customFormat="1" ht="12" customHeight="1" x14ac:dyDescent="0.2">
      <c r="A9" s="1165" t="s">
        <v>334</v>
      </c>
      <c r="B9" s="583" t="s">
        <v>369</v>
      </c>
      <c r="C9" s="584" t="s">
        <v>335</v>
      </c>
      <c r="D9" s="583" t="s">
        <v>370</v>
      </c>
      <c r="E9" s="585"/>
      <c r="F9" s="585"/>
      <c r="G9" s="585"/>
    </row>
    <row r="10" spans="1:7" s="586" customFormat="1" ht="8.4499999999999993" customHeight="1" x14ac:dyDescent="0.2">
      <c r="A10" s="1165"/>
      <c r="B10" s="587"/>
      <c r="C10" s="588"/>
      <c r="D10" s="587"/>
      <c r="E10" s="585"/>
      <c r="F10" s="1166" t="s">
        <v>76</v>
      </c>
      <c r="G10" s="1166"/>
    </row>
    <row r="11" spans="1:7" s="586" customFormat="1" ht="8.4499999999999993" customHeight="1" x14ac:dyDescent="0.2">
      <c r="A11" s="1165"/>
      <c r="B11" s="587"/>
      <c r="C11" s="588"/>
      <c r="D11" s="587"/>
      <c r="E11" s="585"/>
      <c r="F11" s="1167"/>
      <c r="G11" s="1167"/>
    </row>
    <row r="12" spans="1:7" s="586" customFormat="1" ht="8.4499999999999993" customHeight="1" x14ac:dyDescent="0.2">
      <c r="A12" s="1165"/>
      <c r="B12" s="587"/>
      <c r="C12" s="588"/>
      <c r="D12" s="587"/>
      <c r="E12" s="585"/>
      <c r="F12" s="1167"/>
      <c r="G12" s="1167"/>
    </row>
    <row r="13" spans="1:7" s="586" customFormat="1" ht="8.4499999999999993" customHeight="1" x14ac:dyDescent="0.2">
      <c r="A13" s="1165"/>
      <c r="B13" s="587"/>
      <c r="C13" s="588"/>
      <c r="D13" s="587"/>
      <c r="E13" s="585"/>
      <c r="F13" s="1167"/>
      <c r="G13" s="1167"/>
    </row>
    <row r="14" spans="1:7" s="586" customFormat="1" ht="8.4499999999999993" customHeight="1" x14ac:dyDescent="0.2">
      <c r="A14" s="1165"/>
      <c r="B14" s="587"/>
      <c r="C14" s="588"/>
      <c r="D14" s="587"/>
      <c r="E14" s="585"/>
      <c r="F14" s="1167"/>
      <c r="G14" s="1167"/>
    </row>
    <row r="15" spans="1:7" ht="8.4499999999999993" customHeight="1" x14ac:dyDescent="0.2">
      <c r="A15" s="1165"/>
      <c r="B15" s="589"/>
      <c r="C15" s="588"/>
      <c r="D15" s="589"/>
      <c r="E15" s="562"/>
      <c r="F15" s="1167"/>
      <c r="G15" s="1167"/>
    </row>
    <row r="16" spans="1:7" ht="8.4499999999999993" customHeight="1" x14ac:dyDescent="0.2">
      <c r="A16" s="1165"/>
      <c r="B16" s="589"/>
      <c r="C16" s="588"/>
      <c r="D16" s="589"/>
      <c r="E16" s="562"/>
      <c r="F16" s="1167"/>
      <c r="G16" s="1167"/>
    </row>
    <row r="17" spans="1:7" ht="8.4499999999999993" customHeight="1" x14ac:dyDescent="0.2">
      <c r="A17" s="1165"/>
      <c r="B17" s="589"/>
      <c r="C17" s="588"/>
      <c r="D17" s="589"/>
      <c r="E17" s="562"/>
      <c r="F17" s="1167"/>
      <c r="G17" s="1167"/>
    </row>
    <row r="18" spans="1:7" ht="8.4499999999999993" customHeight="1" x14ac:dyDescent="0.2">
      <c r="A18" s="1165"/>
      <c r="B18" s="589"/>
      <c r="C18" s="588"/>
      <c r="D18" s="589"/>
      <c r="E18" s="562"/>
      <c r="F18" s="1167"/>
      <c r="G18" s="1167"/>
    </row>
    <row r="19" spans="1:7" ht="8.4499999999999993" customHeight="1" x14ac:dyDescent="0.2">
      <c r="A19" s="1165"/>
      <c r="B19" s="589"/>
      <c r="C19" s="588"/>
      <c r="D19" s="589"/>
      <c r="E19" s="562"/>
      <c r="F19" s="1167"/>
      <c r="G19" s="1167"/>
    </row>
    <row r="20" spans="1:7" ht="8.4499999999999993" customHeight="1" x14ac:dyDescent="0.2">
      <c r="A20" s="1165"/>
      <c r="B20" s="589"/>
      <c r="C20" s="588"/>
      <c r="D20" s="589"/>
      <c r="E20" s="562"/>
      <c r="F20" s="1167"/>
      <c r="G20" s="1167"/>
    </row>
    <row r="21" spans="1:7" ht="8.4499999999999993" customHeight="1" x14ac:dyDescent="0.2">
      <c r="A21" s="1165"/>
      <c r="B21" s="589"/>
      <c r="C21" s="588"/>
      <c r="D21" s="589"/>
      <c r="E21" s="562"/>
      <c r="F21" s="1167"/>
      <c r="G21" s="1167"/>
    </row>
    <row r="22" spans="1:7" ht="8.4499999999999993" customHeight="1" x14ac:dyDescent="0.2">
      <c r="A22" s="1165"/>
      <c r="B22" s="589"/>
      <c r="C22" s="588"/>
      <c r="D22" s="589"/>
      <c r="E22" s="562"/>
      <c r="F22" s="1167"/>
      <c r="G22" s="1167"/>
    </row>
    <row r="23" spans="1:7" ht="8.4499999999999993" customHeight="1" x14ac:dyDescent="0.2">
      <c r="A23" s="1165"/>
      <c r="B23" s="589"/>
      <c r="C23" s="588"/>
      <c r="D23" s="589"/>
      <c r="E23" s="562"/>
      <c r="F23" s="1167"/>
      <c r="G23" s="1167"/>
    </row>
    <row r="24" spans="1:7" ht="8.4499999999999993" customHeight="1" x14ac:dyDescent="0.2">
      <c r="A24" s="1165"/>
      <c r="B24" s="589"/>
      <c r="C24" s="588"/>
      <c r="D24" s="589"/>
      <c r="E24" s="562"/>
      <c r="F24" s="1167"/>
      <c r="G24" s="1167"/>
    </row>
    <row r="25" spans="1:7" ht="8.4499999999999993" customHeight="1" x14ac:dyDescent="0.2">
      <c r="A25" s="1165"/>
      <c r="B25" s="589"/>
      <c r="C25" s="588"/>
      <c r="D25" s="589"/>
      <c r="E25" s="562"/>
      <c r="F25" s="1167"/>
      <c r="G25" s="1167"/>
    </row>
    <row r="26" spans="1:7" ht="8.4499999999999993" customHeight="1" x14ac:dyDescent="0.2">
      <c r="A26" s="1165"/>
      <c r="B26" s="589"/>
      <c r="C26" s="588"/>
      <c r="D26" s="589"/>
      <c r="E26" s="562"/>
      <c r="F26" s="1167"/>
      <c r="G26" s="1167"/>
    </row>
    <row r="27" spans="1:7" ht="8.4499999999999993" customHeight="1" x14ac:dyDescent="0.2">
      <c r="A27" s="1165"/>
      <c r="B27" s="589"/>
      <c r="C27" s="588"/>
      <c r="D27" s="589"/>
      <c r="E27" s="562"/>
      <c r="F27" s="1167"/>
      <c r="G27" s="1167"/>
    </row>
    <row r="28" spans="1:7" ht="8.4499999999999993" customHeight="1" x14ac:dyDescent="0.2">
      <c r="A28" s="1165"/>
      <c r="B28" s="589"/>
      <c r="C28" s="588"/>
      <c r="D28" s="589"/>
      <c r="E28" s="562"/>
      <c r="F28" s="1167"/>
      <c r="G28" s="1167"/>
    </row>
    <row r="29" spans="1:7" ht="8.4499999999999993" customHeight="1" x14ac:dyDescent="0.2">
      <c r="A29" s="1165"/>
      <c r="B29" s="589"/>
      <c r="C29" s="588"/>
      <c r="D29" s="589"/>
      <c r="E29" s="562"/>
      <c r="F29" s="1167"/>
      <c r="G29" s="1167"/>
    </row>
    <row r="30" spans="1:7" ht="8.4499999999999993" customHeight="1" x14ac:dyDescent="0.2">
      <c r="A30" s="1165"/>
      <c r="B30" s="589"/>
      <c r="C30" s="588"/>
      <c r="D30" s="589"/>
      <c r="E30" s="562"/>
      <c r="F30" s="1167"/>
      <c r="G30" s="1167"/>
    </row>
    <row r="31" spans="1:7" ht="8.4499999999999993" customHeight="1" x14ac:dyDescent="0.2">
      <c r="A31" s="1165"/>
      <c r="B31" s="589"/>
      <c r="C31" s="588"/>
      <c r="D31" s="589"/>
      <c r="E31" s="562"/>
      <c r="F31" s="1167"/>
      <c r="G31" s="1167"/>
    </row>
    <row r="32" spans="1:7" ht="8.4499999999999993" customHeight="1" x14ac:dyDescent="0.2">
      <c r="A32" s="1165"/>
      <c r="B32" s="589"/>
      <c r="C32" s="588"/>
      <c r="D32" s="589"/>
      <c r="E32" s="562"/>
      <c r="F32" s="1167"/>
      <c r="G32" s="1167"/>
    </row>
    <row r="33" spans="1:7" ht="8.4499999999999993" customHeight="1" x14ac:dyDescent="0.2">
      <c r="A33" s="1165"/>
      <c r="B33" s="589"/>
      <c r="C33" s="588"/>
      <c r="D33" s="589"/>
      <c r="E33" s="562"/>
      <c r="F33" s="1167"/>
      <c r="G33" s="1167"/>
    </row>
    <row r="34" spans="1:7" ht="8.4499999999999993" customHeight="1" x14ac:dyDescent="0.2">
      <c r="A34" s="1165"/>
      <c r="B34" s="589"/>
      <c r="C34" s="588"/>
      <c r="D34" s="589"/>
      <c r="E34" s="562"/>
      <c r="F34" s="1167"/>
      <c r="G34" s="1167"/>
    </row>
    <row r="35" spans="1:7" ht="8.4499999999999993" customHeight="1" x14ac:dyDescent="0.2">
      <c r="A35" s="1165"/>
      <c r="B35" s="589"/>
      <c r="C35" s="588"/>
      <c r="D35" s="589"/>
      <c r="E35" s="562"/>
      <c r="F35" s="1167"/>
      <c r="G35" s="1167"/>
    </row>
    <row r="36" spans="1:7" ht="8.4499999999999993" customHeight="1" x14ac:dyDescent="0.2">
      <c r="A36" s="1165"/>
      <c r="B36" s="589"/>
      <c r="C36" s="588"/>
      <c r="D36" s="589"/>
      <c r="E36" s="1168" t="e">
        <f>(C39*100)/C4</f>
        <v>#DIV/0!</v>
      </c>
      <c r="F36" s="1169" t="s">
        <v>238</v>
      </c>
      <c r="G36" s="1170" t="s">
        <v>336</v>
      </c>
    </row>
    <row r="37" spans="1:7" ht="8.4499999999999993" customHeight="1" x14ac:dyDescent="0.2">
      <c r="A37" s="1165"/>
      <c r="B37" s="589"/>
      <c r="C37" s="588"/>
      <c r="D37" s="589"/>
      <c r="E37" s="1168"/>
      <c r="F37" s="1169"/>
      <c r="G37" s="1170"/>
    </row>
    <row r="38" spans="1:7" ht="8.4499999999999993" customHeight="1" x14ac:dyDescent="0.2">
      <c r="A38" s="1165"/>
      <c r="B38" s="589"/>
      <c r="C38" s="588"/>
      <c r="D38" s="589"/>
      <c r="E38" s="590"/>
      <c r="F38" s="591"/>
      <c r="G38" s="1170"/>
    </row>
    <row r="39" spans="1:7" ht="12.75" customHeight="1" thickBot="1" x14ac:dyDescent="0.25">
      <c r="A39" s="1165"/>
      <c r="B39" s="592" t="s">
        <v>337</v>
      </c>
      <c r="C39" s="593">
        <f>SUM(C10:C38)/100</f>
        <v>0</v>
      </c>
      <c r="D39" s="579" t="s">
        <v>338</v>
      </c>
      <c r="E39" s="594"/>
      <c r="F39" s="591"/>
      <c r="G39" s="595" t="s">
        <v>339</v>
      </c>
    </row>
    <row r="40" spans="1:7" s="600" customFormat="1" ht="2.25" customHeight="1" x14ac:dyDescent="0.2">
      <c r="A40" s="596"/>
      <c r="B40" s="597"/>
      <c r="C40" s="598"/>
      <c r="D40" s="599"/>
      <c r="E40" s="1171" t="e">
        <f>(C39*100)/C85</f>
        <v>#DIV/0!</v>
      </c>
      <c r="F40" s="1172" t="s">
        <v>340</v>
      </c>
      <c r="G40" s="1173" t="s">
        <v>341</v>
      </c>
    </row>
    <row r="41" spans="1:7" ht="12" customHeight="1" x14ac:dyDescent="0.2">
      <c r="B41" s="579" t="s">
        <v>342</v>
      </c>
      <c r="C41" s="246"/>
      <c r="D41" s="601"/>
      <c r="E41" s="1171"/>
      <c r="F41" s="1172"/>
      <c r="G41" s="1173"/>
    </row>
    <row r="42" spans="1:7" ht="11.25" customHeight="1" x14ac:dyDescent="0.2">
      <c r="A42" s="1174" t="s">
        <v>343</v>
      </c>
      <c r="B42" s="602" t="s">
        <v>369</v>
      </c>
      <c r="C42" s="603" t="s">
        <v>344</v>
      </c>
      <c r="D42" s="602" t="s">
        <v>370</v>
      </c>
      <c r="E42" s="604"/>
      <c r="F42" s="605"/>
      <c r="G42" s="1173"/>
    </row>
    <row r="43" spans="1:7" ht="9.75" customHeight="1" thickBot="1" x14ac:dyDescent="0.25">
      <c r="A43" s="1174"/>
      <c r="B43" s="606"/>
      <c r="C43" s="607"/>
      <c r="D43" s="606"/>
      <c r="E43" s="608"/>
      <c r="F43" s="1175"/>
      <c r="G43" s="1175"/>
    </row>
    <row r="44" spans="1:7" ht="8.4499999999999993" customHeight="1" x14ac:dyDescent="0.2">
      <c r="A44" s="1174"/>
      <c r="B44" s="606"/>
      <c r="C44" s="607"/>
      <c r="D44" s="606"/>
      <c r="E44" s="581"/>
      <c r="F44" s="1176"/>
      <c r="G44" s="1176"/>
    </row>
    <row r="45" spans="1:7" ht="8.4499999999999993" customHeight="1" x14ac:dyDescent="0.2">
      <c r="A45" s="1174"/>
      <c r="B45" s="606"/>
      <c r="C45" s="607"/>
      <c r="D45" s="606"/>
      <c r="E45" s="581"/>
      <c r="F45" s="1166" t="s">
        <v>76</v>
      </c>
      <c r="G45" s="1166"/>
    </row>
    <row r="46" spans="1:7" ht="8.4499999999999993" customHeight="1" x14ac:dyDescent="0.2">
      <c r="A46" s="1174"/>
      <c r="B46" s="606"/>
      <c r="C46" s="607"/>
      <c r="D46" s="606"/>
      <c r="E46" s="581"/>
      <c r="F46" s="1167"/>
      <c r="G46" s="1167"/>
    </row>
    <row r="47" spans="1:7" ht="8.4499999999999993" customHeight="1" x14ac:dyDescent="0.2">
      <c r="A47" s="1174"/>
      <c r="B47" s="606" t="s">
        <v>345</v>
      </c>
      <c r="C47" s="607"/>
      <c r="D47" s="606"/>
      <c r="E47" s="581"/>
      <c r="F47" s="1167"/>
      <c r="G47" s="1167"/>
    </row>
    <row r="48" spans="1:7" ht="8.4499999999999993" customHeight="1" x14ac:dyDescent="0.2">
      <c r="A48" s="1174"/>
      <c r="B48" s="606"/>
      <c r="C48" s="607"/>
      <c r="D48" s="606"/>
      <c r="E48" s="581"/>
      <c r="F48" s="1167"/>
      <c r="G48" s="1167"/>
    </row>
    <row r="49" spans="1:7" ht="8.4499999999999993" customHeight="1" x14ac:dyDescent="0.2">
      <c r="A49" s="1174"/>
      <c r="B49" s="606"/>
      <c r="C49" s="607"/>
      <c r="D49" s="606"/>
      <c r="E49" s="581"/>
      <c r="F49" s="1167"/>
      <c r="G49" s="1167"/>
    </row>
    <row r="50" spans="1:7" ht="8.4499999999999993" customHeight="1" x14ac:dyDescent="0.2">
      <c r="A50" s="1174"/>
      <c r="B50" s="606"/>
      <c r="C50" s="607"/>
      <c r="D50" s="606"/>
      <c r="E50" s="581"/>
      <c r="F50" s="1167"/>
      <c r="G50" s="1167"/>
    </row>
    <row r="51" spans="1:7" ht="8.4499999999999993" customHeight="1" x14ac:dyDescent="0.2">
      <c r="A51" s="1174"/>
      <c r="B51" s="606"/>
      <c r="C51" s="607"/>
      <c r="D51" s="606"/>
      <c r="E51" s="581"/>
      <c r="F51" s="1167"/>
      <c r="G51" s="1167"/>
    </row>
    <row r="52" spans="1:7" ht="8.4499999999999993" customHeight="1" x14ac:dyDescent="0.2">
      <c r="A52" s="1174"/>
      <c r="B52" s="606"/>
      <c r="C52" s="607"/>
      <c r="D52" s="606"/>
      <c r="E52" s="581"/>
      <c r="F52" s="1167"/>
      <c r="G52" s="1167"/>
    </row>
    <row r="53" spans="1:7" ht="8.4499999999999993" customHeight="1" x14ac:dyDescent="0.2">
      <c r="A53" s="1174"/>
      <c r="B53" s="606"/>
      <c r="C53" s="607"/>
      <c r="D53" s="606"/>
      <c r="E53" s="581"/>
      <c r="F53" s="1167"/>
      <c r="G53" s="1167"/>
    </row>
    <row r="54" spans="1:7" ht="8.4499999999999993" customHeight="1" x14ac:dyDescent="0.2">
      <c r="A54" s="1174"/>
      <c r="B54" s="606"/>
      <c r="C54" s="607"/>
      <c r="D54" s="606"/>
      <c r="E54" s="581"/>
      <c r="F54" s="1167"/>
      <c r="G54" s="1167"/>
    </row>
    <row r="55" spans="1:7" ht="8.4499999999999993" customHeight="1" x14ac:dyDescent="0.2">
      <c r="A55" s="1174"/>
      <c r="B55" s="606"/>
      <c r="C55" s="607"/>
      <c r="D55" s="606"/>
      <c r="E55" s="581"/>
      <c r="F55" s="1167"/>
      <c r="G55" s="1167"/>
    </row>
    <row r="56" spans="1:7" ht="8.4499999999999993" customHeight="1" x14ac:dyDescent="0.2">
      <c r="A56" s="1174"/>
      <c r="B56" s="606"/>
      <c r="C56" s="607"/>
      <c r="D56" s="606"/>
      <c r="E56" s="581"/>
      <c r="F56" s="1167"/>
      <c r="G56" s="1167"/>
    </row>
    <row r="57" spans="1:7" ht="11.25" customHeight="1" x14ac:dyDescent="0.2">
      <c r="B57" s="609"/>
      <c r="C57" s="610">
        <f>SUM(C43:C56)/100</f>
        <v>0</v>
      </c>
      <c r="D57" s="611" t="s">
        <v>346</v>
      </c>
      <c r="E57" s="581"/>
      <c r="F57" s="562"/>
      <c r="G57" s="562"/>
    </row>
    <row r="58" spans="1:7" ht="4.5" customHeight="1" x14ac:dyDescent="0.2">
      <c r="B58" s="609"/>
      <c r="C58" s="612"/>
      <c r="D58" s="611"/>
      <c r="E58" s="581"/>
      <c r="F58" s="562"/>
      <c r="G58" s="562"/>
    </row>
    <row r="59" spans="1:7" ht="12" customHeight="1" x14ac:dyDescent="0.2">
      <c r="A59" s="1178" t="s">
        <v>347</v>
      </c>
      <c r="B59" s="602" t="s">
        <v>369</v>
      </c>
      <c r="C59" s="603" t="s">
        <v>344</v>
      </c>
      <c r="D59" s="602" t="s">
        <v>370</v>
      </c>
      <c r="E59" s="579"/>
      <c r="F59" s="1166" t="s">
        <v>76</v>
      </c>
      <c r="G59" s="1166"/>
    </row>
    <row r="60" spans="1:7" ht="8.4499999999999993" customHeight="1" x14ac:dyDescent="0.2">
      <c r="A60" s="1178"/>
      <c r="B60" s="589"/>
      <c r="C60" s="588"/>
      <c r="D60" s="589"/>
      <c r="E60" s="579"/>
      <c r="F60" s="1179"/>
      <c r="G60" s="1179"/>
    </row>
    <row r="61" spans="1:7" ht="8.4499999999999993" customHeight="1" x14ac:dyDescent="0.2">
      <c r="A61" s="1178"/>
      <c r="B61" s="589"/>
      <c r="C61" s="588"/>
      <c r="D61" s="589"/>
      <c r="E61" s="579"/>
      <c r="F61" s="1179"/>
      <c r="G61" s="1179"/>
    </row>
    <row r="62" spans="1:7" ht="8.4499999999999993" customHeight="1" x14ac:dyDescent="0.2">
      <c r="A62" s="1178"/>
      <c r="B62" s="589"/>
      <c r="C62" s="588"/>
      <c r="D62" s="589"/>
      <c r="E62" s="579"/>
      <c r="F62" s="1179"/>
      <c r="G62" s="1179"/>
    </row>
    <row r="63" spans="1:7" ht="8.4499999999999993" customHeight="1" x14ac:dyDescent="0.2">
      <c r="A63" s="1178"/>
      <c r="B63" s="589"/>
      <c r="C63" s="588"/>
      <c r="D63" s="589"/>
      <c r="E63" s="579"/>
      <c r="F63" s="1179"/>
      <c r="G63" s="1179"/>
    </row>
    <row r="64" spans="1:7" ht="8.4499999999999993" customHeight="1" x14ac:dyDescent="0.2">
      <c r="A64" s="1178"/>
      <c r="B64" s="589"/>
      <c r="C64" s="588"/>
      <c r="D64" s="589"/>
      <c r="E64" s="579"/>
      <c r="F64" s="1179"/>
      <c r="G64" s="1179"/>
    </row>
    <row r="65" spans="1:7" ht="8.4499999999999993" customHeight="1" x14ac:dyDescent="0.2">
      <c r="A65" s="1178"/>
      <c r="B65" s="589"/>
      <c r="C65" s="588"/>
      <c r="D65" s="589"/>
      <c r="E65" s="579"/>
      <c r="F65" s="1179"/>
      <c r="G65" s="1179"/>
    </row>
    <row r="66" spans="1:7" ht="8.4499999999999993" customHeight="1" x14ac:dyDescent="0.2">
      <c r="A66" s="1178"/>
      <c r="B66" s="589"/>
      <c r="C66" s="588"/>
      <c r="D66" s="589"/>
      <c r="E66" s="579"/>
      <c r="F66" s="1179"/>
      <c r="G66" s="1179"/>
    </row>
    <row r="67" spans="1:7" ht="8.4499999999999993" customHeight="1" x14ac:dyDescent="0.2">
      <c r="A67" s="1178"/>
      <c r="B67" s="589"/>
      <c r="C67" s="588"/>
      <c r="D67" s="589"/>
      <c r="E67" s="581"/>
      <c r="F67" s="1179"/>
      <c r="G67" s="1179"/>
    </row>
    <row r="68" spans="1:7" ht="8.4499999999999993" customHeight="1" x14ac:dyDescent="0.2">
      <c r="A68" s="1178"/>
      <c r="B68" s="589"/>
      <c r="C68" s="588"/>
      <c r="D68" s="589"/>
      <c r="E68" s="581"/>
      <c r="F68" s="1179"/>
      <c r="G68" s="1179"/>
    </row>
    <row r="69" spans="1:7" ht="8.4499999999999993" customHeight="1" x14ac:dyDescent="0.2">
      <c r="A69" s="1178"/>
      <c r="B69" s="589"/>
      <c r="C69" s="588"/>
      <c r="D69" s="589"/>
      <c r="E69" s="581"/>
      <c r="F69" s="1179"/>
      <c r="G69" s="1179"/>
    </row>
    <row r="70" spans="1:7" ht="8.4499999999999993" customHeight="1" x14ac:dyDescent="0.2">
      <c r="A70" s="1178"/>
      <c r="B70" s="589"/>
      <c r="C70" s="588"/>
      <c r="D70" s="589"/>
      <c r="E70" s="581"/>
      <c r="F70" s="1179"/>
      <c r="G70" s="1179"/>
    </row>
    <row r="71" spans="1:7" ht="12" customHeight="1" x14ac:dyDescent="0.2">
      <c r="A71" s="613"/>
      <c r="B71" s="609"/>
      <c r="C71" s="610">
        <f>SUM(C60:C70)/100</f>
        <v>0</v>
      </c>
      <c r="D71" s="611" t="s">
        <v>348</v>
      </c>
      <c r="E71" s="581"/>
      <c r="F71" s="562"/>
      <c r="G71" s="562"/>
    </row>
    <row r="72" spans="1:7" ht="4.5" customHeight="1" x14ac:dyDescent="0.2">
      <c r="A72" s="613"/>
      <c r="B72" s="609"/>
      <c r="C72" s="612"/>
      <c r="D72" s="611"/>
      <c r="E72" s="581"/>
      <c r="F72" s="562"/>
      <c r="G72" s="562"/>
    </row>
    <row r="73" spans="1:7" ht="12" customHeight="1" x14ac:dyDescent="0.2">
      <c r="A73" s="1178" t="s">
        <v>349</v>
      </c>
      <c r="B73" s="602" t="s">
        <v>369</v>
      </c>
      <c r="C73" s="603" t="s">
        <v>344</v>
      </c>
      <c r="D73" s="602" t="s">
        <v>370</v>
      </c>
      <c r="E73" s="579"/>
      <c r="F73" s="1166" t="s">
        <v>76</v>
      </c>
      <c r="G73" s="1166"/>
    </row>
    <row r="74" spans="1:7" ht="8.4499999999999993" customHeight="1" x14ac:dyDescent="0.2">
      <c r="A74" s="1178"/>
      <c r="B74" s="589"/>
      <c r="C74" s="588"/>
      <c r="D74" s="589"/>
      <c r="E74" s="579"/>
      <c r="F74" s="1167"/>
      <c r="G74" s="1167"/>
    </row>
    <row r="75" spans="1:7" ht="8.4499999999999993" customHeight="1" x14ac:dyDescent="0.2">
      <c r="A75" s="1178"/>
      <c r="B75" s="589"/>
      <c r="C75" s="588"/>
      <c r="D75" s="589"/>
      <c r="E75" s="579"/>
      <c r="F75" s="1167"/>
      <c r="G75" s="1167"/>
    </row>
    <row r="76" spans="1:7" ht="8.4499999999999993" customHeight="1" x14ac:dyDescent="0.2">
      <c r="A76" s="1178"/>
      <c r="B76" s="589"/>
      <c r="C76" s="588"/>
      <c r="D76" s="589"/>
      <c r="E76" s="581"/>
      <c r="F76" s="1167"/>
      <c r="G76" s="1167"/>
    </row>
    <row r="77" spans="1:7" ht="8.4499999999999993" customHeight="1" x14ac:dyDescent="0.2">
      <c r="A77" s="1178"/>
      <c r="B77" s="589"/>
      <c r="C77" s="588"/>
      <c r="D77" s="589"/>
      <c r="E77" s="581"/>
      <c r="F77" s="1167"/>
      <c r="G77" s="1167"/>
    </row>
    <row r="78" spans="1:7" ht="8.4499999999999993" customHeight="1" x14ac:dyDescent="0.2">
      <c r="A78" s="1178"/>
      <c r="B78" s="589"/>
      <c r="C78" s="588"/>
      <c r="D78" s="589"/>
      <c r="E78" s="614"/>
      <c r="F78" s="1167"/>
      <c r="G78" s="1167"/>
    </row>
    <row r="79" spans="1:7" ht="8.4499999999999993" customHeight="1" x14ac:dyDescent="0.2">
      <c r="A79" s="1178"/>
      <c r="B79" s="589"/>
      <c r="C79" s="588"/>
      <c r="D79" s="589"/>
      <c r="E79" s="562"/>
      <c r="F79" s="1167"/>
      <c r="G79" s="1167"/>
    </row>
    <row r="80" spans="1:7" ht="8.4499999999999993" customHeight="1" x14ac:dyDescent="0.2">
      <c r="A80" s="1178"/>
      <c r="B80" s="589"/>
      <c r="C80" s="588"/>
      <c r="D80" s="589"/>
      <c r="E80" s="562"/>
      <c r="F80" s="1167"/>
      <c r="G80" s="1167"/>
    </row>
    <row r="81" spans="2:8" ht="11.25" customHeight="1" x14ac:dyDescent="0.2">
      <c r="B81" s="609"/>
      <c r="C81" s="610">
        <f>SUM(C74:C80)/100</f>
        <v>0</v>
      </c>
      <c r="D81" s="611" t="s">
        <v>350</v>
      </c>
      <c r="E81" s="562"/>
      <c r="F81" s="562"/>
      <c r="G81" s="562"/>
    </row>
    <row r="82" spans="2:8" ht="2.25" customHeight="1" x14ac:dyDescent="0.2">
      <c r="B82" s="609"/>
      <c r="C82" s="615"/>
      <c r="D82" s="616"/>
      <c r="E82" s="562"/>
      <c r="F82" s="562"/>
      <c r="G82" s="562"/>
    </row>
    <row r="83" spans="2:8" ht="11.25" customHeight="1" thickBot="1" x14ac:dyDescent="0.25">
      <c r="B83" s="617" t="s">
        <v>351</v>
      </c>
      <c r="C83" s="618">
        <f>(C71+C81+C57)</f>
        <v>0</v>
      </c>
      <c r="D83" s="619" t="s">
        <v>352</v>
      </c>
      <c r="E83" s="620" t="e">
        <f>(C81*100)/C85</f>
        <v>#DIV/0!</v>
      </c>
      <c r="F83" s="585" t="s">
        <v>238</v>
      </c>
      <c r="G83" s="562"/>
    </row>
    <row r="84" spans="2:8" ht="5.25" customHeight="1" x14ac:dyDescent="0.2">
      <c r="B84" s="601"/>
      <c r="C84" s="621"/>
      <c r="D84" s="601"/>
      <c r="E84" s="562"/>
      <c r="F84" s="562"/>
      <c r="G84" s="562"/>
    </row>
    <row r="85" spans="2:8" ht="11.25" customHeight="1" x14ac:dyDescent="0.2">
      <c r="B85" s="622" t="s">
        <v>353</v>
      </c>
      <c r="C85" s="623">
        <f>C39+C83</f>
        <v>0</v>
      </c>
      <c r="D85" s="601"/>
      <c r="E85" s="562"/>
      <c r="F85" s="562"/>
      <c r="G85" s="562"/>
    </row>
    <row r="86" spans="2:8" ht="7.5" customHeight="1" thickBot="1" x14ac:dyDescent="0.3">
      <c r="B86" s="624"/>
      <c r="C86" s="625"/>
      <c r="D86" s="626"/>
      <c r="E86" s="562"/>
      <c r="F86" s="562"/>
      <c r="G86" s="562"/>
    </row>
    <row r="87" spans="2:8" ht="13.5" customHeight="1" thickBot="1" x14ac:dyDescent="0.25">
      <c r="B87" s="627" t="s">
        <v>354</v>
      </c>
      <c r="C87" s="628">
        <f>(C4-C81)*0.1</f>
        <v>0</v>
      </c>
      <c r="D87" s="1177" t="s">
        <v>355</v>
      </c>
      <c r="E87" s="1177"/>
      <c r="F87" s="1177"/>
      <c r="G87" s="1177"/>
      <c r="H87" s="1177"/>
    </row>
    <row r="88" spans="2:8" ht="13.5" customHeight="1" thickBot="1" x14ac:dyDescent="0.25">
      <c r="B88" s="629" t="s">
        <v>356</v>
      </c>
      <c r="C88" s="630">
        <f>C87+C4</f>
        <v>0</v>
      </c>
      <c r="D88" s="631" t="s">
        <v>357</v>
      </c>
      <c r="E88" s="632"/>
      <c r="F88" s="632"/>
      <c r="G88" s="632"/>
    </row>
    <row r="89" spans="2:8" ht="23.25" customHeight="1" x14ac:dyDescent="0.2">
      <c r="B89" s="633" t="s">
        <v>358</v>
      </c>
      <c r="C89" s="634">
        <f>C85-C88</f>
        <v>0</v>
      </c>
      <c r="D89" s="635" t="s">
        <v>359</v>
      </c>
      <c r="E89" s="636"/>
      <c r="F89" s="636"/>
      <c r="G89" s="636"/>
    </row>
  </sheetData>
  <sheetProtection algorithmName="SHA-512" hashValue="WXgLCgQXvpXp/46Us+S41bctSWRkUYv5dJoyEuZR/Nw5FdVu1iLTuK1ttS1npRtWPdxjv2zM1V8YbRESYSSaGg==" saltValue="nLll9AU3Q+6zG/cH22ghbQ==" spinCount="100000" sheet="1" objects="1" scenarios="1"/>
  <mergeCells count="25">
    <mergeCell ref="D87:H87"/>
    <mergeCell ref="A59:A70"/>
    <mergeCell ref="F59:G59"/>
    <mergeCell ref="F60:G70"/>
    <mergeCell ref="A73:A80"/>
    <mergeCell ref="F73:G73"/>
    <mergeCell ref="F74:G80"/>
    <mergeCell ref="E40:E41"/>
    <mergeCell ref="F40:F41"/>
    <mergeCell ref="G40:G42"/>
    <mergeCell ref="A42:A56"/>
    <mergeCell ref="F43:G43"/>
    <mergeCell ref="F44:G44"/>
    <mergeCell ref="F45:G45"/>
    <mergeCell ref="F46:G56"/>
    <mergeCell ref="B1:D1"/>
    <mergeCell ref="C2:D2"/>
    <mergeCell ref="E2:F2"/>
    <mergeCell ref="F8:G8"/>
    <mergeCell ref="A9:A39"/>
    <mergeCell ref="F10:G10"/>
    <mergeCell ref="F11:G35"/>
    <mergeCell ref="E36:E37"/>
    <mergeCell ref="F36:F37"/>
    <mergeCell ref="G36:G38"/>
  </mergeCells>
  <pageMargins left="0" right="0" top="0" bottom="0" header="0.51181102362204722" footer="0.51181102362204722"/>
  <pageSetup paperSize="9" scale="95" fitToWidth="0"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1"/>
  <sheetViews>
    <sheetView showGridLines="0" view="pageLayout" topLeftCell="B1" zoomScaleNormal="100" workbookViewId="0">
      <selection activeCell="E6" sqref="E6:H6"/>
    </sheetView>
  </sheetViews>
  <sheetFormatPr baseColWidth="10" defaultColWidth="11.42578125" defaultRowHeight="12.75" x14ac:dyDescent="0.2"/>
  <cols>
    <col min="1" max="1" width="11.42578125" style="8" hidden="1" customWidth="1"/>
    <col min="2" max="2" width="6.85546875" style="8" customWidth="1"/>
    <col min="3" max="3" width="26.28515625" style="8" customWidth="1"/>
    <col min="4" max="4" width="12.42578125" style="8" customWidth="1"/>
    <col min="5" max="5" width="16.85546875" style="8" customWidth="1"/>
    <col min="6" max="6" width="15.42578125" style="190" customWidth="1"/>
    <col min="7" max="7" width="10.140625" style="190" customWidth="1"/>
    <col min="8" max="8" width="14.85546875" style="8" customWidth="1"/>
    <col min="9" max="9" width="21.140625" style="188" customWidth="1"/>
    <col min="10" max="10" width="11.42578125" style="12"/>
    <col min="11" max="11" width="4.7109375" style="12" customWidth="1"/>
    <col min="12" max="12" width="5.42578125" style="12" customWidth="1"/>
    <col min="13" max="13" width="1.28515625" style="12" customWidth="1"/>
    <col min="14" max="14" width="1.42578125" style="8" customWidth="1"/>
    <col min="15" max="15" width="3.28515625" style="8" customWidth="1"/>
    <col min="16" max="16" width="5.42578125" style="8" customWidth="1"/>
    <col min="17" max="18" width="4.7109375" style="8" customWidth="1"/>
    <col min="19" max="19" width="4.42578125" style="8" customWidth="1"/>
    <col min="20" max="31" width="4.7109375" style="8" customWidth="1"/>
    <col min="32" max="32" width="4.42578125" style="12" customWidth="1"/>
    <col min="33" max="33" width="1.42578125" style="8" customWidth="1"/>
    <col min="34" max="16384" width="11.42578125" style="8"/>
  </cols>
  <sheetData>
    <row r="1" spans="1:35" ht="51.75" customHeight="1" x14ac:dyDescent="0.2">
      <c r="A1" s="7"/>
      <c r="C1" s="905" t="s">
        <v>377</v>
      </c>
      <c r="D1" s="905"/>
      <c r="E1" s="905"/>
      <c r="F1" s="905"/>
      <c r="G1" s="9"/>
      <c r="H1" s="7"/>
      <c r="I1" s="10"/>
      <c r="J1" s="7"/>
      <c r="K1" s="7"/>
      <c r="L1" s="7"/>
      <c r="M1" s="7"/>
      <c r="N1" s="7"/>
      <c r="O1" s="7"/>
      <c r="P1" s="7"/>
      <c r="Q1" s="11"/>
      <c r="R1" s="11"/>
      <c r="S1" s="11"/>
    </row>
    <row r="2" spans="1:35" ht="4.5" customHeight="1" x14ac:dyDescent="0.2">
      <c r="A2" s="7"/>
      <c r="C2" s="9"/>
      <c r="D2" s="9"/>
      <c r="E2" s="9"/>
      <c r="F2" s="9"/>
      <c r="G2" s="9"/>
      <c r="H2" s="7"/>
      <c r="I2" s="10"/>
      <c r="J2" s="7"/>
      <c r="K2" s="7"/>
      <c r="L2" s="7"/>
      <c r="M2" s="7"/>
      <c r="N2" s="7"/>
      <c r="O2" s="7"/>
      <c r="P2" s="7"/>
      <c r="Q2" s="11"/>
      <c r="R2" s="11"/>
      <c r="S2" s="11"/>
    </row>
    <row r="3" spans="1:35" s="7" customFormat="1" ht="24.75" customHeight="1" x14ac:dyDescent="0.25">
      <c r="A3" s="13"/>
      <c r="B3" s="906" t="s">
        <v>19</v>
      </c>
      <c r="C3" s="906"/>
      <c r="D3" s="906"/>
      <c r="E3" s="906"/>
      <c r="F3" s="906"/>
      <c r="G3" s="906"/>
      <c r="H3" s="906"/>
      <c r="I3" s="10"/>
      <c r="J3" s="13"/>
      <c r="K3" s="13"/>
      <c r="L3" s="13"/>
      <c r="M3" s="13"/>
      <c r="N3" s="13"/>
      <c r="O3" s="13"/>
      <c r="P3" s="13"/>
      <c r="Q3" s="13"/>
      <c r="R3" s="13"/>
      <c r="S3" s="13"/>
      <c r="T3" s="13"/>
      <c r="U3" s="13"/>
      <c r="V3" s="13"/>
      <c r="W3" s="13"/>
      <c r="X3" s="13"/>
      <c r="Y3" s="13"/>
      <c r="Z3" s="13"/>
      <c r="AA3" s="13"/>
      <c r="AB3" s="13"/>
      <c r="AC3" s="13"/>
      <c r="AD3" s="14"/>
      <c r="AE3" s="14"/>
      <c r="AF3" s="12"/>
    </row>
    <row r="4" spans="1:35" s="7" customFormat="1" ht="24.75" customHeight="1" x14ac:dyDescent="0.25">
      <c r="A4" s="13"/>
      <c r="B4" s="15">
        <v>1</v>
      </c>
      <c r="C4" s="907" t="s">
        <v>182</v>
      </c>
      <c r="D4" s="907"/>
      <c r="E4" s="907"/>
      <c r="F4" s="907"/>
      <c r="G4" s="907"/>
      <c r="H4" s="907"/>
      <c r="I4" s="10"/>
      <c r="J4" s="13"/>
      <c r="K4" s="13"/>
      <c r="L4" s="13"/>
      <c r="M4" s="13"/>
      <c r="N4" s="13"/>
      <c r="O4" s="13"/>
      <c r="P4" s="13"/>
      <c r="Q4" s="13"/>
      <c r="R4" s="13"/>
      <c r="S4" s="13"/>
      <c r="T4" s="13"/>
      <c r="U4" s="13"/>
      <c r="V4" s="13"/>
      <c r="W4" s="13"/>
      <c r="X4" s="13"/>
      <c r="Y4" s="13"/>
      <c r="Z4" s="13"/>
      <c r="AA4" s="13"/>
      <c r="AB4" s="13"/>
      <c r="AC4" s="13"/>
      <c r="AD4" s="14"/>
      <c r="AE4" s="14"/>
      <c r="AF4" s="12"/>
    </row>
    <row r="5" spans="1:35" s="7" customFormat="1" ht="9.9499999999999993" customHeight="1" x14ac:dyDescent="0.25">
      <c r="A5" s="13"/>
      <c r="B5" s="13"/>
      <c r="C5" s="16"/>
      <c r="D5" s="17"/>
      <c r="E5" s="17"/>
      <c r="F5" s="16"/>
      <c r="G5" s="17"/>
      <c r="H5" s="17"/>
      <c r="I5" s="10"/>
      <c r="J5" s="13"/>
      <c r="K5" s="13"/>
      <c r="L5" s="13"/>
      <c r="M5" s="13"/>
      <c r="N5" s="13"/>
      <c r="O5" s="13"/>
      <c r="P5" s="13"/>
      <c r="Q5" s="13"/>
      <c r="R5" s="13"/>
      <c r="S5" s="13"/>
      <c r="T5" s="13"/>
      <c r="U5" s="13"/>
      <c r="V5" s="13"/>
      <c r="W5" s="13"/>
      <c r="X5" s="13"/>
      <c r="Y5" s="13"/>
      <c r="Z5" s="13"/>
      <c r="AA5" s="13"/>
      <c r="AB5" s="13"/>
      <c r="AC5" s="13"/>
      <c r="AD5" s="14"/>
      <c r="AE5" s="14"/>
      <c r="AF5" s="12"/>
    </row>
    <row r="6" spans="1:35" s="7" customFormat="1" ht="21.95" customHeight="1" x14ac:dyDescent="0.25">
      <c r="A6" s="13"/>
      <c r="B6" s="13"/>
      <c r="C6" s="908" t="s">
        <v>20</v>
      </c>
      <c r="D6" s="908"/>
      <c r="E6" s="909"/>
      <c r="F6" s="909"/>
      <c r="G6" s="909"/>
      <c r="H6" s="909"/>
      <c r="I6" s="10"/>
      <c r="J6" s="13"/>
      <c r="K6" s="13"/>
      <c r="L6" s="13"/>
      <c r="M6" s="13"/>
      <c r="N6" s="13"/>
      <c r="O6" s="13"/>
      <c r="P6" s="13"/>
      <c r="Q6" s="13"/>
      <c r="R6" s="13"/>
      <c r="S6" s="13"/>
      <c r="T6" s="13"/>
      <c r="U6" s="13"/>
      <c r="V6" s="13"/>
      <c r="W6" s="13"/>
      <c r="X6" s="13"/>
      <c r="Y6" s="13"/>
      <c r="Z6" s="13"/>
      <c r="AA6" s="13"/>
      <c r="AB6" s="13"/>
      <c r="AC6" s="13"/>
      <c r="AD6" s="14"/>
      <c r="AE6" s="14"/>
      <c r="AF6" s="12"/>
    </row>
    <row r="7" spans="1:35" s="7" customFormat="1" ht="6.75" customHeight="1" x14ac:dyDescent="0.25">
      <c r="A7" s="13"/>
      <c r="B7" s="13"/>
      <c r="C7" s="18"/>
      <c r="D7" s="18"/>
      <c r="E7" s="18"/>
      <c r="F7" s="19"/>
      <c r="G7" s="19"/>
      <c r="H7" s="13"/>
      <c r="I7" s="10"/>
      <c r="J7" s="13"/>
      <c r="K7" s="13"/>
      <c r="L7" s="13"/>
      <c r="M7" s="13"/>
      <c r="N7" s="13"/>
      <c r="O7" s="13"/>
      <c r="P7" s="13"/>
      <c r="Q7" s="13"/>
      <c r="R7" s="13"/>
      <c r="S7" s="13"/>
      <c r="T7" s="13"/>
      <c r="U7" s="13"/>
      <c r="V7" s="13"/>
      <c r="W7" s="13"/>
      <c r="X7" s="13"/>
      <c r="Y7" s="13"/>
      <c r="Z7" s="13"/>
      <c r="AA7" s="13"/>
      <c r="AB7" s="13"/>
      <c r="AC7" s="13"/>
      <c r="AD7" s="14"/>
      <c r="AE7" s="14"/>
      <c r="AF7" s="12"/>
    </row>
    <row r="8" spans="1:35" s="7" customFormat="1" ht="16.5" customHeight="1" thickBot="1" x14ac:dyDescent="0.3">
      <c r="A8" s="13"/>
      <c r="B8" s="20"/>
      <c r="C8" s="908" t="s">
        <v>21</v>
      </c>
      <c r="D8" s="908"/>
      <c r="E8" s="21"/>
      <c r="F8" s="22" t="s">
        <v>22</v>
      </c>
      <c r="G8" s="23" t="s">
        <v>23</v>
      </c>
      <c r="H8" s="24"/>
      <c r="I8" s="10"/>
      <c r="J8" s="13"/>
      <c r="K8" s="13"/>
      <c r="L8" s="13"/>
      <c r="M8" s="13"/>
      <c r="N8" s="13"/>
      <c r="O8" s="13"/>
      <c r="P8" s="13"/>
      <c r="Q8" s="13"/>
      <c r="R8" s="13"/>
      <c r="S8" s="13"/>
      <c r="T8" s="13"/>
      <c r="U8" s="13"/>
      <c r="V8" s="13"/>
      <c r="W8" s="13"/>
      <c r="X8" s="13"/>
      <c r="Y8" s="13"/>
      <c r="Z8" s="13"/>
      <c r="AA8" s="13"/>
      <c r="AB8" s="13"/>
      <c r="AC8" s="13"/>
      <c r="AD8" s="14"/>
      <c r="AE8" s="14"/>
      <c r="AF8" s="12"/>
    </row>
    <row r="9" spans="1:35" s="7" customFormat="1" ht="17.25" customHeight="1" thickBot="1" x14ac:dyDescent="0.3">
      <c r="A9" s="13"/>
      <c r="B9" s="13"/>
      <c r="C9" s="25"/>
      <c r="D9" s="26"/>
      <c r="E9" s="18"/>
      <c r="F9" s="19"/>
      <c r="G9" s="27" t="s">
        <v>24</v>
      </c>
      <c r="H9" s="28"/>
      <c r="I9" s="10"/>
      <c r="J9" s="13"/>
      <c r="K9" s="13"/>
      <c r="L9" s="13"/>
      <c r="M9" s="13"/>
      <c r="N9" s="13"/>
      <c r="O9" s="13"/>
      <c r="P9" s="13"/>
      <c r="Q9" s="13"/>
      <c r="R9" s="13"/>
      <c r="S9" s="13"/>
      <c r="T9" s="13"/>
      <c r="U9" s="13"/>
      <c r="V9" s="13"/>
      <c r="W9" s="13"/>
      <c r="X9" s="13"/>
      <c r="Y9" s="13"/>
      <c r="Z9" s="13"/>
      <c r="AA9" s="13"/>
      <c r="AB9" s="13"/>
      <c r="AC9" s="13"/>
      <c r="AD9" s="14"/>
      <c r="AE9" s="14"/>
      <c r="AF9" s="12"/>
    </row>
    <row r="10" spans="1:35" ht="18" customHeight="1" thickBot="1" x14ac:dyDescent="0.3">
      <c r="B10" s="29"/>
      <c r="C10" s="30" t="s">
        <v>25</v>
      </c>
      <c r="D10" s="29"/>
      <c r="E10" s="29"/>
      <c r="F10" s="31"/>
      <c r="G10" s="32" t="s">
        <v>26</v>
      </c>
      <c r="H10" s="28"/>
      <c r="I10" s="33"/>
      <c r="J10" s="34"/>
      <c r="K10" s="34"/>
      <c r="L10" s="34"/>
      <c r="M10" s="34"/>
      <c r="N10" s="29"/>
      <c r="O10" s="29"/>
      <c r="P10" s="29"/>
      <c r="Q10" s="29"/>
      <c r="R10" s="29"/>
      <c r="S10" s="29"/>
      <c r="T10" s="29"/>
      <c r="U10" s="29"/>
      <c r="V10" s="29"/>
      <c r="W10" s="29"/>
      <c r="X10" s="29"/>
      <c r="Y10" s="29"/>
      <c r="Z10" s="29"/>
      <c r="AA10" s="29"/>
      <c r="AB10" s="29"/>
      <c r="AC10" s="29"/>
      <c r="AD10" s="29"/>
      <c r="AE10" s="29"/>
      <c r="AF10" s="34"/>
      <c r="AG10" s="29"/>
      <c r="AH10" s="29"/>
    </row>
    <row r="11" spans="1:35" ht="17.25" customHeight="1" x14ac:dyDescent="0.2">
      <c r="A11" s="20"/>
      <c r="B11" s="35"/>
      <c r="C11" s="36" t="s">
        <v>27</v>
      </c>
      <c r="D11" s="37" t="s">
        <v>28</v>
      </c>
      <c r="E11" s="38" t="s">
        <v>29</v>
      </c>
      <c r="F11" s="39"/>
      <c r="G11" s="40" t="s">
        <v>30</v>
      </c>
      <c r="H11" s="41"/>
      <c r="I11" s="42"/>
      <c r="J11" s="35"/>
      <c r="K11" s="35"/>
      <c r="L11" s="35"/>
      <c r="M11" s="35"/>
      <c r="N11" s="35"/>
      <c r="O11" s="35"/>
      <c r="P11" s="35"/>
      <c r="Q11" s="43"/>
      <c r="R11" s="43"/>
      <c r="S11" s="43"/>
      <c r="T11" s="43"/>
      <c r="U11" s="43"/>
      <c r="V11" s="43"/>
      <c r="W11" s="43"/>
      <c r="X11" s="43"/>
      <c r="Y11" s="43"/>
      <c r="Z11" s="43"/>
      <c r="AA11" s="43"/>
      <c r="AB11" s="35"/>
      <c r="AC11" s="35"/>
      <c r="AD11" s="35"/>
      <c r="AE11" s="35"/>
      <c r="AF11" s="44"/>
      <c r="AG11" s="35"/>
      <c r="AH11" s="35"/>
      <c r="AI11" s="20"/>
    </row>
    <row r="12" spans="1:35" ht="11.1" customHeight="1" x14ac:dyDescent="0.2">
      <c r="A12" s="20"/>
      <c r="B12" s="45"/>
      <c r="C12" s="46" t="s">
        <v>31</v>
      </c>
      <c r="D12" s="910"/>
      <c r="E12" s="47"/>
      <c r="F12" s="48"/>
      <c r="G12" s="49"/>
      <c r="H12" s="44"/>
      <c r="I12" s="42"/>
      <c r="J12" s="35"/>
      <c r="K12" s="35"/>
      <c r="L12" s="34"/>
      <c r="M12" s="34"/>
      <c r="N12" s="45"/>
      <c r="O12" s="45"/>
      <c r="P12" s="44"/>
      <c r="Q12" s="44"/>
      <c r="R12" s="44"/>
      <c r="S12" s="44"/>
      <c r="T12" s="44"/>
      <c r="U12" s="44"/>
      <c r="V12" s="44"/>
      <c r="W12" s="35"/>
      <c r="X12" s="35"/>
      <c r="Y12" s="35"/>
      <c r="Z12" s="35"/>
      <c r="AA12" s="35"/>
      <c r="AB12" s="35"/>
      <c r="AC12" s="35"/>
      <c r="AD12" s="35"/>
      <c r="AE12" s="35"/>
      <c r="AF12" s="44"/>
      <c r="AG12" s="35"/>
      <c r="AH12" s="35"/>
      <c r="AI12" s="20"/>
    </row>
    <row r="13" spans="1:35" s="50" customFormat="1" ht="11.1" customHeight="1" x14ac:dyDescent="0.2">
      <c r="B13" s="51"/>
      <c r="C13" s="52" t="s">
        <v>32</v>
      </c>
      <c r="D13" s="911"/>
      <c r="E13" s="53"/>
      <c r="F13" s="913" t="s">
        <v>33</v>
      </c>
      <c r="G13" s="914"/>
      <c r="H13" s="54"/>
      <c r="I13" s="54"/>
      <c r="J13" s="51"/>
      <c r="K13" s="51"/>
      <c r="L13" s="51"/>
      <c r="M13" s="55"/>
      <c r="N13" s="55"/>
      <c r="O13" s="56"/>
      <c r="P13" s="56"/>
      <c r="Q13" s="56"/>
      <c r="R13" s="56"/>
      <c r="S13" s="56"/>
      <c r="T13" s="56"/>
      <c r="U13" s="56"/>
      <c r="V13" s="56"/>
      <c r="W13" s="56"/>
      <c r="X13" s="56"/>
      <c r="Y13" s="56"/>
      <c r="Z13" s="56"/>
      <c r="AA13" s="56"/>
      <c r="AB13" s="56"/>
      <c r="AC13" s="56"/>
      <c r="AD13" s="56"/>
      <c r="AE13" s="56"/>
      <c r="AF13" s="34"/>
      <c r="AG13" s="55"/>
      <c r="AH13" s="55"/>
    </row>
    <row r="14" spans="1:35" s="50" customFormat="1" ht="11.1" customHeight="1" x14ac:dyDescent="0.2">
      <c r="B14" s="51"/>
      <c r="C14" s="52" t="s">
        <v>34</v>
      </c>
      <c r="D14" s="911"/>
      <c r="E14" s="53"/>
      <c r="F14" s="913" t="s">
        <v>35</v>
      </c>
      <c r="G14" s="914"/>
      <c r="H14" s="914"/>
      <c r="I14" s="57"/>
      <c r="J14" s="51"/>
      <c r="K14" s="51"/>
      <c r="L14" s="51"/>
      <c r="M14" s="55"/>
      <c r="N14" s="55"/>
      <c r="O14" s="56"/>
      <c r="P14" s="56"/>
      <c r="Q14" s="56"/>
      <c r="R14" s="56"/>
      <c r="S14" s="56"/>
      <c r="T14" s="56"/>
      <c r="U14" s="56"/>
      <c r="V14" s="56"/>
      <c r="W14" s="56"/>
      <c r="X14" s="56"/>
      <c r="Y14" s="56"/>
      <c r="Z14" s="56"/>
      <c r="AA14" s="56"/>
      <c r="AB14" s="56"/>
      <c r="AC14" s="56"/>
      <c r="AD14" s="56"/>
      <c r="AE14" s="56"/>
      <c r="AF14" s="34"/>
      <c r="AG14" s="55"/>
      <c r="AH14" s="55"/>
    </row>
    <row r="15" spans="1:35" s="50" customFormat="1" ht="11.1" customHeight="1" x14ac:dyDescent="0.2">
      <c r="B15" s="51"/>
      <c r="C15" s="52" t="s">
        <v>36</v>
      </c>
      <c r="D15" s="911"/>
      <c r="E15" s="53"/>
      <c r="F15" s="54"/>
      <c r="G15" s="54"/>
      <c r="H15" s="58"/>
      <c r="I15" s="57"/>
      <c r="J15" s="51"/>
      <c r="K15" s="51"/>
      <c r="L15" s="51"/>
      <c r="M15" s="55"/>
      <c r="N15" s="55"/>
      <c r="O15" s="56"/>
      <c r="P15" s="56"/>
      <c r="Q15" s="56"/>
      <c r="R15" s="56"/>
      <c r="S15" s="56"/>
      <c r="T15" s="56"/>
      <c r="U15" s="56"/>
      <c r="V15" s="56"/>
      <c r="W15" s="56"/>
      <c r="X15" s="56"/>
      <c r="Y15" s="56"/>
      <c r="Z15" s="56"/>
      <c r="AA15" s="56"/>
      <c r="AB15" s="56"/>
      <c r="AC15" s="56"/>
      <c r="AD15" s="56"/>
      <c r="AE15" s="56"/>
      <c r="AF15" s="34"/>
      <c r="AG15" s="55"/>
      <c r="AH15" s="55"/>
    </row>
    <row r="16" spans="1:35" s="50" customFormat="1" ht="11.1" customHeight="1" x14ac:dyDescent="0.2">
      <c r="B16" s="51"/>
      <c r="C16" s="52" t="s">
        <v>37</v>
      </c>
      <c r="D16" s="911"/>
      <c r="E16" s="53"/>
      <c r="F16" s="54"/>
      <c r="G16" s="54"/>
      <c r="H16" s="58"/>
      <c r="I16" s="57"/>
      <c r="J16" s="51"/>
      <c r="K16" s="51"/>
      <c r="L16" s="51"/>
      <c r="M16" s="55"/>
      <c r="N16" s="55"/>
      <c r="O16" s="56"/>
      <c r="P16" s="56"/>
      <c r="Q16" s="56"/>
      <c r="R16" s="56"/>
      <c r="S16" s="56"/>
      <c r="T16" s="56"/>
      <c r="U16" s="56"/>
      <c r="V16" s="56"/>
      <c r="W16" s="56"/>
      <c r="X16" s="56"/>
      <c r="Y16" s="56"/>
      <c r="Z16" s="56"/>
      <c r="AA16" s="56"/>
      <c r="AB16" s="56"/>
      <c r="AC16" s="56"/>
      <c r="AD16" s="56"/>
      <c r="AE16" s="56"/>
      <c r="AF16" s="34"/>
      <c r="AG16" s="55"/>
      <c r="AH16" s="55"/>
    </row>
    <row r="17" spans="2:34" s="50" customFormat="1" ht="11.1" customHeight="1" x14ac:dyDescent="0.2">
      <c r="B17" s="51"/>
      <c r="C17" s="59" t="s">
        <v>38</v>
      </c>
      <c r="D17" s="912"/>
      <c r="E17" s="53"/>
      <c r="F17" s="60" t="s">
        <v>39</v>
      </c>
      <c r="G17" s="60"/>
      <c r="H17" s="51"/>
      <c r="I17" s="61"/>
      <c r="J17" s="51"/>
      <c r="K17" s="51"/>
      <c r="L17" s="51"/>
      <c r="M17" s="55"/>
      <c r="N17" s="55"/>
      <c r="O17" s="56"/>
      <c r="P17" s="56"/>
      <c r="Q17" s="56"/>
      <c r="R17" s="56"/>
      <c r="S17" s="56"/>
      <c r="T17" s="56"/>
      <c r="U17" s="56"/>
      <c r="V17" s="56"/>
      <c r="W17" s="56"/>
      <c r="X17" s="56"/>
      <c r="Y17" s="56"/>
      <c r="Z17" s="56"/>
      <c r="AA17" s="56"/>
      <c r="AB17" s="56"/>
      <c r="AC17" s="56"/>
      <c r="AD17" s="56"/>
      <c r="AE17" s="56"/>
      <c r="AF17" s="34"/>
      <c r="AG17" s="55"/>
      <c r="AH17" s="55"/>
    </row>
    <row r="18" spans="2:34" s="50" customFormat="1" ht="12.95" customHeight="1" x14ac:dyDescent="0.2">
      <c r="B18" s="51"/>
      <c r="C18" s="915"/>
      <c r="D18" s="915"/>
      <c r="E18" s="915"/>
      <c r="F18" s="62">
        <f>E12+E13+E14+E15+E16+E17</f>
        <v>0</v>
      </c>
      <c r="G18" s="62"/>
      <c r="H18" s="51"/>
      <c r="I18" s="61"/>
      <c r="J18" s="51"/>
      <c r="K18" s="51"/>
      <c r="L18" s="51"/>
      <c r="M18" s="55"/>
      <c r="N18" s="55"/>
      <c r="O18" s="56"/>
      <c r="P18" s="56"/>
      <c r="Q18" s="56"/>
      <c r="R18" s="56"/>
      <c r="S18" s="56"/>
      <c r="T18" s="56"/>
      <c r="U18" s="56"/>
      <c r="V18" s="56"/>
      <c r="W18" s="56"/>
      <c r="X18" s="56"/>
      <c r="Y18" s="56"/>
      <c r="Z18" s="56"/>
      <c r="AA18" s="56"/>
      <c r="AB18" s="56"/>
      <c r="AC18" s="56"/>
      <c r="AD18" s="56"/>
      <c r="AE18" s="56"/>
      <c r="AF18" s="34"/>
      <c r="AG18" s="55"/>
      <c r="AH18" s="55"/>
    </row>
    <row r="19" spans="2:34" s="50" customFormat="1" ht="11.1" customHeight="1" x14ac:dyDescent="0.2">
      <c r="B19" s="51"/>
      <c r="C19" s="63" t="s">
        <v>40</v>
      </c>
      <c r="D19" s="64">
        <v>60</v>
      </c>
      <c r="E19" s="65">
        <f>D19*E8</f>
        <v>0</v>
      </c>
      <c r="F19" s="66"/>
      <c r="G19" s="66"/>
      <c r="H19" s="51"/>
      <c r="I19" s="61"/>
      <c r="J19" s="51"/>
      <c r="K19" s="51"/>
      <c r="L19" s="51"/>
      <c r="M19" s="55"/>
      <c r="N19" s="55"/>
      <c r="O19" s="56"/>
      <c r="P19" s="56"/>
      <c r="Q19" s="56"/>
      <c r="R19" s="56"/>
      <c r="S19" s="56"/>
      <c r="T19" s="56"/>
      <c r="U19" s="56"/>
      <c r="V19" s="56"/>
      <c r="W19" s="56"/>
      <c r="X19" s="56"/>
      <c r="Y19" s="56"/>
      <c r="Z19" s="56"/>
      <c r="AA19" s="56"/>
      <c r="AB19" s="56"/>
      <c r="AC19" s="56"/>
      <c r="AD19" s="56"/>
      <c r="AE19" s="56"/>
      <c r="AF19" s="34"/>
      <c r="AG19" s="55"/>
      <c r="AH19" s="55"/>
    </row>
    <row r="20" spans="2:34" s="50" customFormat="1" ht="11.1" customHeight="1" x14ac:dyDescent="0.2">
      <c r="B20" s="51"/>
      <c r="C20" s="52" t="s">
        <v>41</v>
      </c>
      <c r="D20" s="67">
        <v>30</v>
      </c>
      <c r="E20" s="68">
        <f>D20*E8</f>
        <v>0</v>
      </c>
      <c r="F20" s="66"/>
      <c r="G20" s="66"/>
      <c r="H20" s="51"/>
      <c r="I20" s="61"/>
      <c r="J20" s="51"/>
      <c r="K20" s="51"/>
      <c r="L20" s="51"/>
      <c r="M20" s="55"/>
      <c r="N20" s="55"/>
      <c r="O20" s="56"/>
      <c r="P20" s="56"/>
      <c r="Q20" s="56"/>
      <c r="R20" s="56"/>
      <c r="S20" s="56"/>
      <c r="T20" s="56"/>
      <c r="U20" s="56"/>
      <c r="V20" s="56"/>
      <c r="W20" s="56"/>
      <c r="X20" s="56"/>
      <c r="Y20" s="56"/>
      <c r="Z20" s="56"/>
      <c r="AA20" s="56"/>
      <c r="AB20" s="56"/>
      <c r="AC20" s="56"/>
      <c r="AD20" s="56"/>
      <c r="AE20" s="56"/>
      <c r="AF20" s="34"/>
      <c r="AG20" s="55"/>
      <c r="AH20" s="55"/>
    </row>
    <row r="21" spans="2:34" s="50" customFormat="1" ht="11.1" customHeight="1" x14ac:dyDescent="0.2">
      <c r="B21" s="51"/>
      <c r="C21" s="52" t="s">
        <v>42</v>
      </c>
      <c r="D21" s="67">
        <v>15</v>
      </c>
      <c r="E21" s="68">
        <f>D21*E8</f>
        <v>0</v>
      </c>
      <c r="F21" s="66"/>
      <c r="G21" s="66"/>
      <c r="H21" s="51"/>
      <c r="I21" s="61"/>
      <c r="J21" s="51"/>
      <c r="K21" s="51"/>
      <c r="L21" s="51"/>
      <c r="M21" s="55"/>
      <c r="N21" s="55"/>
      <c r="O21" s="56"/>
      <c r="P21" s="56"/>
      <c r="Q21" s="56"/>
      <c r="R21" s="56"/>
      <c r="S21" s="56"/>
      <c r="T21" s="56"/>
      <c r="U21" s="56"/>
      <c r="V21" s="56"/>
      <c r="W21" s="56"/>
      <c r="X21" s="56"/>
      <c r="Y21" s="56"/>
      <c r="Z21" s="56"/>
      <c r="AA21" s="56"/>
      <c r="AB21" s="56"/>
      <c r="AC21" s="56"/>
      <c r="AD21" s="56"/>
      <c r="AE21" s="56"/>
      <c r="AF21" s="34"/>
      <c r="AG21" s="55"/>
      <c r="AH21" s="55"/>
    </row>
    <row r="22" spans="2:34" s="50" customFormat="1" ht="11.1" customHeight="1" x14ac:dyDescent="0.2">
      <c r="B22" s="51"/>
      <c r="C22" s="52" t="s">
        <v>43</v>
      </c>
      <c r="D22" s="67">
        <v>25</v>
      </c>
      <c r="E22" s="68">
        <f>D22*E8</f>
        <v>0</v>
      </c>
      <c r="F22" s="66"/>
      <c r="G22" s="66"/>
      <c r="H22" s="51"/>
      <c r="I22" s="61"/>
      <c r="J22" s="51"/>
      <c r="K22" s="51"/>
      <c r="L22" s="51"/>
      <c r="M22" s="55"/>
      <c r="N22" s="55"/>
      <c r="O22" s="56"/>
      <c r="P22" s="56"/>
      <c r="Q22" s="56"/>
      <c r="R22" s="56"/>
      <c r="S22" s="56"/>
      <c r="T22" s="56"/>
      <c r="U22" s="56"/>
      <c r="V22" s="56"/>
      <c r="W22" s="56"/>
      <c r="X22" s="56"/>
      <c r="Y22" s="56"/>
      <c r="Z22" s="56"/>
      <c r="AA22" s="56"/>
      <c r="AB22" s="56"/>
      <c r="AC22" s="56"/>
      <c r="AD22" s="56"/>
      <c r="AE22" s="56"/>
      <c r="AF22" s="34"/>
      <c r="AG22" s="55"/>
      <c r="AH22" s="55"/>
    </row>
    <row r="23" spans="2:34" s="50" customFormat="1" ht="11.1" customHeight="1" x14ac:dyDescent="0.2">
      <c r="B23" s="51"/>
      <c r="C23" s="52" t="s">
        <v>44</v>
      </c>
      <c r="D23" s="67">
        <v>15</v>
      </c>
      <c r="E23" s="68">
        <f>D23*E8</f>
        <v>0</v>
      </c>
      <c r="F23" s="66"/>
      <c r="G23" s="66"/>
      <c r="H23" s="51"/>
      <c r="I23" s="61"/>
      <c r="J23" s="51"/>
      <c r="K23" s="51"/>
      <c r="L23" s="51"/>
      <c r="M23" s="55"/>
      <c r="N23" s="55"/>
      <c r="O23" s="56"/>
      <c r="P23" s="56"/>
      <c r="Q23" s="56"/>
      <c r="R23" s="56"/>
      <c r="S23" s="56"/>
      <c r="T23" s="56"/>
      <c r="U23" s="56"/>
      <c r="V23" s="56"/>
      <c r="W23" s="56"/>
      <c r="X23" s="56"/>
      <c r="Y23" s="56"/>
      <c r="Z23" s="56"/>
      <c r="AA23" s="56"/>
      <c r="AB23" s="56"/>
      <c r="AC23" s="56"/>
      <c r="AD23" s="56"/>
      <c r="AE23" s="56"/>
      <c r="AF23" s="34"/>
      <c r="AG23" s="55"/>
      <c r="AH23" s="55"/>
    </row>
    <row r="24" spans="2:34" s="50" customFormat="1" ht="11.1" customHeight="1" x14ac:dyDescent="0.2">
      <c r="B24" s="51"/>
      <c r="C24" s="52" t="s">
        <v>45</v>
      </c>
      <c r="D24" s="67">
        <v>1000</v>
      </c>
      <c r="E24" s="68">
        <f>D24*E8</f>
        <v>0</v>
      </c>
      <c r="F24" s="66"/>
      <c r="G24" s="66"/>
      <c r="H24" s="51"/>
      <c r="I24" s="61"/>
      <c r="J24" s="51"/>
      <c r="K24" s="51"/>
      <c r="L24" s="51"/>
      <c r="M24" s="55"/>
      <c r="N24" s="55"/>
      <c r="O24" s="56"/>
      <c r="P24" s="56"/>
      <c r="Q24" s="56"/>
      <c r="R24" s="56"/>
      <c r="S24" s="56"/>
      <c r="T24" s="56"/>
      <c r="U24" s="56"/>
      <c r="V24" s="56"/>
      <c r="W24" s="56"/>
      <c r="X24" s="56"/>
      <c r="Y24" s="56"/>
      <c r="Z24" s="56"/>
      <c r="AA24" s="56"/>
      <c r="AB24" s="56"/>
      <c r="AC24" s="56"/>
      <c r="AD24" s="56"/>
      <c r="AE24" s="56"/>
      <c r="AF24" s="34"/>
      <c r="AG24" s="55"/>
      <c r="AH24" s="55"/>
    </row>
    <row r="25" spans="2:34" s="50" customFormat="1" ht="11.1" customHeight="1" x14ac:dyDescent="0.2">
      <c r="B25" s="51"/>
      <c r="C25" s="59" t="s">
        <v>46</v>
      </c>
      <c r="D25" s="69">
        <v>15</v>
      </c>
      <c r="E25" s="68">
        <f>D25*E8</f>
        <v>0</v>
      </c>
      <c r="F25" s="60" t="s">
        <v>47</v>
      </c>
      <c r="G25" s="60"/>
      <c r="H25" s="51"/>
      <c r="I25" s="61"/>
      <c r="J25" s="51"/>
      <c r="K25" s="51"/>
      <c r="L25" s="51"/>
      <c r="M25" s="55"/>
      <c r="N25" s="55"/>
      <c r="O25" s="56"/>
      <c r="P25" s="56"/>
      <c r="Q25" s="56"/>
      <c r="R25" s="56"/>
      <c r="S25" s="56"/>
      <c r="T25" s="56"/>
      <c r="U25" s="56"/>
      <c r="V25" s="56"/>
      <c r="W25" s="56"/>
      <c r="X25" s="56"/>
      <c r="Y25" s="56"/>
      <c r="Z25" s="56"/>
      <c r="AA25" s="56"/>
      <c r="AB25" s="56"/>
      <c r="AC25" s="56"/>
      <c r="AD25" s="56"/>
      <c r="AE25" s="56"/>
      <c r="AF25" s="34"/>
      <c r="AG25" s="55"/>
      <c r="AH25" s="55"/>
    </row>
    <row r="26" spans="2:34" s="50" customFormat="1" ht="12.95" customHeight="1" x14ac:dyDescent="0.2">
      <c r="B26" s="51"/>
      <c r="C26" s="70"/>
      <c r="D26" s="71"/>
      <c r="E26" s="71"/>
      <c r="F26" s="62">
        <f>E19+E25+E24+E23+E22+E21+E20</f>
        <v>0</v>
      </c>
      <c r="G26" s="62"/>
      <c r="H26" s="51"/>
      <c r="I26" s="61"/>
      <c r="J26" s="51"/>
      <c r="K26" s="51"/>
      <c r="L26" s="51"/>
      <c r="M26" s="55"/>
      <c r="N26" s="55"/>
      <c r="O26" s="56"/>
      <c r="P26" s="56"/>
      <c r="Q26" s="56"/>
      <c r="R26" s="56"/>
      <c r="S26" s="56"/>
      <c r="T26" s="56"/>
      <c r="U26" s="56"/>
      <c r="V26" s="56"/>
      <c r="W26" s="56"/>
      <c r="X26" s="56"/>
      <c r="Y26" s="56"/>
      <c r="Z26" s="56"/>
      <c r="AA26" s="56"/>
      <c r="AB26" s="56"/>
      <c r="AC26" s="56"/>
      <c r="AD26" s="56"/>
      <c r="AE26" s="56"/>
      <c r="AF26" s="34"/>
      <c r="AG26" s="55"/>
      <c r="AH26" s="55"/>
    </row>
    <row r="27" spans="2:34" s="50" customFormat="1" ht="11.1" customHeight="1" x14ac:dyDescent="0.2">
      <c r="B27" s="51"/>
      <c r="C27" s="63" t="s">
        <v>48</v>
      </c>
      <c r="D27" s="916"/>
      <c r="E27" s="72"/>
      <c r="F27" s="66"/>
      <c r="G27" s="66"/>
      <c r="H27" s="51"/>
      <c r="I27" s="61"/>
      <c r="J27" s="51"/>
      <c r="K27" s="51"/>
      <c r="L27" s="51"/>
      <c r="M27" s="55"/>
      <c r="N27" s="55"/>
      <c r="O27" s="56"/>
      <c r="P27" s="56"/>
      <c r="Q27" s="56"/>
      <c r="R27" s="56"/>
      <c r="S27" s="56"/>
      <c r="T27" s="56"/>
      <c r="U27" s="56"/>
      <c r="V27" s="56"/>
      <c r="W27" s="56"/>
      <c r="X27" s="56"/>
      <c r="Y27" s="56"/>
      <c r="Z27" s="56"/>
      <c r="AA27" s="56"/>
      <c r="AB27" s="56"/>
      <c r="AC27" s="56"/>
      <c r="AD27" s="56"/>
      <c r="AE27" s="56"/>
      <c r="AF27" s="34"/>
      <c r="AG27" s="55"/>
      <c r="AH27" s="55"/>
    </row>
    <row r="28" spans="2:34" s="50" customFormat="1" ht="11.1" customHeight="1" x14ac:dyDescent="0.2">
      <c r="B28" s="51"/>
      <c r="C28" s="52" t="s">
        <v>49</v>
      </c>
      <c r="D28" s="903"/>
      <c r="E28" s="53"/>
      <c r="F28" s="66"/>
      <c r="G28" s="66"/>
      <c r="H28" s="51"/>
      <c r="I28" s="61"/>
      <c r="J28" s="51"/>
      <c r="K28" s="51"/>
      <c r="L28" s="51"/>
      <c r="M28" s="55"/>
      <c r="N28" s="55"/>
      <c r="O28" s="56"/>
      <c r="P28" s="56"/>
      <c r="Q28" s="56"/>
      <c r="R28" s="56"/>
      <c r="S28" s="56"/>
      <c r="T28" s="56"/>
      <c r="U28" s="56"/>
      <c r="V28" s="56"/>
      <c r="W28" s="56"/>
      <c r="X28" s="56"/>
      <c r="Y28" s="56"/>
      <c r="Z28" s="56"/>
      <c r="AA28" s="56"/>
      <c r="AB28" s="56"/>
      <c r="AC28" s="56"/>
      <c r="AD28" s="56"/>
      <c r="AE28" s="56"/>
      <c r="AF28" s="34"/>
      <c r="AG28" s="55"/>
      <c r="AH28" s="55"/>
    </row>
    <row r="29" spans="2:34" s="50" customFormat="1" ht="11.1" customHeight="1" x14ac:dyDescent="0.2">
      <c r="B29" s="51"/>
      <c r="C29" s="52" t="s">
        <v>50</v>
      </c>
      <c r="D29" s="917"/>
      <c r="E29" s="53"/>
      <c r="F29" s="66"/>
      <c r="G29" s="66"/>
      <c r="H29" s="51"/>
      <c r="I29" s="61"/>
      <c r="J29" s="51"/>
      <c r="K29" s="51"/>
      <c r="L29" s="51"/>
      <c r="M29" s="55"/>
      <c r="N29" s="55"/>
      <c r="O29" s="56"/>
      <c r="P29" s="56"/>
      <c r="Q29" s="56"/>
      <c r="R29" s="56"/>
      <c r="S29" s="56"/>
      <c r="T29" s="56"/>
      <c r="U29" s="56"/>
      <c r="V29" s="56"/>
      <c r="W29" s="56"/>
      <c r="X29" s="56"/>
      <c r="Y29" s="56"/>
      <c r="Z29" s="56"/>
      <c r="AA29" s="56"/>
      <c r="AB29" s="56"/>
      <c r="AC29" s="56"/>
      <c r="AD29" s="56"/>
      <c r="AE29" s="56"/>
      <c r="AF29" s="34"/>
      <c r="AG29" s="55"/>
      <c r="AH29" s="55"/>
    </row>
    <row r="30" spans="2:34" s="50" customFormat="1" ht="11.1" customHeight="1" x14ac:dyDescent="0.2">
      <c r="B30" s="51"/>
      <c r="C30" s="52" t="s">
        <v>51</v>
      </c>
      <c r="D30" s="73">
        <v>50</v>
      </c>
      <c r="E30" s="68">
        <f>D30*E8</f>
        <v>0</v>
      </c>
      <c r="F30" s="66"/>
      <c r="G30" s="66"/>
      <c r="H30" s="51"/>
      <c r="I30" s="61"/>
      <c r="J30" s="51"/>
      <c r="K30" s="51"/>
      <c r="L30" s="51"/>
      <c r="M30" s="55"/>
      <c r="N30" s="55"/>
      <c r="O30" s="56"/>
      <c r="P30" s="56"/>
      <c r="Q30" s="56"/>
      <c r="R30" s="56"/>
      <c r="S30" s="56"/>
      <c r="T30" s="56"/>
      <c r="U30" s="56"/>
      <c r="V30" s="56"/>
      <c r="W30" s="56"/>
      <c r="X30" s="56"/>
      <c r="Y30" s="56"/>
      <c r="Z30" s="56"/>
      <c r="AA30" s="56"/>
      <c r="AB30" s="56"/>
      <c r="AC30" s="56"/>
      <c r="AD30" s="56"/>
      <c r="AE30" s="56"/>
      <c r="AF30" s="34"/>
      <c r="AG30" s="55"/>
      <c r="AH30" s="55"/>
    </row>
    <row r="31" spans="2:34" s="50" customFormat="1" ht="11.1" customHeight="1" x14ac:dyDescent="0.2">
      <c r="B31" s="51"/>
      <c r="C31" s="52" t="s">
        <v>52</v>
      </c>
      <c r="D31" s="902"/>
      <c r="E31" s="53"/>
      <c r="F31" s="66"/>
      <c r="G31" s="66"/>
      <c r="H31" s="51"/>
      <c r="I31" s="61"/>
      <c r="J31" s="51"/>
      <c r="K31" s="51"/>
      <c r="L31" s="51"/>
      <c r="M31" s="55"/>
      <c r="N31" s="55"/>
      <c r="O31" s="56"/>
      <c r="P31" s="56"/>
      <c r="Q31" s="56"/>
      <c r="R31" s="56"/>
      <c r="S31" s="56"/>
      <c r="T31" s="56"/>
      <c r="U31" s="56"/>
      <c r="V31" s="56"/>
      <c r="W31" s="56"/>
      <c r="X31" s="56"/>
      <c r="Y31" s="56"/>
      <c r="Z31" s="56"/>
      <c r="AA31" s="56"/>
      <c r="AB31" s="56"/>
      <c r="AC31" s="56"/>
      <c r="AD31" s="56"/>
      <c r="AE31" s="56"/>
      <c r="AF31" s="34"/>
      <c r="AG31" s="55"/>
      <c r="AH31" s="55"/>
    </row>
    <row r="32" spans="2:34" s="50" customFormat="1" ht="11.1" customHeight="1" x14ac:dyDescent="0.2">
      <c r="B32" s="51"/>
      <c r="C32" s="52" t="s">
        <v>53</v>
      </c>
      <c r="D32" s="903"/>
      <c r="E32" s="53"/>
      <c r="F32" s="66"/>
      <c r="G32" s="66"/>
      <c r="H32" s="51"/>
      <c r="I32" s="61"/>
      <c r="J32" s="51"/>
      <c r="K32" s="51"/>
      <c r="L32" s="51"/>
      <c r="M32" s="55"/>
      <c r="N32" s="55"/>
      <c r="O32" s="56"/>
      <c r="P32" s="56"/>
      <c r="Q32" s="56"/>
      <c r="R32" s="56"/>
      <c r="S32" s="56"/>
      <c r="T32" s="56"/>
      <c r="U32" s="56"/>
      <c r="V32" s="56"/>
      <c r="W32" s="56"/>
      <c r="X32" s="56"/>
      <c r="Y32" s="56"/>
      <c r="Z32" s="56"/>
      <c r="AA32" s="56"/>
      <c r="AB32" s="56"/>
      <c r="AC32" s="56"/>
      <c r="AD32" s="56"/>
      <c r="AE32" s="56"/>
      <c r="AF32" s="34"/>
      <c r="AG32" s="55"/>
      <c r="AH32" s="55"/>
    </row>
    <row r="33" spans="1:34" s="50" customFormat="1" ht="11.1" customHeight="1" x14ac:dyDescent="0.2">
      <c r="B33" s="51"/>
      <c r="C33" s="59" t="s">
        <v>54</v>
      </c>
      <c r="D33" s="904"/>
      <c r="E33" s="53"/>
      <c r="F33" s="60" t="s">
        <v>55</v>
      </c>
      <c r="G33" s="60"/>
      <c r="H33" s="51"/>
      <c r="I33" s="61"/>
      <c r="J33" s="51"/>
      <c r="K33" s="51"/>
      <c r="L33" s="51"/>
      <c r="M33" s="55"/>
      <c r="N33" s="55"/>
      <c r="O33" s="56"/>
      <c r="P33" s="56"/>
      <c r="Q33" s="56"/>
      <c r="R33" s="56"/>
      <c r="S33" s="56"/>
      <c r="T33" s="56"/>
      <c r="U33" s="56"/>
      <c r="V33" s="56"/>
      <c r="W33" s="56"/>
      <c r="X33" s="56"/>
      <c r="Y33" s="56"/>
      <c r="Z33" s="56"/>
      <c r="AA33" s="56"/>
      <c r="AB33" s="56"/>
      <c r="AC33" s="56"/>
      <c r="AD33" s="56"/>
      <c r="AE33" s="56"/>
      <c r="AF33" s="34"/>
      <c r="AG33" s="55"/>
      <c r="AH33" s="55"/>
    </row>
    <row r="34" spans="1:34" s="50" customFormat="1" ht="12.95" customHeight="1" x14ac:dyDescent="0.2">
      <c r="B34" s="51"/>
      <c r="C34" s="70"/>
      <c r="D34" s="71"/>
      <c r="E34" s="71"/>
      <c r="F34" s="74">
        <f>E33+E32+E31+E30+E29+E28+E27</f>
        <v>0</v>
      </c>
      <c r="G34" s="74"/>
      <c r="H34" s="51"/>
      <c r="I34" s="61"/>
      <c r="J34" s="51"/>
      <c r="K34" s="51"/>
      <c r="L34" s="51"/>
      <c r="M34" s="55"/>
      <c r="N34" s="55"/>
      <c r="O34" s="56"/>
      <c r="P34" s="56"/>
      <c r="Q34" s="56"/>
      <c r="R34" s="56"/>
      <c r="S34" s="56"/>
      <c r="T34" s="56"/>
      <c r="U34" s="56"/>
      <c r="V34" s="56"/>
      <c r="W34" s="56"/>
      <c r="X34" s="56"/>
      <c r="Y34" s="56"/>
      <c r="Z34" s="56"/>
      <c r="AA34" s="56"/>
      <c r="AB34" s="56"/>
      <c r="AC34" s="56"/>
      <c r="AD34" s="56"/>
      <c r="AE34" s="56"/>
      <c r="AF34" s="34"/>
      <c r="AG34" s="55"/>
      <c r="AH34" s="55"/>
    </row>
    <row r="35" spans="1:34" s="50" customFormat="1" ht="11.1" customHeight="1" x14ac:dyDescent="0.2">
      <c r="B35" s="51"/>
      <c r="C35" s="63" t="s">
        <v>56</v>
      </c>
      <c r="D35" s="916"/>
      <c r="E35" s="75"/>
      <c r="F35" s="66"/>
      <c r="G35" s="66"/>
      <c r="H35" s="51"/>
      <c r="I35" s="61"/>
      <c r="J35" s="51"/>
      <c r="K35" s="51"/>
      <c r="L35" s="51"/>
      <c r="M35" s="55"/>
      <c r="N35" s="55"/>
      <c r="O35" s="56"/>
      <c r="P35" s="56"/>
      <c r="Q35" s="56"/>
      <c r="R35" s="56"/>
      <c r="S35" s="56"/>
      <c r="T35" s="56"/>
      <c r="U35" s="56"/>
      <c r="V35" s="56"/>
      <c r="W35" s="56"/>
      <c r="X35" s="56"/>
      <c r="Y35" s="56"/>
      <c r="Z35" s="56"/>
      <c r="AA35" s="56"/>
      <c r="AB35" s="56"/>
      <c r="AC35" s="56"/>
      <c r="AD35" s="56"/>
      <c r="AE35" s="56"/>
      <c r="AF35" s="34"/>
      <c r="AG35" s="55"/>
      <c r="AH35" s="55"/>
    </row>
    <row r="36" spans="1:34" s="50" customFormat="1" ht="11.1" customHeight="1" x14ac:dyDescent="0.2">
      <c r="B36" s="51"/>
      <c r="C36" s="59" t="s">
        <v>57</v>
      </c>
      <c r="D36" s="904"/>
      <c r="E36" s="76"/>
      <c r="F36" s="60" t="s">
        <v>58</v>
      </c>
      <c r="G36" s="60"/>
      <c r="H36" s="51"/>
      <c r="I36" s="61"/>
      <c r="J36" s="51"/>
      <c r="K36" s="51"/>
      <c r="L36" s="51"/>
      <c r="M36" s="55"/>
      <c r="N36" s="55"/>
      <c r="O36" s="56"/>
      <c r="P36" s="56"/>
      <c r="Q36" s="56"/>
      <c r="R36" s="56"/>
      <c r="S36" s="56"/>
      <c r="T36" s="56"/>
      <c r="U36" s="56"/>
      <c r="V36" s="56"/>
      <c r="W36" s="56"/>
      <c r="X36" s="56"/>
      <c r="Y36" s="56"/>
      <c r="Z36" s="56"/>
      <c r="AA36" s="56"/>
      <c r="AB36" s="56"/>
      <c r="AC36" s="56"/>
      <c r="AD36" s="56"/>
      <c r="AE36" s="56"/>
      <c r="AF36" s="34"/>
      <c r="AG36" s="55"/>
      <c r="AH36" s="55"/>
    </row>
    <row r="37" spans="1:34" s="50" customFormat="1" ht="12.95" customHeight="1" x14ac:dyDescent="0.2">
      <c r="B37" s="51"/>
      <c r="C37" s="70"/>
      <c r="D37" s="77"/>
      <c r="E37" s="71"/>
      <c r="F37" s="74">
        <f>E36+E35</f>
        <v>0</v>
      </c>
      <c r="G37" s="74"/>
      <c r="H37" s="51"/>
      <c r="I37" s="61"/>
      <c r="J37" s="51"/>
      <c r="K37" s="51"/>
      <c r="L37" s="51"/>
      <c r="M37" s="55"/>
      <c r="N37" s="55"/>
      <c r="O37" s="56"/>
      <c r="P37" s="56"/>
      <c r="Q37" s="56"/>
      <c r="R37" s="56"/>
      <c r="S37" s="56"/>
      <c r="T37" s="56"/>
      <c r="U37" s="56"/>
      <c r="V37" s="56"/>
      <c r="W37" s="56"/>
      <c r="X37" s="56"/>
      <c r="Y37" s="56"/>
      <c r="Z37" s="56"/>
      <c r="AA37" s="56"/>
      <c r="AB37" s="56"/>
      <c r="AC37" s="56"/>
      <c r="AD37" s="56"/>
      <c r="AE37" s="56"/>
      <c r="AF37" s="34"/>
      <c r="AG37" s="55"/>
      <c r="AH37" s="55"/>
    </row>
    <row r="38" spans="1:34" s="50" customFormat="1" ht="11.1" customHeight="1" x14ac:dyDescent="0.2">
      <c r="B38" s="51"/>
      <c r="C38" s="63" t="s">
        <v>59</v>
      </c>
      <c r="D38" s="916"/>
      <c r="E38" s="72"/>
      <c r="F38" s="66"/>
      <c r="G38" s="66"/>
      <c r="H38" s="51"/>
      <c r="I38" s="78"/>
      <c r="J38" s="51"/>
      <c r="K38" s="51"/>
      <c r="L38" s="51"/>
      <c r="M38" s="55"/>
      <c r="N38" s="55"/>
      <c r="O38" s="56"/>
      <c r="P38" s="56"/>
      <c r="Q38" s="56"/>
      <c r="R38" s="56"/>
      <c r="S38" s="56"/>
      <c r="T38" s="56"/>
      <c r="U38" s="56"/>
      <c r="V38" s="56"/>
      <c r="W38" s="56"/>
      <c r="X38" s="56"/>
      <c r="Y38" s="56"/>
      <c r="Z38" s="56"/>
      <c r="AA38" s="56"/>
      <c r="AB38" s="56"/>
      <c r="AC38" s="56"/>
      <c r="AD38" s="56"/>
      <c r="AE38" s="56"/>
      <c r="AF38" s="34"/>
      <c r="AG38" s="55"/>
      <c r="AH38" s="55"/>
    </row>
    <row r="39" spans="1:34" s="50" customFormat="1" ht="11.1" customHeight="1" x14ac:dyDescent="0.2">
      <c r="B39" s="51"/>
      <c r="C39" s="52" t="s">
        <v>60</v>
      </c>
      <c r="D39" s="903"/>
      <c r="E39" s="53"/>
      <c r="F39" s="66"/>
      <c r="G39" s="66"/>
      <c r="H39" s="51"/>
      <c r="I39" s="61"/>
      <c r="J39" s="51"/>
      <c r="K39" s="51"/>
      <c r="L39" s="51"/>
      <c r="M39" s="55"/>
      <c r="N39" s="55"/>
      <c r="O39" s="56"/>
      <c r="P39" s="56"/>
      <c r="Q39" s="56"/>
      <c r="R39" s="56"/>
      <c r="S39" s="56"/>
      <c r="T39" s="56"/>
      <c r="U39" s="56"/>
      <c r="V39" s="56"/>
      <c r="W39" s="56"/>
      <c r="X39" s="56"/>
      <c r="Y39" s="56"/>
      <c r="Z39" s="56"/>
      <c r="AA39" s="56"/>
      <c r="AB39" s="56"/>
      <c r="AC39" s="56"/>
      <c r="AD39" s="56"/>
      <c r="AE39" s="56"/>
      <c r="AF39" s="34"/>
      <c r="AG39" s="55"/>
      <c r="AH39" s="55"/>
    </row>
    <row r="40" spans="1:34" s="50" customFormat="1" ht="11.1" customHeight="1" x14ac:dyDescent="0.2">
      <c r="B40" s="51"/>
      <c r="C40" s="52" t="s">
        <v>61</v>
      </c>
      <c r="D40" s="903"/>
      <c r="E40" s="53"/>
      <c r="F40" s="66"/>
      <c r="G40" s="66"/>
      <c r="H40" s="51"/>
      <c r="I40" s="61"/>
      <c r="J40" s="51"/>
      <c r="K40" s="51"/>
      <c r="L40" s="51"/>
      <c r="M40" s="55"/>
      <c r="N40" s="55"/>
      <c r="O40" s="56"/>
      <c r="P40" s="56"/>
      <c r="Q40" s="56"/>
      <c r="R40" s="56"/>
      <c r="S40" s="56"/>
      <c r="T40" s="56"/>
      <c r="U40" s="56"/>
      <c r="V40" s="56"/>
      <c r="W40" s="56"/>
      <c r="X40" s="56"/>
      <c r="Y40" s="56"/>
      <c r="Z40" s="56"/>
      <c r="AA40" s="56"/>
      <c r="AB40" s="56"/>
      <c r="AC40" s="56"/>
      <c r="AD40" s="56"/>
      <c r="AE40" s="56"/>
      <c r="AF40" s="34"/>
      <c r="AG40" s="55"/>
      <c r="AH40" s="55"/>
    </row>
    <row r="41" spans="1:34" s="50" customFormat="1" ht="11.1" customHeight="1" x14ac:dyDescent="0.2">
      <c r="B41" s="44"/>
      <c r="C41" s="79" t="s">
        <v>62</v>
      </c>
      <c r="D41" s="903"/>
      <c r="E41" s="53"/>
      <c r="F41" s="49"/>
      <c r="G41" s="49"/>
      <c r="H41" s="44"/>
      <c r="I41" s="80"/>
      <c r="J41" s="44"/>
      <c r="K41" s="44"/>
      <c r="L41" s="55"/>
      <c r="M41" s="55"/>
      <c r="N41" s="55"/>
      <c r="O41" s="81"/>
      <c r="P41" s="81"/>
      <c r="Q41" s="81"/>
      <c r="R41" s="81"/>
      <c r="S41" s="81"/>
      <c r="T41" s="81"/>
      <c r="U41" s="81"/>
      <c r="V41" s="81"/>
      <c r="W41" s="81"/>
      <c r="X41" s="81"/>
      <c r="Y41" s="81"/>
      <c r="Z41" s="81"/>
      <c r="AA41" s="81"/>
      <c r="AB41" s="81"/>
      <c r="AC41" s="81"/>
      <c r="AD41" s="81"/>
      <c r="AE41" s="81"/>
      <c r="AF41" s="34"/>
      <c r="AG41" s="55"/>
      <c r="AH41" s="55"/>
    </row>
    <row r="42" spans="1:34" s="50" customFormat="1" ht="11.1" customHeight="1" x14ac:dyDescent="0.2">
      <c r="B42" s="44"/>
      <c r="C42" s="79" t="s">
        <v>63</v>
      </c>
      <c r="D42" s="917"/>
      <c r="E42" s="53"/>
      <c r="F42" s="49"/>
      <c r="G42" s="49"/>
      <c r="H42" s="44"/>
      <c r="I42" s="80"/>
      <c r="J42" s="44"/>
      <c r="K42" s="44"/>
      <c r="L42" s="55"/>
      <c r="M42" s="55"/>
      <c r="N42" s="55"/>
      <c r="O42" s="81"/>
      <c r="P42" s="81"/>
      <c r="Q42" s="81"/>
      <c r="R42" s="81"/>
      <c r="S42" s="81"/>
      <c r="T42" s="81"/>
      <c r="U42" s="81"/>
      <c r="V42" s="81"/>
      <c r="W42" s="81"/>
      <c r="X42" s="81"/>
      <c r="Y42" s="81"/>
      <c r="Z42" s="81"/>
      <c r="AA42" s="81"/>
      <c r="AB42" s="81"/>
      <c r="AC42" s="81"/>
      <c r="AD42" s="81"/>
      <c r="AE42" s="81"/>
      <c r="AF42" s="34"/>
      <c r="AG42" s="55"/>
      <c r="AH42" s="55"/>
    </row>
    <row r="43" spans="1:34" s="50" customFormat="1" ht="11.1" customHeight="1" x14ac:dyDescent="0.2">
      <c r="B43" s="44"/>
      <c r="C43" s="82" t="s">
        <v>64</v>
      </c>
      <c r="D43" s="83">
        <v>10</v>
      </c>
      <c r="E43" s="68">
        <f>D43*E8</f>
        <v>0</v>
      </c>
      <c r="F43" s="84" t="s">
        <v>65</v>
      </c>
      <c r="G43" s="84"/>
      <c r="H43" s="44"/>
      <c r="I43" s="80"/>
      <c r="J43" s="44"/>
      <c r="K43" s="44"/>
      <c r="L43" s="55"/>
      <c r="M43" s="55"/>
      <c r="N43" s="55"/>
      <c r="O43" s="81"/>
      <c r="P43" s="81"/>
      <c r="Q43" s="81"/>
      <c r="R43" s="81"/>
      <c r="S43" s="81"/>
      <c r="T43" s="81"/>
      <c r="U43" s="81"/>
      <c r="V43" s="81"/>
      <c r="W43" s="81"/>
      <c r="X43" s="81"/>
      <c r="Y43" s="81"/>
      <c r="Z43" s="81"/>
      <c r="AA43" s="81"/>
      <c r="AB43" s="81"/>
      <c r="AC43" s="81"/>
      <c r="AD43" s="81"/>
      <c r="AE43" s="81"/>
      <c r="AF43" s="34"/>
      <c r="AG43" s="55"/>
      <c r="AH43" s="55"/>
    </row>
    <row r="44" spans="1:34" s="50" customFormat="1" ht="12.95" customHeight="1" x14ac:dyDescent="0.2">
      <c r="A44" s="85"/>
      <c r="B44" s="86"/>
      <c r="C44" s="87"/>
      <c r="D44" s="88"/>
      <c r="E44" s="89"/>
      <c r="F44" s="90">
        <f>E42+E41+E40+E39+E38+E43</f>
        <v>0</v>
      </c>
      <c r="G44" s="90"/>
      <c r="H44" s="84"/>
      <c r="I44" s="33"/>
      <c r="J44" s="91"/>
      <c r="K44" s="91"/>
      <c r="L44" s="91"/>
      <c r="M44" s="91"/>
      <c r="N44" s="92"/>
      <c r="O44" s="330"/>
      <c r="P44" s="330"/>
      <c r="Q44" s="331"/>
      <c r="R44" s="331"/>
      <c r="S44" s="332"/>
      <c r="T44" s="331"/>
      <c r="U44" s="331"/>
      <c r="V44" s="331"/>
      <c r="W44" s="331"/>
      <c r="X44" s="331"/>
      <c r="Y44" s="331"/>
      <c r="Z44" s="331"/>
      <c r="AA44" s="331"/>
      <c r="AB44" s="331"/>
      <c r="AC44" s="331"/>
      <c r="AD44" s="331"/>
      <c r="AE44" s="331"/>
      <c r="AF44" s="91"/>
      <c r="AG44" s="55"/>
      <c r="AH44" s="55"/>
    </row>
    <row r="45" spans="1:34" s="50" customFormat="1" ht="15" customHeight="1" x14ac:dyDescent="0.25">
      <c r="A45" s="85"/>
      <c r="B45" s="86"/>
      <c r="C45" s="93"/>
      <c r="D45" s="918" t="s">
        <v>66</v>
      </c>
      <c r="E45" s="918"/>
      <c r="F45" s="94">
        <f>F44+F37+F34+F26+F18</f>
        <v>0</v>
      </c>
      <c r="G45" s="94"/>
      <c r="H45" s="84"/>
      <c r="I45" s="33"/>
      <c r="J45" s="91"/>
      <c r="K45" s="91"/>
      <c r="L45" s="91"/>
      <c r="M45" s="91"/>
      <c r="N45" s="92"/>
      <c r="O45" s="330"/>
      <c r="P45" s="330"/>
      <c r="Q45" s="331"/>
      <c r="R45" s="331"/>
      <c r="S45" s="332"/>
      <c r="T45" s="331"/>
      <c r="U45" s="331"/>
      <c r="V45" s="331"/>
      <c r="W45" s="331"/>
      <c r="X45" s="331"/>
      <c r="Y45" s="331"/>
      <c r="Z45" s="331"/>
      <c r="AA45" s="331"/>
      <c r="AB45" s="331"/>
      <c r="AC45" s="331"/>
      <c r="AD45" s="331"/>
      <c r="AE45" s="331"/>
      <c r="AF45" s="91"/>
      <c r="AG45" s="55"/>
      <c r="AH45" s="55"/>
    </row>
    <row r="46" spans="1:34" s="50" customFormat="1" ht="15" customHeight="1" x14ac:dyDescent="0.2">
      <c r="A46" s="85"/>
      <c r="B46" s="80"/>
      <c r="C46" s="95" t="s">
        <v>67</v>
      </c>
      <c r="D46" s="333" t="s">
        <v>183</v>
      </c>
      <c r="E46" s="334" t="s">
        <v>184</v>
      </c>
      <c r="F46" s="31"/>
      <c r="G46" s="31"/>
      <c r="H46" s="96"/>
      <c r="I46" s="33"/>
      <c r="J46" s="91"/>
      <c r="K46" s="91"/>
      <c r="L46" s="91"/>
      <c r="M46" s="91"/>
      <c r="N46" s="92"/>
      <c r="O46" s="330"/>
      <c r="P46" s="330"/>
      <c r="Q46" s="332"/>
      <c r="R46" s="332"/>
      <c r="S46" s="332"/>
      <c r="T46" s="332"/>
      <c r="U46" s="332"/>
      <c r="V46" s="332"/>
      <c r="W46" s="332"/>
      <c r="X46" s="332"/>
      <c r="Y46" s="332"/>
      <c r="Z46" s="332"/>
      <c r="AA46" s="332"/>
      <c r="AB46" s="332"/>
      <c r="AC46" s="332"/>
      <c r="AD46" s="332"/>
      <c r="AE46" s="332"/>
      <c r="AF46" s="91"/>
      <c r="AG46" s="55"/>
      <c r="AH46" s="55"/>
    </row>
    <row r="47" spans="1:34" s="50" customFormat="1" ht="11.1" customHeight="1" x14ac:dyDescent="0.2">
      <c r="A47" s="85"/>
      <c r="B47" s="97"/>
      <c r="C47" s="98" t="s">
        <v>68</v>
      </c>
      <c r="D47" s="99"/>
      <c r="E47" s="65">
        <f>D47*E8</f>
        <v>0</v>
      </c>
      <c r="F47" s="100" t="s">
        <v>69</v>
      </c>
      <c r="G47" s="101"/>
      <c r="H47" s="102">
        <f>E47*(G47/100)</f>
        <v>0</v>
      </c>
      <c r="I47" s="103"/>
      <c r="J47" s="104"/>
      <c r="K47" s="105"/>
      <c r="L47" s="91"/>
      <c r="M47" s="91"/>
      <c r="N47" s="92"/>
      <c r="O47" s="335"/>
      <c r="P47" s="336"/>
      <c r="Q47" s="337"/>
      <c r="R47" s="337"/>
      <c r="S47" s="338"/>
      <c r="T47" s="337"/>
      <c r="U47" s="337"/>
      <c r="V47" s="338"/>
      <c r="W47" s="337"/>
      <c r="X47" s="337"/>
      <c r="Y47" s="338"/>
      <c r="Z47" s="337"/>
      <c r="AA47" s="337"/>
      <c r="AB47" s="338"/>
      <c r="AC47" s="337"/>
      <c r="AD47" s="337"/>
      <c r="AE47" s="338"/>
      <c r="AF47" s="106"/>
      <c r="AG47" s="55"/>
      <c r="AH47" s="55"/>
    </row>
    <row r="48" spans="1:34" s="50" customFormat="1" ht="11.1" customHeight="1" thickBot="1" x14ac:dyDescent="0.25">
      <c r="A48" s="85"/>
      <c r="B48" s="97"/>
      <c r="C48" s="79" t="s">
        <v>70</v>
      </c>
      <c r="D48" s="919"/>
      <c r="E48" s="53"/>
      <c r="F48" s="920"/>
      <c r="G48" s="920"/>
      <c r="H48" s="920"/>
      <c r="I48" s="107"/>
      <c r="J48" s="42"/>
      <c r="K48" s="108"/>
      <c r="L48" s="91"/>
      <c r="M48" s="91"/>
      <c r="N48" s="92"/>
      <c r="O48" s="335"/>
      <c r="P48" s="336"/>
      <c r="Q48" s="337"/>
      <c r="R48" s="337"/>
      <c r="S48" s="338"/>
      <c r="T48" s="337"/>
      <c r="U48" s="337"/>
      <c r="V48" s="338"/>
      <c r="W48" s="337"/>
      <c r="X48" s="337"/>
      <c r="Y48" s="338"/>
      <c r="Z48" s="337"/>
      <c r="AA48" s="337"/>
      <c r="AB48" s="338"/>
      <c r="AC48" s="337"/>
      <c r="AD48" s="337"/>
      <c r="AE48" s="338"/>
      <c r="AF48" s="106"/>
      <c r="AG48" s="55"/>
      <c r="AH48" s="55"/>
    </row>
    <row r="49" spans="1:34" s="50" customFormat="1" ht="11.1" customHeight="1" thickBot="1" x14ac:dyDescent="0.25">
      <c r="A49" s="85"/>
      <c r="B49" s="97"/>
      <c r="C49" s="79" t="s">
        <v>71</v>
      </c>
      <c r="D49" s="911"/>
      <c r="E49" s="109"/>
      <c r="F49" s="921"/>
      <c r="G49" s="921"/>
      <c r="H49" s="921"/>
      <c r="I49" s="107"/>
      <c r="J49" s="42"/>
      <c r="K49" s="110"/>
      <c r="L49" s="91"/>
      <c r="M49" s="91"/>
      <c r="N49" s="92"/>
      <c r="O49" s="335"/>
      <c r="P49" s="336"/>
      <c r="Q49" s="337"/>
      <c r="R49" s="337"/>
      <c r="S49" s="338"/>
      <c r="T49" s="337"/>
      <c r="U49" s="337"/>
      <c r="V49" s="338"/>
      <c r="W49" s="337"/>
      <c r="X49" s="337"/>
      <c r="Y49" s="338"/>
      <c r="Z49" s="337"/>
      <c r="AA49" s="337"/>
      <c r="AB49" s="338"/>
      <c r="AC49" s="337"/>
      <c r="AD49" s="337"/>
      <c r="AE49" s="338"/>
      <c r="AF49" s="106"/>
      <c r="AG49" s="55"/>
      <c r="AH49" s="55"/>
    </row>
    <row r="50" spans="1:34" s="50" customFormat="1" ht="11.1" customHeight="1" x14ac:dyDescent="0.2">
      <c r="A50" s="85"/>
      <c r="B50" s="111"/>
      <c r="C50" s="112" t="s">
        <v>72</v>
      </c>
      <c r="D50" s="912"/>
      <c r="E50" s="113"/>
      <c r="F50" s="921"/>
      <c r="G50" s="921"/>
      <c r="H50" s="921"/>
      <c r="I50" s="33"/>
      <c r="J50" s="42"/>
      <c r="K50" s="110"/>
      <c r="L50" s="91"/>
      <c r="M50" s="91"/>
      <c r="N50" s="92"/>
      <c r="O50" s="335"/>
      <c r="P50" s="336"/>
      <c r="Q50" s="337"/>
      <c r="R50" s="337"/>
      <c r="S50" s="338"/>
      <c r="T50" s="337"/>
      <c r="U50" s="337"/>
      <c r="V50" s="338"/>
      <c r="W50" s="337"/>
      <c r="X50" s="337"/>
      <c r="Y50" s="338"/>
      <c r="Z50" s="337"/>
      <c r="AA50" s="337"/>
      <c r="AB50" s="338"/>
      <c r="AC50" s="337"/>
      <c r="AD50" s="337"/>
      <c r="AE50" s="338"/>
      <c r="AF50" s="106"/>
      <c r="AG50" s="55"/>
      <c r="AH50" s="55"/>
    </row>
    <row r="51" spans="1:34" s="50" customFormat="1" ht="8.25" customHeight="1" x14ac:dyDescent="0.2">
      <c r="A51" s="85"/>
      <c r="B51" s="111"/>
      <c r="C51" s="114"/>
      <c r="D51" s="88"/>
      <c r="E51" s="89"/>
      <c r="F51" s="49"/>
      <c r="G51" s="49"/>
      <c r="H51" s="115"/>
      <c r="I51" s="33"/>
      <c r="J51" s="42"/>
      <c r="K51" s="110"/>
      <c r="L51" s="91"/>
      <c r="M51" s="91"/>
      <c r="N51" s="92"/>
      <c r="O51" s="335"/>
      <c r="P51" s="336"/>
      <c r="Q51" s="337"/>
      <c r="R51" s="337"/>
      <c r="S51" s="338"/>
      <c r="T51" s="337"/>
      <c r="U51" s="337"/>
      <c r="V51" s="338"/>
      <c r="W51" s="337"/>
      <c r="X51" s="337"/>
      <c r="Y51" s="338"/>
      <c r="Z51" s="337"/>
      <c r="AA51" s="337"/>
      <c r="AB51" s="338"/>
      <c r="AC51" s="337"/>
      <c r="AD51" s="337"/>
      <c r="AE51" s="338"/>
      <c r="AF51" s="106"/>
      <c r="AG51" s="55"/>
      <c r="AH51" s="55"/>
    </row>
    <row r="52" spans="1:34" s="50" customFormat="1" ht="15" customHeight="1" x14ac:dyDescent="0.2">
      <c r="A52" s="85"/>
      <c r="B52" s="111"/>
      <c r="C52" s="116"/>
      <c r="D52" s="918" t="s">
        <v>73</v>
      </c>
      <c r="E52" s="918"/>
      <c r="F52" s="117">
        <f>E50+E49+E48+H47</f>
        <v>0</v>
      </c>
      <c r="G52" s="117"/>
      <c r="H52" s="115"/>
      <c r="I52" s="33"/>
      <c r="J52" s="42"/>
      <c r="K52" s="110"/>
      <c r="L52" s="91"/>
      <c r="M52" s="91"/>
      <c r="N52" s="92"/>
      <c r="O52" s="335"/>
      <c r="P52" s="336"/>
      <c r="Q52" s="337"/>
      <c r="R52" s="337"/>
      <c r="S52" s="338"/>
      <c r="T52" s="337"/>
      <c r="U52" s="337"/>
      <c r="V52" s="338"/>
      <c r="W52" s="337"/>
      <c r="X52" s="337"/>
      <c r="Y52" s="338"/>
      <c r="Z52" s="337"/>
      <c r="AA52" s="337"/>
      <c r="AB52" s="338"/>
      <c r="AC52" s="337"/>
      <c r="AD52" s="337"/>
      <c r="AE52" s="338"/>
      <c r="AF52" s="106"/>
      <c r="AG52" s="55"/>
      <c r="AH52" s="55"/>
    </row>
    <row r="53" spans="1:34" s="50" customFormat="1" ht="11.1" customHeight="1" x14ac:dyDescent="0.2">
      <c r="A53" s="85"/>
      <c r="B53" s="111"/>
      <c r="C53" s="116"/>
      <c r="D53" s="118"/>
      <c r="E53" s="119"/>
      <c r="F53" s="120"/>
      <c r="G53" s="120"/>
      <c r="H53" s="115"/>
      <c r="I53" s="33"/>
      <c r="J53" s="42"/>
      <c r="K53" s="110"/>
      <c r="L53" s="91"/>
      <c r="M53" s="91"/>
      <c r="N53" s="92"/>
      <c r="O53" s="335"/>
      <c r="P53" s="336"/>
      <c r="Q53" s="337"/>
      <c r="R53" s="337"/>
      <c r="S53" s="338"/>
      <c r="T53" s="337"/>
      <c r="U53" s="337"/>
      <c r="V53" s="338"/>
      <c r="W53" s="337"/>
      <c r="X53" s="337"/>
      <c r="Y53" s="338"/>
      <c r="Z53" s="337"/>
      <c r="AA53" s="337"/>
      <c r="AB53" s="338"/>
      <c r="AC53" s="337"/>
      <c r="AD53" s="337"/>
      <c r="AE53" s="338"/>
      <c r="AF53" s="106"/>
      <c r="AG53" s="55"/>
      <c r="AH53" s="55"/>
    </row>
    <row r="54" spans="1:34" s="50" customFormat="1" ht="21.95" customHeight="1" x14ac:dyDescent="0.2">
      <c r="A54" s="85"/>
      <c r="B54" s="111"/>
      <c r="D54" s="121" t="s">
        <v>74</v>
      </c>
      <c r="E54" s="121"/>
      <c r="F54" s="122">
        <f>F52-F45</f>
        <v>0</v>
      </c>
      <c r="G54" s="122"/>
      <c r="H54" s="115"/>
      <c r="I54" s="33"/>
      <c r="J54" s="42"/>
      <c r="K54" s="110"/>
      <c r="L54" s="91"/>
      <c r="M54" s="91"/>
      <c r="N54" s="92"/>
      <c r="O54" s="335"/>
      <c r="P54" s="336"/>
      <c r="Q54" s="337"/>
      <c r="R54" s="337"/>
      <c r="S54" s="338"/>
      <c r="T54" s="337"/>
      <c r="U54" s="337"/>
      <c r="V54" s="338"/>
      <c r="W54" s="337"/>
      <c r="X54" s="337"/>
      <c r="Y54" s="338"/>
      <c r="Z54" s="337"/>
      <c r="AA54" s="337"/>
      <c r="AB54" s="338"/>
      <c r="AC54" s="337"/>
      <c r="AD54" s="337"/>
      <c r="AE54" s="338"/>
      <c r="AF54" s="106"/>
      <c r="AG54" s="55"/>
      <c r="AH54" s="55"/>
    </row>
    <row r="55" spans="1:34" s="50" customFormat="1" ht="11.1" customHeight="1" x14ac:dyDescent="0.2">
      <c r="A55" s="85"/>
      <c r="B55" s="123"/>
      <c r="C55" s="124"/>
      <c r="D55" s="118"/>
      <c r="E55" s="119"/>
      <c r="F55" s="125"/>
      <c r="G55" s="125"/>
      <c r="H55" s="92"/>
      <c r="I55" s="126"/>
      <c r="J55" s="91"/>
      <c r="K55" s="105"/>
      <c r="L55" s="91"/>
      <c r="M55" s="91"/>
      <c r="N55" s="92"/>
      <c r="O55" s="335"/>
      <c r="P55" s="336"/>
      <c r="Q55" s="337"/>
      <c r="R55" s="337"/>
      <c r="S55" s="338"/>
      <c r="T55" s="337"/>
      <c r="U55" s="337"/>
      <c r="V55" s="338"/>
      <c r="W55" s="337"/>
      <c r="X55" s="337"/>
      <c r="Y55" s="338"/>
      <c r="Z55" s="337"/>
      <c r="AA55" s="337"/>
      <c r="AB55" s="338"/>
      <c r="AC55" s="337"/>
      <c r="AD55" s="337"/>
      <c r="AE55" s="338"/>
      <c r="AF55" s="106"/>
      <c r="AG55" s="55"/>
      <c r="AH55" s="55"/>
    </row>
    <row r="56" spans="1:34" ht="33" customHeight="1" x14ac:dyDescent="0.2">
      <c r="A56" s="127"/>
      <c r="B56" s="97"/>
      <c r="C56" s="128" t="s">
        <v>185</v>
      </c>
      <c r="D56" s="923"/>
      <c r="E56" s="923"/>
      <c r="F56" s="129" t="s">
        <v>75</v>
      </c>
      <c r="G56" s="924"/>
      <c r="H56" s="924"/>
      <c r="I56" s="33"/>
      <c r="J56" s="42"/>
      <c r="K56" s="110"/>
      <c r="L56" s="91"/>
      <c r="M56" s="91"/>
      <c r="N56" s="29"/>
      <c r="O56" s="130"/>
      <c r="P56" s="131"/>
      <c r="Q56" s="132"/>
      <c r="R56" s="29"/>
      <c r="S56" s="131"/>
      <c r="T56" s="133"/>
      <c r="U56" s="133"/>
      <c r="V56" s="133"/>
      <c r="W56" s="133"/>
      <c r="X56" s="133"/>
      <c r="Y56" s="133"/>
      <c r="Z56" s="134"/>
      <c r="AA56" s="134"/>
      <c r="AB56" s="134"/>
      <c r="AC56" s="134"/>
      <c r="AD56" s="134"/>
      <c r="AE56" s="134"/>
      <c r="AF56" s="135"/>
      <c r="AG56" s="29"/>
      <c r="AH56" s="29"/>
    </row>
    <row r="57" spans="1:34" s="50" customFormat="1" ht="17.25" customHeight="1" x14ac:dyDescent="0.2">
      <c r="A57" s="85"/>
      <c r="B57" s="97"/>
      <c r="C57" s="136" t="s">
        <v>76</v>
      </c>
      <c r="D57" s="80"/>
      <c r="E57" s="137"/>
      <c r="F57" s="80"/>
      <c r="G57" s="80"/>
      <c r="H57" s="138"/>
      <c r="I57" s="126"/>
      <c r="J57" s="42"/>
      <c r="K57" s="108"/>
      <c r="L57" s="91"/>
      <c r="M57" s="92"/>
      <c r="N57" s="92"/>
      <c r="O57" s="92"/>
      <c r="P57" s="92"/>
      <c r="Q57" s="92"/>
      <c r="R57" s="92"/>
      <c r="S57" s="92"/>
      <c r="T57" s="92"/>
      <c r="U57" s="139"/>
      <c r="V57" s="139"/>
      <c r="W57" s="92"/>
      <c r="X57" s="92"/>
      <c r="Y57" s="92"/>
      <c r="Z57" s="92"/>
      <c r="AA57" s="91"/>
      <c r="AB57" s="91"/>
      <c r="AC57" s="92"/>
      <c r="AD57" s="92"/>
      <c r="AE57" s="92"/>
      <c r="AF57" s="140"/>
      <c r="AG57" s="55"/>
      <c r="AH57" s="55"/>
    </row>
    <row r="58" spans="1:34" s="50" customFormat="1" ht="13.5" customHeight="1" x14ac:dyDescent="0.2">
      <c r="A58" s="85"/>
      <c r="B58" s="97"/>
      <c r="C58" s="141" t="s">
        <v>77</v>
      </c>
      <c r="D58" s="80"/>
      <c r="E58" s="137"/>
      <c r="F58" s="80"/>
      <c r="G58" s="80"/>
      <c r="H58" s="142"/>
      <c r="I58" s="126"/>
      <c r="J58" s="42"/>
      <c r="K58" s="110"/>
      <c r="L58" s="91"/>
      <c r="M58" s="91"/>
      <c r="N58" s="92"/>
      <c r="O58" s="92"/>
      <c r="P58" s="92"/>
      <c r="Q58" s="92"/>
      <c r="R58" s="92"/>
      <c r="S58" s="92"/>
      <c r="T58" s="92"/>
      <c r="U58" s="139"/>
      <c r="V58" s="139"/>
      <c r="W58" s="143"/>
      <c r="X58" s="143"/>
      <c r="Y58" s="143"/>
      <c r="Z58" s="143"/>
      <c r="AA58" s="144"/>
      <c r="AB58" s="144"/>
      <c r="AC58" s="92"/>
      <c r="AD58" s="92"/>
      <c r="AE58" s="92"/>
      <c r="AF58" s="140"/>
      <c r="AG58" s="55"/>
      <c r="AH58" s="55"/>
    </row>
    <row r="59" spans="1:34" s="50" customFormat="1" ht="14.25" customHeight="1" x14ac:dyDescent="0.2">
      <c r="A59" s="85"/>
      <c r="B59" s="111"/>
      <c r="C59" s="145" t="s">
        <v>78</v>
      </c>
      <c r="D59" s="80"/>
      <c r="E59" s="137"/>
      <c r="F59" s="80"/>
      <c r="G59" s="80"/>
      <c r="H59" s="142"/>
      <c r="I59" s="126"/>
      <c r="J59" s="42"/>
      <c r="K59" s="110"/>
      <c r="L59" s="91"/>
      <c r="M59" s="91"/>
      <c r="N59" s="92"/>
      <c r="O59" s="92"/>
      <c r="P59" s="92"/>
      <c r="Q59" s="92"/>
      <c r="R59" s="92"/>
      <c r="S59" s="92"/>
      <c r="T59" s="92"/>
      <c r="U59" s="139"/>
      <c r="V59" s="139"/>
      <c r="W59" s="92"/>
      <c r="X59" s="92"/>
      <c r="Y59" s="92"/>
      <c r="Z59" s="92"/>
      <c r="AA59" s="91"/>
      <c r="AB59" s="91"/>
      <c r="AC59" s="92"/>
      <c r="AD59" s="92"/>
      <c r="AE59" s="92"/>
      <c r="AF59" s="140"/>
      <c r="AG59" s="55"/>
      <c r="AH59" s="55"/>
    </row>
    <row r="60" spans="1:34" s="50" customFormat="1" ht="15" customHeight="1" x14ac:dyDescent="0.2">
      <c r="A60" s="146"/>
      <c r="B60" s="123"/>
      <c r="C60" s="925" t="s">
        <v>79</v>
      </c>
      <c r="D60" s="925"/>
      <c r="E60" s="925"/>
      <c r="F60" s="925"/>
      <c r="G60" s="925"/>
      <c r="H60" s="925"/>
      <c r="I60" s="126"/>
      <c r="J60" s="92"/>
      <c r="K60" s="105"/>
      <c r="L60" s="92"/>
      <c r="M60" s="92"/>
      <c r="N60" s="92"/>
      <c r="O60" s="92"/>
      <c r="P60" s="92"/>
      <c r="Q60" s="92"/>
      <c r="R60" s="92"/>
      <c r="S60" s="92"/>
      <c r="T60" s="92"/>
      <c r="U60" s="139"/>
      <c r="V60" s="139"/>
      <c r="W60" s="147"/>
      <c r="X60" s="147"/>
      <c r="Y60" s="147"/>
      <c r="Z60" s="147"/>
      <c r="AA60" s="144"/>
      <c r="AB60" s="144"/>
      <c r="AC60" s="92"/>
      <c r="AD60" s="92"/>
      <c r="AE60" s="92"/>
      <c r="AF60" s="140"/>
      <c r="AG60" s="55"/>
      <c r="AH60" s="55"/>
    </row>
    <row r="61" spans="1:34" s="50" customFormat="1" ht="13.5" customHeight="1" x14ac:dyDescent="0.2">
      <c r="A61" s="85"/>
      <c r="B61" s="86"/>
      <c r="I61" s="126"/>
      <c r="J61" s="92"/>
      <c r="K61" s="105"/>
      <c r="L61" s="92"/>
      <c r="M61" s="92"/>
      <c r="N61" s="92"/>
      <c r="O61" s="92"/>
      <c r="P61" s="92"/>
      <c r="Q61" s="92"/>
      <c r="R61" s="92"/>
      <c r="S61" s="92"/>
      <c r="T61" s="92"/>
      <c r="U61" s="139"/>
      <c r="V61" s="139"/>
      <c r="W61" s="92"/>
      <c r="X61" s="92"/>
      <c r="Y61" s="92"/>
      <c r="Z61" s="92"/>
      <c r="AA61" s="91"/>
      <c r="AB61" s="91"/>
      <c r="AC61" s="92"/>
      <c r="AD61" s="92"/>
      <c r="AE61" s="92"/>
      <c r="AF61" s="91"/>
      <c r="AG61" s="55"/>
      <c r="AH61" s="55"/>
    </row>
    <row r="62" spans="1:34" s="50" customFormat="1" ht="11.1" customHeight="1" x14ac:dyDescent="0.2">
      <c r="A62" s="85"/>
      <c r="B62" s="92"/>
      <c r="C62" s="143"/>
      <c r="D62" s="143"/>
      <c r="E62" s="143"/>
      <c r="F62" s="143"/>
      <c r="G62" s="143"/>
      <c r="H62" s="143"/>
      <c r="I62" s="92"/>
      <c r="J62" s="92"/>
      <c r="K62" s="92"/>
      <c r="L62" s="91"/>
      <c r="M62" s="55"/>
      <c r="N62" s="55"/>
    </row>
    <row r="63" spans="1:34" s="50" customFormat="1" ht="11.1" customHeight="1" x14ac:dyDescent="0.2">
      <c r="A63" s="85"/>
      <c r="B63" s="149"/>
      <c r="C63" s="115"/>
      <c r="D63" s="115"/>
      <c r="E63" s="115"/>
      <c r="F63" s="115"/>
      <c r="G63" s="115"/>
      <c r="H63" s="115"/>
      <c r="I63" s="92"/>
      <c r="J63" s="92"/>
      <c r="K63" s="92"/>
      <c r="L63" s="91"/>
      <c r="M63" s="55"/>
      <c r="N63" s="55"/>
    </row>
    <row r="64" spans="1:34" s="50" customFormat="1" ht="11.1" customHeight="1" x14ac:dyDescent="0.2">
      <c r="A64" s="85"/>
      <c r="B64" s="149"/>
      <c r="C64" s="115"/>
      <c r="D64" s="115"/>
      <c r="E64" s="115"/>
      <c r="F64" s="115"/>
      <c r="G64" s="115"/>
      <c r="H64" s="115"/>
      <c r="I64" s="92"/>
      <c r="J64" s="92"/>
      <c r="K64" s="92"/>
      <c r="L64" s="91"/>
      <c r="M64" s="55"/>
      <c r="N64" s="55"/>
    </row>
    <row r="65" spans="1:32" s="50" customFormat="1" ht="11.1" customHeight="1" x14ac:dyDescent="0.2">
      <c r="A65" s="85"/>
      <c r="B65" s="149"/>
      <c r="C65" s="115"/>
      <c r="D65" s="115"/>
      <c r="E65" s="115"/>
      <c r="F65" s="115"/>
      <c r="G65" s="115"/>
      <c r="H65" s="115"/>
      <c r="I65" s="92"/>
      <c r="J65" s="92"/>
      <c r="K65" s="92"/>
      <c r="L65" s="91"/>
      <c r="M65" s="55"/>
      <c r="N65" s="55"/>
    </row>
    <row r="66" spans="1:32" s="50" customFormat="1" ht="11.1" customHeight="1" x14ac:dyDescent="0.2">
      <c r="A66" s="85"/>
      <c r="B66" s="149"/>
      <c r="C66" s="115"/>
      <c r="D66" s="115"/>
      <c r="E66" s="115"/>
      <c r="F66" s="115"/>
      <c r="G66" s="115"/>
      <c r="H66" s="115"/>
      <c r="I66" s="92"/>
      <c r="J66" s="92"/>
      <c r="K66" s="92"/>
      <c r="L66" s="91"/>
      <c r="M66" s="55"/>
      <c r="N66" s="55"/>
    </row>
    <row r="67" spans="1:32" s="50" customFormat="1" ht="11.1" customHeight="1" x14ac:dyDescent="0.2">
      <c r="A67" s="85"/>
      <c r="B67" s="149"/>
      <c r="C67" s="115"/>
      <c r="D67" s="115"/>
      <c r="E67" s="115"/>
      <c r="F67" s="115"/>
      <c r="G67" s="115"/>
      <c r="H67" s="115"/>
      <c r="I67" s="92"/>
      <c r="J67" s="92"/>
      <c r="K67" s="92"/>
      <c r="L67" s="91"/>
      <c r="M67" s="55"/>
      <c r="N67" s="55"/>
    </row>
    <row r="68" spans="1:32" s="50" customFormat="1" ht="11.1" customHeight="1" x14ac:dyDescent="0.2">
      <c r="A68" s="85"/>
      <c r="B68" s="149"/>
      <c r="C68" s="115"/>
      <c r="D68" s="115"/>
      <c r="E68" s="115"/>
      <c r="F68" s="115"/>
      <c r="G68" s="115"/>
      <c r="H68" s="115"/>
      <c r="I68" s="92"/>
      <c r="J68" s="92"/>
      <c r="K68" s="92"/>
      <c r="L68" s="91"/>
      <c r="M68" s="55"/>
      <c r="N68" s="55"/>
    </row>
    <row r="69" spans="1:32" s="50" customFormat="1" ht="11.1" customHeight="1" x14ac:dyDescent="0.2">
      <c r="A69" s="85"/>
      <c r="B69" s="115"/>
      <c r="C69" s="115"/>
      <c r="D69" s="150"/>
      <c r="E69" s="150"/>
      <c r="F69" s="150"/>
      <c r="G69" s="150"/>
      <c r="H69" s="150"/>
      <c r="I69" s="92"/>
      <c r="J69" s="92"/>
      <c r="K69" s="92"/>
      <c r="L69" s="91"/>
      <c r="M69" s="55"/>
      <c r="N69" s="55"/>
    </row>
    <row r="70" spans="1:32" s="50" customFormat="1" ht="12" customHeight="1" x14ac:dyDescent="0.2">
      <c r="A70" s="85"/>
      <c r="B70" s="115"/>
      <c r="C70" s="115"/>
      <c r="D70" s="150"/>
      <c r="E70" s="150"/>
      <c r="F70" s="150"/>
      <c r="G70" s="150"/>
      <c r="H70" s="150"/>
      <c r="I70" s="92"/>
      <c r="J70" s="92"/>
      <c r="K70" s="92"/>
      <c r="L70" s="91"/>
      <c r="M70" s="55"/>
      <c r="N70" s="55"/>
    </row>
    <row r="71" spans="1:32" s="50" customFormat="1" ht="66.75" customHeight="1" x14ac:dyDescent="0.2">
      <c r="A71" s="85"/>
      <c r="B71" s="91"/>
      <c r="C71" s="143"/>
      <c r="D71" s="143"/>
      <c r="E71" s="143"/>
      <c r="F71" s="143"/>
      <c r="G71" s="144"/>
      <c r="H71" s="144"/>
      <c r="I71" s="92"/>
      <c r="J71" s="92"/>
      <c r="K71" s="92"/>
      <c r="L71" s="91"/>
      <c r="M71" s="55"/>
      <c r="N71" s="55"/>
    </row>
    <row r="72" spans="1:32" s="50" customFormat="1" ht="180" customHeight="1" x14ac:dyDescent="0.2">
      <c r="A72" s="85"/>
      <c r="B72" s="143"/>
      <c r="C72" s="143"/>
      <c r="D72" s="144"/>
      <c r="E72" s="144"/>
      <c r="F72" s="144"/>
      <c r="G72" s="144"/>
      <c r="H72" s="144"/>
      <c r="I72" s="92"/>
      <c r="J72" s="92"/>
      <c r="K72" s="92"/>
      <c r="L72" s="91"/>
      <c r="M72" s="55"/>
      <c r="N72" s="55"/>
    </row>
    <row r="73" spans="1:32" s="50" customFormat="1" ht="81.75" customHeight="1" x14ac:dyDescent="0.2">
      <c r="A73" s="85"/>
      <c r="B73" s="151"/>
      <c r="C73" s="151"/>
      <c r="D73" s="152"/>
      <c r="E73" s="152"/>
      <c r="F73" s="92"/>
      <c r="G73" s="92"/>
      <c r="H73" s="92"/>
      <c r="I73" s="92"/>
      <c r="J73" s="92"/>
      <c r="K73" s="92"/>
      <c r="L73" s="91"/>
      <c r="M73" s="55"/>
      <c r="N73" s="55"/>
    </row>
    <row r="74" spans="1:32" ht="12" customHeight="1" x14ac:dyDescent="0.2">
      <c r="A74" s="85"/>
      <c r="B74" s="29"/>
      <c r="C74" s="29"/>
      <c r="D74" s="29"/>
      <c r="E74" s="29"/>
      <c r="F74" s="29"/>
      <c r="G74" s="29"/>
      <c r="H74" s="29"/>
      <c r="I74" s="29"/>
      <c r="J74" s="29"/>
      <c r="K74" s="29"/>
      <c r="L74" s="91"/>
      <c r="M74" s="29"/>
      <c r="N74" s="29"/>
      <c r="AF74" s="8"/>
    </row>
    <row r="75" spans="1:32" ht="12" customHeight="1" x14ac:dyDescent="0.2">
      <c r="A75" s="127"/>
      <c r="B75" s="29"/>
      <c r="C75" s="29"/>
      <c r="D75" s="29"/>
      <c r="E75" s="29"/>
      <c r="F75" s="29"/>
      <c r="G75" s="29"/>
      <c r="H75" s="29"/>
      <c r="I75" s="29"/>
      <c r="J75" s="29"/>
      <c r="K75" s="29"/>
      <c r="L75" s="34"/>
      <c r="M75" s="29"/>
      <c r="N75" s="29"/>
      <c r="AF75" s="8"/>
    </row>
    <row r="76" spans="1:32" ht="12" customHeight="1" x14ac:dyDescent="0.2">
      <c r="A76" s="127"/>
      <c r="B76" s="153"/>
      <c r="C76" s="153"/>
      <c r="D76" s="153"/>
      <c r="E76" s="153"/>
      <c r="F76" s="153"/>
      <c r="G76" s="153"/>
      <c r="H76" s="153"/>
      <c r="I76" s="153"/>
      <c r="J76" s="154"/>
      <c r="K76" s="154"/>
      <c r="L76" s="34"/>
      <c r="M76" s="29"/>
      <c r="N76" s="29"/>
      <c r="AF76" s="8"/>
    </row>
    <row r="77" spans="1:32" ht="12" customHeight="1" x14ac:dyDescent="0.2">
      <c r="A77" s="29"/>
      <c r="B77" s="33"/>
      <c r="C77" s="163"/>
      <c r="D77" s="163"/>
      <c r="E77" s="161"/>
      <c r="F77" s="161"/>
      <c r="G77" s="162"/>
      <c r="H77" s="159"/>
      <c r="I77" s="159"/>
      <c r="J77" s="159"/>
      <c r="K77" s="159"/>
      <c r="L77" s="159"/>
      <c r="M77" s="160"/>
      <c r="N77" s="160"/>
      <c r="O77" s="160"/>
      <c r="P77" s="162"/>
      <c r="Q77" s="162"/>
      <c r="R77" s="162"/>
      <c r="S77" s="162"/>
      <c r="T77" s="162"/>
      <c r="U77" s="162"/>
      <c r="Y77" s="12"/>
      <c r="AF77" s="8"/>
    </row>
    <row r="78" spans="1:32" ht="17.25" customHeight="1" x14ac:dyDescent="0.2">
      <c r="A78" s="29"/>
      <c r="B78" s="164"/>
      <c r="C78" s="164"/>
      <c r="D78" s="81"/>
      <c r="E78" s="165"/>
      <c r="F78" s="49"/>
      <c r="G78" s="49"/>
      <c r="H78" s="166"/>
      <c r="I78" s="33"/>
      <c r="L78" s="161"/>
      <c r="M78" s="161"/>
      <c r="N78" s="162"/>
      <c r="O78" s="159"/>
      <c r="P78" s="159"/>
      <c r="Q78" s="159"/>
      <c r="R78" s="159"/>
      <c r="S78" s="159"/>
      <c r="T78" s="160"/>
      <c r="U78" s="160"/>
      <c r="V78" s="160"/>
      <c r="W78" s="162"/>
      <c r="X78" s="162"/>
      <c r="Y78" s="162"/>
      <c r="Z78" s="162"/>
      <c r="AA78" s="162"/>
      <c r="AB78" s="162"/>
    </row>
    <row r="79" spans="1:32" ht="21.75" customHeight="1" x14ac:dyDescent="0.2">
      <c r="A79" s="29"/>
      <c r="B79" s="155"/>
      <c r="C79" s="155"/>
      <c r="D79" s="155"/>
      <c r="E79" s="55"/>
      <c r="F79" s="125"/>
      <c r="G79" s="125"/>
      <c r="H79" s="55"/>
      <c r="I79" s="107"/>
      <c r="J79" s="55"/>
      <c r="K79" s="55"/>
      <c r="L79" s="161"/>
      <c r="M79" s="161"/>
      <c r="N79" s="162"/>
      <c r="O79" s="159"/>
      <c r="P79" s="159"/>
      <c r="Q79" s="159"/>
      <c r="R79" s="159"/>
      <c r="S79" s="159"/>
      <c r="T79" s="160"/>
      <c r="U79" s="160"/>
      <c r="V79" s="160"/>
      <c r="W79" s="162"/>
      <c r="X79" s="162"/>
      <c r="Y79" s="162"/>
      <c r="Z79" s="162"/>
      <c r="AA79" s="162"/>
      <c r="AB79" s="162"/>
    </row>
    <row r="80" spans="1:32" ht="19.5" customHeight="1" x14ac:dyDescent="0.2">
      <c r="A80" s="29"/>
      <c r="B80" s="81"/>
      <c r="C80" s="81"/>
      <c r="D80" s="81"/>
      <c r="E80" s="81"/>
      <c r="F80" s="31"/>
      <c r="G80" s="31"/>
      <c r="H80" s="84"/>
      <c r="I80" s="33"/>
      <c r="L80" s="161"/>
      <c r="M80" s="161"/>
      <c r="N80" s="162"/>
      <c r="O80" s="159"/>
      <c r="P80" s="159"/>
      <c r="Q80" s="159"/>
      <c r="R80" s="159"/>
      <c r="S80" s="159"/>
      <c r="T80" s="160"/>
      <c r="U80" s="160"/>
      <c r="V80" s="160"/>
      <c r="W80" s="162"/>
      <c r="X80" s="162"/>
      <c r="Y80" s="162"/>
      <c r="Z80" s="162"/>
      <c r="AA80" s="162"/>
      <c r="AB80" s="162"/>
    </row>
    <row r="81" spans="1:28" s="8" customFormat="1" ht="15" customHeight="1" x14ac:dyDescent="0.2">
      <c r="A81" s="29"/>
      <c r="B81" s="49"/>
      <c r="C81" s="49"/>
      <c r="D81" s="49"/>
      <c r="E81" s="157"/>
      <c r="F81" s="31"/>
      <c r="G81" s="31"/>
      <c r="H81" s="29"/>
      <c r="I81" s="33"/>
      <c r="J81" s="12"/>
      <c r="K81" s="12"/>
      <c r="L81" s="161"/>
      <c r="M81" s="161"/>
      <c r="N81" s="162"/>
      <c r="O81" s="159"/>
      <c r="P81" s="159"/>
      <c r="Q81" s="159"/>
      <c r="R81" s="159"/>
      <c r="S81" s="159"/>
      <c r="T81" s="160"/>
      <c r="U81" s="160"/>
      <c r="V81" s="160"/>
      <c r="W81" s="162"/>
      <c r="X81" s="162"/>
      <c r="Y81" s="162"/>
      <c r="Z81" s="162"/>
      <c r="AA81" s="162"/>
      <c r="AB81" s="162"/>
    </row>
    <row r="82" spans="1:28" s="8" customFormat="1" ht="18.75" customHeight="1" x14ac:dyDescent="0.2">
      <c r="A82" s="29"/>
      <c r="B82" s="158"/>
      <c r="C82" s="49"/>
      <c r="D82" s="49"/>
      <c r="E82" s="157"/>
      <c r="F82" s="39"/>
      <c r="G82" s="39"/>
      <c r="H82" s="148"/>
      <c r="I82" s="33"/>
      <c r="J82" s="12"/>
      <c r="K82" s="12"/>
      <c r="L82" s="161"/>
      <c r="M82" s="161"/>
      <c r="N82" s="162"/>
      <c r="O82" s="159"/>
      <c r="P82" s="159"/>
      <c r="Q82" s="159"/>
      <c r="R82" s="159"/>
      <c r="S82" s="159"/>
      <c r="T82" s="160"/>
      <c r="U82" s="160"/>
      <c r="V82" s="160"/>
      <c r="W82" s="162"/>
      <c r="X82" s="162"/>
      <c r="Y82" s="162"/>
      <c r="Z82" s="162"/>
      <c r="AA82" s="162"/>
      <c r="AB82" s="162"/>
    </row>
    <row r="83" spans="1:28" s="8" customFormat="1" ht="18.75" customHeight="1" x14ac:dyDescent="0.2">
      <c r="A83" s="29"/>
      <c r="B83" s="158"/>
      <c r="C83" s="49"/>
      <c r="D83" s="49"/>
      <c r="E83" s="157"/>
      <c r="F83" s="49"/>
      <c r="G83" s="49"/>
      <c r="H83" s="29"/>
      <c r="I83" s="33"/>
      <c r="J83" s="12"/>
      <c r="K83" s="12"/>
      <c r="L83" s="161"/>
      <c r="M83" s="161"/>
      <c r="N83" s="162"/>
      <c r="O83" s="159"/>
      <c r="P83" s="159"/>
      <c r="Q83" s="159"/>
      <c r="R83" s="159"/>
      <c r="S83" s="159"/>
      <c r="T83" s="160"/>
      <c r="U83" s="160"/>
      <c r="V83" s="160"/>
      <c r="W83" s="162"/>
      <c r="X83" s="162"/>
      <c r="Y83" s="162"/>
      <c r="Z83" s="162"/>
      <c r="AA83" s="162"/>
      <c r="AB83" s="162"/>
    </row>
    <row r="84" spans="1:28" s="8" customFormat="1" ht="18" customHeight="1" x14ac:dyDescent="0.2">
      <c r="A84" s="29"/>
      <c r="B84" s="158"/>
      <c r="C84" s="49"/>
      <c r="D84" s="49"/>
      <c r="E84" s="157"/>
      <c r="F84" s="49"/>
      <c r="G84" s="49"/>
      <c r="H84" s="81"/>
      <c r="I84" s="33"/>
      <c r="J84" s="163"/>
      <c r="K84" s="163"/>
      <c r="L84" s="161"/>
      <c r="M84" s="161"/>
      <c r="N84" s="162"/>
      <c r="O84" s="159"/>
      <c r="P84" s="159"/>
      <c r="Q84" s="159"/>
      <c r="R84" s="159"/>
      <c r="S84" s="159"/>
      <c r="T84" s="160"/>
      <c r="U84" s="160"/>
      <c r="V84" s="160"/>
      <c r="W84" s="162"/>
      <c r="X84" s="162"/>
      <c r="Y84" s="162"/>
      <c r="Z84" s="162"/>
      <c r="AA84" s="162"/>
      <c r="AB84" s="162"/>
    </row>
    <row r="85" spans="1:28" s="8" customFormat="1" ht="18" customHeight="1" x14ac:dyDescent="0.2">
      <c r="A85" s="29"/>
      <c r="B85" s="164"/>
      <c r="C85" s="164"/>
      <c r="D85" s="81"/>
      <c r="E85" s="165"/>
      <c r="F85" s="49"/>
      <c r="G85" s="49"/>
      <c r="H85" s="166"/>
      <c r="I85" s="33"/>
      <c r="J85" s="12"/>
      <c r="K85" s="12"/>
      <c r="L85" s="161"/>
      <c r="M85" s="161"/>
      <c r="N85" s="162"/>
      <c r="O85" s="159"/>
      <c r="P85" s="159"/>
      <c r="Q85" s="159"/>
      <c r="R85" s="159"/>
      <c r="S85" s="159"/>
      <c r="T85" s="160"/>
      <c r="U85" s="160"/>
      <c r="V85" s="160"/>
      <c r="W85" s="162"/>
      <c r="X85" s="162"/>
      <c r="Y85" s="162"/>
      <c r="Z85" s="162"/>
      <c r="AA85" s="162"/>
      <c r="AB85" s="162"/>
    </row>
    <row r="86" spans="1:28" s="8" customFormat="1" ht="15" customHeight="1" x14ac:dyDescent="0.2">
      <c r="A86" s="29"/>
      <c r="B86" s="49"/>
      <c r="C86" s="49"/>
      <c r="D86" s="49"/>
      <c r="E86" s="157"/>
      <c r="F86" s="31"/>
      <c r="G86" s="31"/>
      <c r="H86" s="29"/>
      <c r="I86" s="33"/>
      <c r="J86" s="34"/>
      <c r="K86" s="34"/>
      <c r="L86" s="161"/>
      <c r="M86" s="161"/>
      <c r="N86" s="162"/>
      <c r="O86" s="159"/>
      <c r="P86" s="159"/>
      <c r="Q86" s="159"/>
      <c r="R86" s="159"/>
      <c r="S86" s="159"/>
      <c r="T86" s="160"/>
      <c r="U86" s="160"/>
      <c r="V86" s="160"/>
      <c r="W86" s="162"/>
      <c r="X86" s="162"/>
      <c r="Y86" s="162"/>
      <c r="Z86" s="162"/>
      <c r="AA86" s="162"/>
      <c r="AB86" s="162"/>
    </row>
    <row r="87" spans="1:28" s="8" customFormat="1" ht="20.25" customHeight="1" x14ac:dyDescent="0.2">
      <c r="A87" s="29"/>
      <c r="B87" s="158"/>
      <c r="C87" s="49"/>
      <c r="D87" s="49"/>
      <c r="E87" s="167"/>
      <c r="F87" s="168"/>
      <c r="G87" s="168"/>
      <c r="H87" s="169"/>
      <c r="I87" s="33"/>
      <c r="J87" s="34"/>
      <c r="K87" s="34"/>
      <c r="L87" s="161"/>
      <c r="M87" s="161"/>
      <c r="N87" s="162"/>
      <c r="O87" s="159"/>
      <c r="P87" s="159"/>
      <c r="Q87" s="159"/>
      <c r="R87" s="159"/>
      <c r="S87" s="159"/>
      <c r="T87" s="160"/>
      <c r="U87" s="160"/>
      <c r="V87" s="160"/>
      <c r="W87" s="162"/>
      <c r="X87" s="162"/>
      <c r="Y87" s="162"/>
      <c r="Z87" s="162"/>
      <c r="AA87" s="162"/>
      <c r="AB87" s="162"/>
    </row>
    <row r="88" spans="1:28" s="8" customFormat="1" ht="15" customHeight="1" x14ac:dyDescent="0.2">
      <c r="A88" s="29"/>
      <c r="B88" s="158"/>
      <c r="C88" s="49"/>
      <c r="D88" s="49"/>
      <c r="E88" s="157"/>
      <c r="F88" s="49"/>
      <c r="G88" s="49"/>
      <c r="H88" s="29"/>
      <c r="I88" s="33"/>
      <c r="J88" s="34"/>
      <c r="K88" s="34"/>
      <c r="L88" s="161"/>
      <c r="M88" s="161"/>
      <c r="N88" s="162"/>
      <c r="O88" s="159"/>
      <c r="P88" s="159"/>
      <c r="Q88" s="159"/>
      <c r="R88" s="159"/>
      <c r="S88" s="159"/>
      <c r="T88" s="160"/>
      <c r="U88" s="160"/>
      <c r="V88" s="160"/>
      <c r="W88" s="162"/>
      <c r="X88" s="162"/>
      <c r="Y88" s="162"/>
      <c r="Z88" s="162"/>
      <c r="AA88" s="162"/>
      <c r="AB88" s="162"/>
    </row>
    <row r="89" spans="1:28" s="8" customFormat="1" ht="15" customHeight="1" x14ac:dyDescent="0.2">
      <c r="A89" s="29"/>
      <c r="B89" s="158"/>
      <c r="C89" s="49"/>
      <c r="D89" s="49"/>
      <c r="E89" s="157"/>
      <c r="F89" s="49"/>
      <c r="G89" s="49"/>
      <c r="H89" s="81"/>
      <c r="I89" s="33"/>
      <c r="J89" s="170"/>
      <c r="K89" s="170"/>
      <c r="L89" s="161"/>
      <c r="M89" s="161"/>
      <c r="N89" s="162"/>
      <c r="O89" s="159"/>
      <c r="P89" s="159"/>
      <c r="Q89" s="159"/>
      <c r="R89" s="159"/>
      <c r="S89" s="159"/>
      <c r="T89" s="160"/>
      <c r="U89" s="160"/>
      <c r="V89" s="160"/>
      <c r="W89" s="162"/>
      <c r="X89" s="162"/>
      <c r="Y89" s="162"/>
      <c r="Z89" s="162"/>
      <c r="AA89" s="162"/>
      <c r="AB89" s="162"/>
    </row>
    <row r="90" spans="1:28" s="8" customFormat="1" ht="15" customHeight="1" x14ac:dyDescent="0.2">
      <c r="A90" s="29"/>
      <c r="B90" s="171"/>
      <c r="C90" s="171"/>
      <c r="D90" s="81"/>
      <c r="E90" s="165"/>
      <c r="F90" s="49"/>
      <c r="G90" s="49"/>
      <c r="H90" s="172"/>
      <c r="I90" s="33"/>
      <c r="J90" s="34"/>
      <c r="K90" s="34"/>
      <c r="L90" s="161"/>
      <c r="M90" s="161"/>
      <c r="N90" s="162"/>
      <c r="O90" s="159"/>
      <c r="P90" s="159"/>
      <c r="Q90" s="159"/>
      <c r="R90" s="159"/>
      <c r="S90" s="159"/>
      <c r="T90" s="160"/>
      <c r="U90" s="160"/>
      <c r="V90" s="160"/>
      <c r="W90" s="162"/>
      <c r="X90" s="162"/>
      <c r="Y90" s="162"/>
      <c r="Z90" s="162"/>
      <c r="AA90" s="162"/>
      <c r="AB90" s="162"/>
    </row>
    <row r="91" spans="1:28" s="8" customFormat="1" ht="15" customHeight="1" x14ac:dyDescent="0.2">
      <c r="A91" s="29"/>
      <c r="B91" s="164"/>
      <c r="C91" s="164"/>
      <c r="D91" s="81"/>
      <c r="E91" s="165"/>
      <c r="F91" s="49"/>
      <c r="G91" s="49"/>
      <c r="H91" s="173"/>
      <c r="I91" s="33"/>
      <c r="J91" s="34"/>
      <c r="K91" s="34"/>
      <c r="L91" s="174"/>
      <c r="M91" s="174"/>
      <c r="N91" s="29"/>
      <c r="O91" s="159"/>
      <c r="P91" s="159"/>
      <c r="Q91" s="159"/>
      <c r="R91" s="159"/>
      <c r="S91" s="159"/>
      <c r="T91" s="160"/>
      <c r="U91" s="160"/>
      <c r="V91" s="160"/>
      <c r="W91" s="29"/>
      <c r="X91" s="29"/>
      <c r="Y91" s="29"/>
      <c r="Z91" s="162"/>
      <c r="AA91" s="162"/>
      <c r="AB91" s="162"/>
    </row>
    <row r="92" spans="1:28" s="8" customFormat="1" ht="8.25" customHeight="1" x14ac:dyDescent="0.2">
      <c r="A92" s="29"/>
      <c r="B92" s="164"/>
      <c r="C92" s="164"/>
      <c r="D92" s="81"/>
      <c r="E92" s="165"/>
      <c r="F92" s="175"/>
      <c r="G92" s="175"/>
      <c r="H92" s="166"/>
      <c r="I92" s="176"/>
      <c r="J92" s="177"/>
      <c r="K92" s="177"/>
      <c r="L92" s="174"/>
      <c r="M92" s="174"/>
      <c r="N92" s="29"/>
      <c r="O92" s="159"/>
      <c r="P92" s="159"/>
      <c r="Q92" s="159"/>
      <c r="R92" s="159"/>
      <c r="S92" s="159"/>
      <c r="T92" s="160"/>
      <c r="U92" s="160"/>
      <c r="V92" s="160"/>
      <c r="W92" s="29"/>
      <c r="X92" s="29"/>
      <c r="Y92" s="29"/>
      <c r="Z92" s="162"/>
      <c r="AA92" s="162"/>
      <c r="AB92" s="162"/>
    </row>
    <row r="93" spans="1:28" s="8" customFormat="1" ht="11.25" customHeight="1" x14ac:dyDescent="0.2">
      <c r="B93" s="178"/>
      <c r="C93" s="179"/>
      <c r="D93" s="179"/>
      <c r="E93" s="179"/>
      <c r="F93" s="180"/>
      <c r="G93" s="180"/>
      <c r="H93" s="179"/>
      <c r="I93" s="181"/>
      <c r="J93" s="179"/>
      <c r="K93" s="179"/>
      <c r="L93" s="177"/>
      <c r="M93" s="177"/>
      <c r="N93" s="29"/>
      <c r="O93" s="182"/>
      <c r="P93" s="182"/>
      <c r="Q93" s="182"/>
      <c r="R93" s="182"/>
      <c r="S93" s="182"/>
      <c r="T93" s="160"/>
      <c r="U93" s="160"/>
      <c r="V93" s="160"/>
      <c r="W93" s="29"/>
      <c r="X93" s="29"/>
      <c r="Y93" s="29"/>
      <c r="Z93" s="162"/>
      <c r="AA93" s="162"/>
      <c r="AB93" s="162"/>
    </row>
    <row r="94" spans="1:28" s="8" customFormat="1" ht="12" customHeight="1" x14ac:dyDescent="0.2">
      <c r="A94" s="29"/>
      <c r="B94" s="926"/>
      <c r="C94" s="926"/>
      <c r="D94" s="926"/>
      <c r="E94" s="926"/>
      <c r="F94" s="926"/>
      <c r="G94" s="926"/>
      <c r="H94" s="926"/>
      <c r="I94" s="926"/>
      <c r="J94" s="926"/>
      <c r="K94" s="926"/>
      <c r="L94" s="926"/>
      <c r="M94" s="926"/>
      <c r="N94" s="926"/>
      <c r="O94" s="926"/>
      <c r="P94" s="926"/>
      <c r="Q94" s="926"/>
      <c r="R94" s="926"/>
      <c r="S94" s="926"/>
      <c r="T94" s="926"/>
      <c r="U94" s="183"/>
      <c r="V94" s="183"/>
      <c r="W94" s="184"/>
      <c r="X94" s="184"/>
      <c r="Y94" s="184"/>
      <c r="Z94" s="162"/>
      <c r="AA94" s="162"/>
      <c r="AB94" s="162"/>
    </row>
    <row r="95" spans="1:28" s="8" customFormat="1" ht="12.75" customHeight="1" x14ac:dyDescent="0.2">
      <c r="A95" s="29"/>
      <c r="B95" s="926"/>
      <c r="C95" s="926"/>
      <c r="D95" s="926"/>
      <c r="E95" s="926"/>
      <c r="F95" s="926"/>
      <c r="G95" s="926"/>
      <c r="H95" s="926"/>
      <c r="I95" s="926"/>
      <c r="J95" s="926"/>
      <c r="K95" s="926"/>
      <c r="L95" s="926"/>
      <c r="M95" s="926"/>
      <c r="N95" s="926"/>
      <c r="O95" s="926"/>
      <c r="P95" s="926"/>
      <c r="Q95" s="926"/>
      <c r="R95" s="926"/>
      <c r="S95" s="926"/>
      <c r="T95" s="926"/>
      <c r="U95" s="926"/>
      <c r="V95" s="926"/>
      <c r="W95" s="926"/>
      <c r="X95" s="183"/>
      <c r="Y95" s="183"/>
      <c r="Z95" s="162"/>
      <c r="AA95" s="162"/>
      <c r="AB95" s="162"/>
    </row>
    <row r="96" spans="1:28" s="8" customFormat="1" ht="8.25" customHeight="1" x14ac:dyDescent="0.2">
      <c r="A96" s="29"/>
      <c r="B96" s="158"/>
      <c r="C96" s="49"/>
      <c r="D96" s="49"/>
      <c r="E96" s="165"/>
      <c r="F96" s="49"/>
      <c r="G96" s="49"/>
      <c r="H96" s="166"/>
      <c r="I96" s="42"/>
      <c r="J96" s="156"/>
      <c r="K96" s="156"/>
      <c r="L96" s="174"/>
      <c r="M96" s="174"/>
      <c r="N96" s="29"/>
      <c r="O96" s="159"/>
      <c r="P96" s="182"/>
      <c r="Q96" s="182"/>
      <c r="R96" s="182"/>
      <c r="S96" s="182"/>
      <c r="T96" s="160"/>
      <c r="U96" s="160"/>
      <c r="V96" s="160"/>
      <c r="W96" s="29"/>
      <c r="X96" s="29"/>
      <c r="Y96" s="29"/>
      <c r="Z96" s="162"/>
      <c r="AA96" s="162"/>
      <c r="AB96" s="162"/>
    </row>
    <row r="97" spans="1:28" s="8" customFormat="1" ht="17.25" customHeight="1" x14ac:dyDescent="0.2">
      <c r="A97" s="29"/>
      <c r="B97" s="185"/>
      <c r="C97" s="185"/>
      <c r="D97" s="185"/>
      <c r="E97" s="185"/>
      <c r="F97" s="185"/>
      <c r="G97" s="185"/>
      <c r="H97" s="185"/>
      <c r="I97" s="141"/>
      <c r="J97" s="185"/>
      <c r="K97" s="185"/>
      <c r="L97" s="174"/>
      <c r="M97" s="174"/>
      <c r="N97" s="29"/>
      <c r="O97" s="159"/>
      <c r="P97" s="159"/>
      <c r="Q97" s="159"/>
      <c r="R97" s="159"/>
      <c r="S97" s="159"/>
      <c r="T97" s="160"/>
      <c r="U97" s="160"/>
      <c r="V97" s="160"/>
      <c r="W97" s="29"/>
      <c r="X97" s="29"/>
      <c r="Y97" s="29"/>
      <c r="Z97" s="162"/>
      <c r="AA97" s="162"/>
      <c r="AB97" s="162"/>
    </row>
    <row r="98" spans="1:28" s="8" customFormat="1" ht="23.25" customHeight="1" x14ac:dyDescent="0.2">
      <c r="A98" s="29"/>
      <c r="B98" s="922"/>
      <c r="C98" s="922"/>
      <c r="D98" s="81"/>
      <c r="E98" s="165"/>
      <c r="F98" s="49"/>
      <c r="G98" s="49"/>
      <c r="H98" s="166"/>
      <c r="I98" s="42"/>
      <c r="J98" s="156"/>
      <c r="K98" s="156"/>
      <c r="L98" s="161"/>
      <c r="M98" s="161"/>
      <c r="N98" s="162"/>
      <c r="O98" s="159"/>
      <c r="P98" s="159"/>
      <c r="Q98" s="159"/>
      <c r="R98" s="159"/>
      <c r="S98" s="159"/>
      <c r="T98" s="160"/>
      <c r="U98" s="160"/>
      <c r="V98" s="160"/>
      <c r="W98" s="162"/>
      <c r="X98" s="162"/>
      <c r="Y98" s="162"/>
      <c r="Z98" s="162"/>
      <c r="AA98" s="162"/>
      <c r="AB98" s="162"/>
    </row>
    <row r="99" spans="1:28" s="8" customFormat="1" x14ac:dyDescent="0.2">
      <c r="B99" s="186"/>
      <c r="C99" s="186"/>
      <c r="D99" s="186"/>
      <c r="E99" s="186"/>
      <c r="F99" s="186"/>
      <c r="G99" s="186"/>
      <c r="H99" s="187"/>
      <c r="I99" s="188"/>
      <c r="J99" s="12"/>
      <c r="K99" s="12"/>
      <c r="L99" s="12"/>
      <c r="M99" s="12"/>
      <c r="N99" s="162"/>
      <c r="O99" s="162"/>
      <c r="P99" s="162"/>
      <c r="Q99" s="162"/>
      <c r="R99" s="162"/>
      <c r="S99" s="162"/>
      <c r="T99" s="162"/>
      <c r="U99" s="162"/>
      <c r="V99" s="162"/>
      <c r="W99" s="162"/>
      <c r="X99" s="162"/>
      <c r="Y99" s="162"/>
      <c r="Z99" s="162"/>
      <c r="AA99" s="162"/>
      <c r="AB99" s="162"/>
    </row>
    <row r="100" spans="1:28" s="8" customFormat="1" ht="14.25" x14ac:dyDescent="0.2">
      <c r="B100" s="189"/>
      <c r="C100" s="189"/>
      <c r="D100" s="189"/>
      <c r="E100" s="189"/>
      <c r="F100" s="186"/>
      <c r="G100" s="186"/>
      <c r="H100" s="189"/>
      <c r="I100" s="188"/>
      <c r="J100" s="12"/>
      <c r="K100" s="12"/>
      <c r="L100" s="12"/>
      <c r="M100" s="12"/>
    </row>
    <row r="101" spans="1:28" s="8" customFormat="1" ht="24.75" customHeight="1" x14ac:dyDescent="0.2">
      <c r="F101" s="190"/>
      <c r="G101" s="190"/>
      <c r="I101" s="188"/>
      <c r="J101" s="12"/>
      <c r="K101" s="12"/>
      <c r="L101" s="12"/>
      <c r="M101" s="12"/>
    </row>
  </sheetData>
  <sheetProtection algorithmName="SHA-512" hashValue="31RtK4gbImfFwI5ZOCKQ9M9laMlsJubiqR4l0U/EoW7/+zISUP6bsMiTddMvu5MoSnXe2xSZvLYD9Y89oGkOVA==" saltValue="uGqbKOLdW9AS85oZgYyWGA==" spinCount="100000" sheet="1" objects="1" scenarios="1"/>
  <mergeCells count="26">
    <mergeCell ref="B98:C98"/>
    <mergeCell ref="D52:E52"/>
    <mergeCell ref="D56:E56"/>
    <mergeCell ref="G56:H56"/>
    <mergeCell ref="C60:H60"/>
    <mergeCell ref="B94:T94"/>
    <mergeCell ref="B95:W95"/>
    <mergeCell ref="D35:D36"/>
    <mergeCell ref="D38:D42"/>
    <mergeCell ref="D45:E45"/>
    <mergeCell ref="D48:D50"/>
    <mergeCell ref="F48:H48"/>
    <mergeCell ref="F49:H49"/>
    <mergeCell ref="F50:H50"/>
    <mergeCell ref="D31:D33"/>
    <mergeCell ref="C1:F1"/>
    <mergeCell ref="B3:H3"/>
    <mergeCell ref="C4:H4"/>
    <mergeCell ref="C6:D6"/>
    <mergeCell ref="E6:H6"/>
    <mergeCell ref="C8:D8"/>
    <mergeCell ref="D12:D17"/>
    <mergeCell ref="F13:G13"/>
    <mergeCell ref="F14:H14"/>
    <mergeCell ref="C18:E18"/>
    <mergeCell ref="D27:D29"/>
  </mergeCells>
  <pageMargins left="0" right="0" top="0" bottom="0" header="0.31496062992125984" footer="0.31496062992125984"/>
  <pageSetup paperSize="9" fitToWidth="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2"/>
  <sheetViews>
    <sheetView showGridLines="0" view="pageLayout" zoomScaleNormal="100" workbookViewId="0"/>
  </sheetViews>
  <sheetFormatPr baseColWidth="10" defaultRowHeight="12.75" x14ac:dyDescent="0.2"/>
  <cols>
    <col min="1" max="1" width="2.85546875" customWidth="1"/>
    <col min="3" max="3" width="6.7109375" customWidth="1"/>
    <col min="4" max="4" width="9.7109375" customWidth="1"/>
    <col min="5" max="5" width="1.85546875" customWidth="1"/>
    <col min="6" max="6" width="10.7109375" customWidth="1"/>
    <col min="7" max="7" width="4" customWidth="1"/>
    <col min="8" max="9" width="15.28515625" customWidth="1"/>
    <col min="10" max="10" width="3" customWidth="1"/>
    <col min="11" max="11" width="3.28515625" customWidth="1"/>
    <col min="12" max="12" width="2.7109375" customWidth="1"/>
    <col min="13" max="13" width="10.42578125" customWidth="1"/>
  </cols>
  <sheetData>
    <row r="1" spans="1:17" x14ac:dyDescent="0.2">
      <c r="C1" s="928" t="s">
        <v>388</v>
      </c>
      <c r="D1" s="928"/>
      <c r="E1" s="928"/>
      <c r="F1" s="928"/>
      <c r="G1" s="928"/>
      <c r="H1" s="928"/>
      <c r="I1" s="4"/>
    </row>
    <row r="2" spans="1:17" x14ac:dyDescent="0.2">
      <c r="C2" s="4" t="s">
        <v>389</v>
      </c>
      <c r="D2" s="4"/>
      <c r="E2" s="4"/>
      <c r="F2" s="4"/>
      <c r="G2" s="4"/>
      <c r="H2" s="4"/>
      <c r="I2" s="4"/>
    </row>
    <row r="3" spans="1:17" x14ac:dyDescent="0.2">
      <c r="C3" s="928" t="s">
        <v>390</v>
      </c>
      <c r="D3" s="928"/>
      <c r="E3" s="928"/>
      <c r="F3" s="928"/>
      <c r="G3" s="928"/>
      <c r="H3" s="928"/>
      <c r="I3" s="4"/>
    </row>
    <row r="4" spans="1:17" ht="12.95" customHeight="1" x14ac:dyDescent="0.2">
      <c r="C4" s="800" t="s">
        <v>2</v>
      </c>
      <c r="D4" s="800"/>
      <c r="E4" s="800"/>
      <c r="F4" s="800"/>
      <c r="G4" s="800"/>
      <c r="H4" s="800"/>
      <c r="I4" s="800"/>
    </row>
    <row r="5" spans="1:17" ht="12.95" customHeight="1" x14ac:dyDescent="0.2">
      <c r="C5" s="801"/>
      <c r="D5" s="801"/>
      <c r="E5" s="801"/>
      <c r="F5" s="801"/>
      <c r="G5" s="801"/>
      <c r="H5" s="801"/>
      <c r="I5" s="801"/>
    </row>
    <row r="6" spans="1:17" ht="26.1" customHeight="1" x14ac:dyDescent="0.2">
      <c r="A6" s="929" t="s">
        <v>391</v>
      </c>
      <c r="B6" s="929"/>
      <c r="C6" s="929"/>
      <c r="D6" s="929"/>
      <c r="E6" s="929"/>
      <c r="F6" s="929"/>
      <c r="G6" s="929"/>
      <c r="H6" s="929"/>
      <c r="I6" s="929"/>
      <c r="J6" s="929"/>
      <c r="K6" s="929"/>
      <c r="L6" s="929"/>
      <c r="M6" s="929"/>
      <c r="N6" s="929"/>
      <c r="O6" s="929"/>
      <c r="P6" s="929"/>
    </row>
    <row r="7" spans="1:17" ht="9" customHeight="1" x14ac:dyDescent="0.2">
      <c r="A7" s="802"/>
      <c r="B7" s="802"/>
      <c r="C7" s="802"/>
      <c r="D7" s="802"/>
      <c r="E7" s="802"/>
      <c r="F7" s="802"/>
      <c r="G7" s="802"/>
      <c r="H7" s="802"/>
      <c r="I7" s="802"/>
      <c r="J7" s="802"/>
      <c r="K7" s="802"/>
      <c r="L7" s="802"/>
      <c r="M7" s="802"/>
      <c r="N7" s="802"/>
      <c r="O7" s="802"/>
      <c r="P7" s="802"/>
    </row>
    <row r="8" spans="1:17" s="454" customFormat="1" ht="27" customHeight="1" x14ac:dyDescent="0.2">
      <c r="A8" s="802"/>
      <c r="B8" s="929" t="s">
        <v>413</v>
      </c>
      <c r="C8" s="929"/>
      <c r="D8" s="929"/>
      <c r="E8" s="803"/>
      <c r="F8" s="930"/>
      <c r="G8" s="930"/>
      <c r="H8" s="930"/>
      <c r="I8" s="930"/>
      <c r="J8" s="930"/>
      <c r="K8" s="930"/>
      <c r="L8" s="930"/>
      <c r="M8" s="802"/>
      <c r="N8" s="802"/>
      <c r="O8" s="802"/>
      <c r="P8" s="802"/>
    </row>
    <row r="9" spans="1:17" ht="7.5" customHeight="1" x14ac:dyDescent="0.2">
      <c r="A9" s="802"/>
      <c r="B9" s="802"/>
      <c r="C9" s="802"/>
      <c r="D9" s="802"/>
      <c r="E9" s="802"/>
      <c r="F9" s="802"/>
      <c r="G9" s="802"/>
      <c r="H9" s="802"/>
      <c r="I9" s="802"/>
      <c r="J9" s="802"/>
      <c r="K9" s="802"/>
      <c r="L9" s="802"/>
      <c r="M9" s="802"/>
      <c r="N9" s="802"/>
      <c r="O9" s="802"/>
      <c r="P9" s="802"/>
    </row>
    <row r="10" spans="1:17" ht="18" customHeight="1" x14ac:dyDescent="0.2">
      <c r="B10" s="802"/>
      <c r="C10" s="793"/>
      <c r="D10" s="793"/>
      <c r="E10" s="793"/>
      <c r="F10" s="793"/>
      <c r="G10" s="793"/>
      <c r="H10" s="804" t="s">
        <v>392</v>
      </c>
      <c r="I10" s="804" t="s">
        <v>393</v>
      </c>
      <c r="J10" s="793"/>
      <c r="K10" s="793"/>
      <c r="L10" s="793"/>
      <c r="M10" s="793"/>
      <c r="N10" s="793"/>
      <c r="O10" s="793"/>
    </row>
    <row r="11" spans="1:17" ht="6" customHeight="1" x14ac:dyDescent="0.2"/>
    <row r="12" spans="1:17" ht="27" customHeight="1" x14ac:dyDescent="0.2">
      <c r="B12" s="805" t="s">
        <v>394</v>
      </c>
      <c r="C12" s="805"/>
      <c r="D12" s="806"/>
      <c r="E12" s="807"/>
      <c r="F12" s="927"/>
      <c r="G12" s="927"/>
      <c r="J12" s="808"/>
      <c r="K12" s="809"/>
      <c r="L12" s="809"/>
      <c r="M12" s="809"/>
      <c r="N12" s="809"/>
      <c r="O12" s="809"/>
      <c r="Q12" s="810"/>
    </row>
    <row r="13" spans="1:17" ht="14.25" x14ac:dyDescent="0.2">
      <c r="B13" s="811"/>
      <c r="C13" s="811"/>
      <c r="D13" s="811"/>
      <c r="E13" s="811"/>
      <c r="F13" s="811"/>
      <c r="G13" s="809"/>
      <c r="H13" s="812"/>
      <c r="I13" s="812"/>
      <c r="J13" s="808"/>
      <c r="K13" s="809"/>
      <c r="L13" s="809"/>
      <c r="M13" s="809"/>
      <c r="N13" s="809"/>
      <c r="O13" s="809"/>
    </row>
    <row r="14" spans="1:17" ht="23.1" customHeight="1" x14ac:dyDescent="0.2">
      <c r="B14" s="932" t="s">
        <v>395</v>
      </c>
      <c r="C14" s="933"/>
      <c r="D14" s="933"/>
      <c r="E14" s="807"/>
      <c r="F14" s="807"/>
      <c r="G14" s="809"/>
      <c r="H14" s="813"/>
      <c r="I14" s="814"/>
      <c r="J14" s="815"/>
      <c r="K14" s="934" t="s">
        <v>396</v>
      </c>
      <c r="L14" s="935"/>
      <c r="M14" s="816">
        <f>H14/11</f>
        <v>0</v>
      </c>
      <c r="N14" s="936" t="s">
        <v>397</v>
      </c>
      <c r="O14" s="936"/>
      <c r="P14" s="936"/>
    </row>
    <row r="15" spans="1:17" ht="12.95" customHeight="1" x14ac:dyDescent="0.2">
      <c r="B15" s="807"/>
      <c r="C15" s="807"/>
      <c r="D15" s="807"/>
      <c r="E15" s="807"/>
      <c r="F15" s="807"/>
      <c r="G15" s="809"/>
      <c r="H15" s="812"/>
      <c r="I15" s="812"/>
      <c r="J15" s="808"/>
      <c r="K15" s="809"/>
      <c r="L15" s="809"/>
      <c r="M15" s="809"/>
      <c r="N15" s="936"/>
      <c r="O15" s="936"/>
      <c r="P15" s="936"/>
    </row>
    <row r="16" spans="1:17" ht="27.95" customHeight="1" x14ac:dyDescent="0.2">
      <c r="B16" s="937" t="s">
        <v>398</v>
      </c>
      <c r="C16" s="937"/>
      <c r="D16" s="937"/>
      <c r="E16" s="805"/>
      <c r="F16" s="807"/>
      <c r="G16" s="809"/>
      <c r="H16" s="817">
        <f>F12*H14</f>
        <v>0</v>
      </c>
      <c r="I16" s="818"/>
      <c r="J16" s="819"/>
      <c r="K16" s="809"/>
      <c r="L16" s="809"/>
      <c r="M16" s="809"/>
      <c r="N16" s="809"/>
      <c r="O16" s="809"/>
    </row>
    <row r="17" spans="2:16" ht="11.1" customHeight="1" x14ac:dyDescent="0.2">
      <c r="B17" s="807"/>
      <c r="C17" s="807"/>
      <c r="D17" s="807"/>
      <c r="E17" s="807"/>
      <c r="F17" s="807"/>
      <c r="G17" s="809"/>
      <c r="H17" s="812"/>
      <c r="I17" s="812"/>
      <c r="J17" s="808"/>
      <c r="K17" s="809"/>
      <c r="L17" s="809"/>
      <c r="M17" s="809"/>
      <c r="N17" s="809"/>
      <c r="O17" s="809"/>
    </row>
    <row r="18" spans="2:16" ht="30.95" customHeight="1" x14ac:dyDescent="0.2">
      <c r="B18" s="937" t="s">
        <v>399</v>
      </c>
      <c r="C18" s="937"/>
      <c r="D18" s="937"/>
      <c r="E18" s="805"/>
      <c r="F18" s="938"/>
      <c r="G18" s="938"/>
      <c r="H18" s="454" t="s">
        <v>400</v>
      </c>
      <c r="J18" s="820"/>
      <c r="K18" s="809"/>
      <c r="L18" s="939" t="s">
        <v>401</v>
      </c>
      <c r="M18" s="939"/>
      <c r="N18" s="939"/>
      <c r="O18" s="939"/>
      <c r="P18" s="939"/>
    </row>
    <row r="19" spans="2:16" ht="12" customHeight="1" x14ac:dyDescent="0.2">
      <c r="B19" s="807"/>
      <c r="C19" s="807"/>
      <c r="D19" s="807"/>
      <c r="E19" s="807"/>
      <c r="F19" s="807"/>
      <c r="G19" s="809"/>
      <c r="H19" s="812"/>
      <c r="I19" s="812"/>
      <c r="J19" s="808"/>
      <c r="K19" s="809"/>
      <c r="L19" s="939"/>
      <c r="M19" s="939"/>
      <c r="N19" s="939"/>
      <c r="O19" s="939"/>
      <c r="P19" s="939"/>
    </row>
    <row r="20" spans="2:16" ht="27.95" customHeight="1" x14ac:dyDescent="0.2">
      <c r="B20" s="940" t="s">
        <v>402</v>
      </c>
      <c r="C20" s="940"/>
      <c r="D20" s="940"/>
      <c r="E20" s="821"/>
      <c r="F20" s="941">
        <f>F12*F18/100</f>
        <v>0</v>
      </c>
      <c r="G20" s="941"/>
      <c r="J20" s="822"/>
      <c r="K20" s="809"/>
      <c r="L20" s="809"/>
      <c r="M20" s="809"/>
      <c r="N20" s="809"/>
      <c r="O20" s="809"/>
    </row>
    <row r="21" spans="2:16" ht="11.1" customHeight="1" x14ac:dyDescent="0.2">
      <c r="B21" s="823"/>
      <c r="C21" s="823"/>
      <c r="D21" s="823"/>
      <c r="E21" s="823"/>
      <c r="F21" s="823"/>
      <c r="G21" s="809"/>
      <c r="H21" s="812"/>
      <c r="I21" s="812"/>
      <c r="J21" s="808"/>
      <c r="K21" s="809"/>
      <c r="L21" s="809"/>
      <c r="M21" s="809"/>
      <c r="N21" s="809"/>
      <c r="O21" s="809"/>
    </row>
    <row r="22" spans="2:16" ht="29.1" customHeight="1" x14ac:dyDescent="0.2">
      <c r="B22" s="942" t="s">
        <v>403</v>
      </c>
      <c r="C22" s="942"/>
      <c r="D22" s="942"/>
      <c r="E22" s="824"/>
      <c r="F22" s="824"/>
      <c r="G22" s="809"/>
      <c r="H22" s="814"/>
      <c r="I22" s="816">
        <f>F20*M14*11</f>
        <v>0</v>
      </c>
      <c r="J22" s="815"/>
      <c r="K22" s="809"/>
      <c r="L22" s="809"/>
      <c r="M22" s="809"/>
      <c r="N22" s="809"/>
      <c r="O22" s="809"/>
    </row>
    <row r="23" spans="2:16" ht="9.9499999999999993" customHeight="1" x14ac:dyDescent="0.2">
      <c r="B23" s="824"/>
      <c r="C23" s="824"/>
      <c r="D23" s="824"/>
      <c r="E23" s="824"/>
      <c r="F23" s="824"/>
      <c r="G23" s="809"/>
      <c r="H23" s="814"/>
      <c r="I23" s="814"/>
      <c r="J23" s="815"/>
      <c r="K23" s="809"/>
      <c r="L23" s="809"/>
      <c r="M23" s="809"/>
      <c r="N23" s="809"/>
      <c r="O23" s="809"/>
    </row>
    <row r="24" spans="2:16" ht="29.1" customHeight="1" x14ac:dyDescent="0.2">
      <c r="B24" s="943" t="s">
        <v>404</v>
      </c>
      <c r="C24" s="943"/>
      <c r="D24" s="944"/>
      <c r="E24" s="825"/>
      <c r="F24" s="945"/>
      <c r="G24" s="946"/>
      <c r="H24" s="826" t="s">
        <v>405</v>
      </c>
      <c r="I24" s="827">
        <f>(F24*F20)*11</f>
        <v>0</v>
      </c>
      <c r="J24" s="931" t="s">
        <v>406</v>
      </c>
      <c r="K24" s="931"/>
      <c r="L24" s="931"/>
      <c r="M24" s="931"/>
      <c r="N24" s="931"/>
      <c r="O24" s="928"/>
      <c r="P24" s="928"/>
    </row>
    <row r="25" spans="2:16" ht="9" customHeight="1" x14ac:dyDescent="0.2">
      <c r="B25" s="828"/>
      <c r="C25" s="828"/>
      <c r="D25" s="825"/>
      <c r="E25" s="825"/>
      <c r="F25" s="829"/>
      <c r="G25" s="830"/>
      <c r="H25" s="826"/>
      <c r="I25" s="826"/>
      <c r="J25" s="454"/>
      <c r="K25" s="454"/>
      <c r="L25" s="454"/>
      <c r="M25" s="454"/>
      <c r="N25" s="454"/>
      <c r="O25" s="4"/>
      <c r="P25" s="4"/>
    </row>
    <row r="26" spans="2:16" ht="27" customHeight="1" x14ac:dyDescent="0.2">
      <c r="B26" s="943" t="s">
        <v>407</v>
      </c>
      <c r="C26" s="944"/>
      <c r="D26" s="944"/>
      <c r="E26" s="825"/>
      <c r="F26" s="829"/>
      <c r="G26" s="830"/>
      <c r="H26" s="831">
        <f>H16-I24</f>
        <v>0</v>
      </c>
      <c r="I26" s="826"/>
      <c r="J26" s="454"/>
      <c r="K26" s="454"/>
      <c r="L26" s="454"/>
      <c r="M26" s="454"/>
      <c r="N26" s="454"/>
      <c r="O26" s="4"/>
      <c r="P26" s="4"/>
    </row>
    <row r="27" spans="2:16" ht="9.9499999999999993" customHeight="1" x14ac:dyDescent="0.2">
      <c r="B27" s="811"/>
      <c r="C27" s="811"/>
      <c r="D27" s="811"/>
      <c r="E27" s="811"/>
      <c r="F27" s="811"/>
      <c r="G27" s="809"/>
      <c r="H27" s="832"/>
      <c r="I27" s="832"/>
      <c r="J27" s="833"/>
      <c r="K27" s="809"/>
      <c r="L27" s="809"/>
      <c r="M27" s="809"/>
      <c r="N27" s="809"/>
      <c r="O27" s="809"/>
    </row>
    <row r="28" spans="2:16" ht="30" customHeight="1" x14ac:dyDescent="0.2">
      <c r="B28" s="943" t="s">
        <v>408</v>
      </c>
      <c r="C28" s="943"/>
      <c r="D28" s="943"/>
      <c r="E28" s="944"/>
      <c r="F28" s="944"/>
      <c r="G28" s="809"/>
      <c r="H28" s="834"/>
      <c r="I28" s="835"/>
      <c r="J28" s="836"/>
      <c r="K28" s="809"/>
      <c r="L28" s="947" t="s">
        <v>409</v>
      </c>
      <c r="M28" s="948"/>
      <c r="N28" s="948"/>
      <c r="O28" s="948"/>
      <c r="P28" s="948"/>
    </row>
    <row r="29" spans="2:16" ht="12" customHeight="1" x14ac:dyDescent="0.2">
      <c r="B29" s="828"/>
      <c r="C29" s="828"/>
      <c r="D29" s="828"/>
      <c r="E29" s="828"/>
      <c r="F29" s="837"/>
      <c r="G29" s="809"/>
      <c r="H29" s="838"/>
      <c r="I29" s="836"/>
      <c r="J29" s="836"/>
      <c r="K29" s="830"/>
      <c r="L29" s="839"/>
      <c r="M29" s="840"/>
      <c r="N29" s="840"/>
      <c r="O29" s="840"/>
      <c r="P29" s="840"/>
    </row>
    <row r="30" spans="2:16" ht="29.1" customHeight="1" x14ac:dyDescent="0.2">
      <c r="B30" s="949" t="s">
        <v>410</v>
      </c>
      <c r="C30" s="949"/>
      <c r="D30" s="949"/>
      <c r="E30" s="811"/>
      <c r="F30" s="841"/>
      <c r="G30" s="809"/>
      <c r="H30" s="842"/>
      <c r="I30" s="843">
        <f>I28+I24</f>
        <v>0</v>
      </c>
      <c r="J30" s="844"/>
      <c r="K30" s="809"/>
      <c r="L30" s="809"/>
      <c r="M30" s="809"/>
      <c r="N30" s="809"/>
      <c r="O30" s="809"/>
    </row>
    <row r="31" spans="2:16" x14ac:dyDescent="0.2">
      <c r="D31" s="810"/>
    </row>
    <row r="32" spans="2:16" ht="27" customHeight="1" x14ac:dyDescent="0.2">
      <c r="B32" s="950" t="s">
        <v>411</v>
      </c>
      <c r="C32" s="950"/>
      <c r="D32" s="950"/>
      <c r="E32" s="951"/>
      <c r="F32" s="951"/>
      <c r="H32" s="845">
        <f>H16-I30</f>
        <v>0</v>
      </c>
      <c r="L32" s="947" t="s">
        <v>412</v>
      </c>
      <c r="M32" s="948"/>
      <c r="N32" s="948"/>
      <c r="O32" s="948"/>
      <c r="P32" s="948"/>
    </row>
  </sheetData>
  <sheetProtection algorithmName="SHA-512" hashValue="mi/kTtQxVaVnrN+aLBJaQcu8kXDRffkZoR4C/T8SRdTB8pVdDUT+6yBMcv9+wU0eykqAJjeBNdqRvbPXjTurNw==" saltValue="6u8xlWEXdZm5FPjZ6ZQ8qQ==" spinCount="100000" sheet="1" objects="1" scenarios="1"/>
  <mergeCells count="25">
    <mergeCell ref="B26:D26"/>
    <mergeCell ref="B28:F28"/>
    <mergeCell ref="L28:P28"/>
    <mergeCell ref="B30:D30"/>
    <mergeCell ref="B32:F32"/>
    <mergeCell ref="L32:P32"/>
    <mergeCell ref="J24:P24"/>
    <mergeCell ref="B14:D14"/>
    <mergeCell ref="K14:L14"/>
    <mergeCell ref="N14:P15"/>
    <mergeCell ref="B16:D16"/>
    <mergeCell ref="B18:D18"/>
    <mergeCell ref="F18:G18"/>
    <mergeCell ref="L18:P19"/>
    <mergeCell ref="B20:D20"/>
    <mergeCell ref="F20:G20"/>
    <mergeCell ref="B22:D22"/>
    <mergeCell ref="B24:D24"/>
    <mergeCell ref="F24:G24"/>
    <mergeCell ref="F12:G12"/>
    <mergeCell ref="C1:H1"/>
    <mergeCell ref="C3:H3"/>
    <mergeCell ref="A6:P6"/>
    <mergeCell ref="B8:D8"/>
    <mergeCell ref="F8:L8"/>
  </mergeCells>
  <pageMargins left="0.7" right="0.7" top="0.75" bottom="0.75" header="0.3" footer="0.3"/>
  <pageSetup paperSize="9" scale="86"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showWhiteSpace="0" view="pageLayout" topLeftCell="A16" zoomScale="140" zoomScaleNormal="100" zoomScalePageLayoutView="140" workbookViewId="0">
      <selection activeCell="F6" sqref="F6:K6"/>
    </sheetView>
  </sheetViews>
  <sheetFormatPr baseColWidth="10" defaultColWidth="11.42578125" defaultRowHeight="12.75" x14ac:dyDescent="0.2"/>
  <cols>
    <col min="1" max="1" width="3.85546875" style="193" customWidth="1"/>
    <col min="2" max="2" width="5.42578125" style="194" customWidth="1"/>
    <col min="3" max="3" width="10.5703125" style="196" customWidth="1"/>
    <col min="4" max="4" width="8.42578125" style="196" customWidth="1"/>
    <col min="5" max="5" width="7.5703125" style="196" customWidth="1"/>
    <col min="6" max="6" width="7.85546875" style="196" customWidth="1"/>
    <col min="7" max="7" width="7.5703125" style="196" customWidth="1"/>
    <col min="8" max="8" width="7.140625" style="196" customWidth="1"/>
    <col min="9" max="9" width="8" style="196" customWidth="1"/>
    <col min="10" max="10" width="10.140625" style="196" customWidth="1"/>
    <col min="11" max="11" width="8.7109375" style="194" customWidth="1"/>
    <col min="12" max="12" width="9" style="194" customWidth="1"/>
    <col min="13" max="13" width="8" style="194" customWidth="1"/>
    <col min="14" max="16384" width="11.42578125" style="194"/>
  </cols>
  <sheetData>
    <row r="1" spans="1:13" ht="57" customHeight="1" x14ac:dyDescent="0.2">
      <c r="C1" s="957" t="s">
        <v>378</v>
      </c>
      <c r="D1" s="957"/>
      <c r="E1" s="957"/>
      <c r="F1" s="957"/>
      <c r="G1" s="957"/>
      <c r="H1" s="957"/>
      <c r="I1" s="957"/>
      <c r="J1" s="957"/>
      <c r="K1" s="957"/>
      <c r="L1" s="195"/>
      <c r="M1" s="195"/>
    </row>
    <row r="2" spans="1:13" ht="24" customHeight="1" x14ac:dyDescent="0.2">
      <c r="A2" s="958" t="s">
        <v>188</v>
      </c>
      <c r="B2" s="958"/>
      <c r="C2" s="958"/>
      <c r="D2" s="958"/>
      <c r="E2" s="958"/>
      <c r="F2" s="958"/>
      <c r="G2" s="958"/>
      <c r="H2" s="958"/>
      <c r="I2" s="958"/>
      <c r="J2" s="958"/>
      <c r="K2" s="958"/>
      <c r="L2" s="958"/>
      <c r="M2" s="958"/>
    </row>
    <row r="3" spans="1:13" ht="6.95" customHeight="1" x14ac:dyDescent="0.2"/>
    <row r="4" spans="1:13" ht="21.95" customHeight="1" x14ac:dyDescent="0.2">
      <c r="B4" s="197">
        <v>3</v>
      </c>
      <c r="C4" s="959" t="s">
        <v>91</v>
      </c>
      <c r="D4" s="959"/>
      <c r="E4" s="959"/>
      <c r="F4" s="959"/>
      <c r="G4" s="959"/>
      <c r="H4" s="959"/>
      <c r="I4" s="959"/>
      <c r="J4" s="959"/>
      <c r="K4" s="959"/>
      <c r="L4" s="959"/>
      <c r="M4" s="959"/>
    </row>
    <row r="5" spans="1:13" ht="21.95" customHeight="1" x14ac:dyDescent="0.2">
      <c r="B5" s="962" t="s">
        <v>92</v>
      </c>
      <c r="C5" s="962"/>
      <c r="D5" s="962"/>
      <c r="E5" s="962"/>
      <c r="F5" s="962"/>
      <c r="G5" s="962"/>
      <c r="H5" s="199"/>
      <c r="I5" s="199"/>
      <c r="J5" s="199"/>
      <c r="K5" s="200"/>
      <c r="L5" s="200"/>
      <c r="M5" s="200"/>
    </row>
    <row r="6" spans="1:13" ht="21.95" customHeight="1" x14ac:dyDescent="0.2">
      <c r="B6" s="960" t="s">
        <v>20</v>
      </c>
      <c r="C6" s="960"/>
      <c r="D6" s="960"/>
      <c r="E6" s="960"/>
      <c r="F6" s="961"/>
      <c r="G6" s="961"/>
      <c r="H6" s="961"/>
      <c r="I6" s="961"/>
      <c r="J6" s="961"/>
      <c r="K6" s="961"/>
      <c r="L6" s="200"/>
      <c r="M6" s="200"/>
    </row>
    <row r="7" spans="1:13" ht="21.95" customHeight="1" x14ac:dyDescent="0.2">
      <c r="B7" s="200"/>
      <c r="C7" s="199"/>
      <c r="D7" s="199"/>
      <c r="E7" s="199"/>
      <c r="F7" s="199"/>
      <c r="G7" s="199"/>
      <c r="H7" s="199"/>
      <c r="I7" s="199"/>
      <c r="J7" s="199"/>
      <c r="K7" s="200"/>
      <c r="L7" s="200"/>
      <c r="M7" s="200"/>
    </row>
    <row r="8" spans="1:13" s="203" customFormat="1" ht="33" customHeight="1" x14ac:dyDescent="0.25">
      <c r="A8" s="201"/>
      <c r="B8" s="202" t="s">
        <v>93</v>
      </c>
      <c r="C8" s="952" t="s">
        <v>94</v>
      </c>
      <c r="D8" s="952"/>
      <c r="E8" s="952"/>
      <c r="F8" s="952"/>
      <c r="G8" s="952"/>
      <c r="H8" s="952"/>
      <c r="I8" s="952"/>
      <c r="J8" s="952"/>
      <c r="K8" s="952"/>
      <c r="L8" s="952"/>
      <c r="M8" s="952"/>
    </row>
    <row r="9" spans="1:13" ht="18" customHeight="1" x14ac:dyDescent="0.2">
      <c r="B9" s="199"/>
      <c r="C9" s="199"/>
      <c r="D9" s="199"/>
      <c r="E9" s="199"/>
      <c r="F9" s="199"/>
      <c r="G9" s="199"/>
      <c r="H9" s="199"/>
      <c r="I9" s="199"/>
      <c r="J9" s="199"/>
      <c r="K9" s="200"/>
      <c r="L9" s="200"/>
      <c r="M9" s="200"/>
    </row>
    <row r="10" spans="1:13" ht="21.95" customHeight="1" thickBot="1" x14ac:dyDescent="0.25">
      <c r="B10" s="953" t="s">
        <v>95</v>
      </c>
      <c r="C10" s="953"/>
      <c r="D10" s="204"/>
      <c r="E10" s="954"/>
      <c r="F10" s="954"/>
      <c r="G10" s="954"/>
      <c r="H10" s="954"/>
      <c r="I10" s="954"/>
      <c r="J10" s="954"/>
      <c r="K10" s="954"/>
      <c r="L10" s="954"/>
      <c r="M10" s="954"/>
    </row>
    <row r="11" spans="1:13" ht="21.95" customHeight="1" thickBot="1" x14ac:dyDescent="0.25">
      <c r="B11" s="205" t="s">
        <v>96</v>
      </c>
      <c r="C11" s="205"/>
      <c r="D11" s="206"/>
      <c r="E11" s="955"/>
      <c r="F11" s="955"/>
      <c r="G11" s="955"/>
      <c r="H11" s="955"/>
      <c r="I11" s="955"/>
      <c r="J11" s="955"/>
      <c r="K11" s="955"/>
      <c r="L11" s="955"/>
      <c r="M11" s="955"/>
    </row>
    <row r="12" spans="1:13" ht="21.95" customHeight="1" thickBot="1" x14ac:dyDescent="0.25">
      <c r="B12" s="953" t="s">
        <v>97</v>
      </c>
      <c r="C12" s="953"/>
      <c r="D12" s="207"/>
      <c r="E12" s="956"/>
      <c r="F12" s="956"/>
      <c r="G12" s="956"/>
      <c r="H12" s="208"/>
      <c r="I12" s="208"/>
      <c r="J12" s="208"/>
      <c r="K12" s="208"/>
      <c r="L12" s="208"/>
      <c r="M12" s="208"/>
    </row>
    <row r="13" spans="1:13" ht="21.95" customHeight="1" x14ac:dyDescent="0.2">
      <c r="B13" s="953" t="s">
        <v>98</v>
      </c>
      <c r="C13" s="953"/>
      <c r="D13" s="209"/>
      <c r="E13" s="966"/>
      <c r="F13" s="966"/>
      <c r="G13" s="966"/>
      <c r="H13" s="966"/>
      <c r="I13" s="966"/>
      <c r="J13" s="966"/>
      <c r="K13" s="966"/>
      <c r="L13" s="966"/>
      <c r="M13" s="966"/>
    </row>
    <row r="14" spans="1:13" ht="15.75" customHeight="1" x14ac:dyDescent="0.2">
      <c r="B14" s="199"/>
      <c r="C14" s="199"/>
      <c r="D14" s="199"/>
      <c r="E14" s="199"/>
      <c r="F14" s="199"/>
      <c r="G14" s="199"/>
      <c r="H14" s="199"/>
      <c r="I14" s="199"/>
      <c r="J14" s="199"/>
      <c r="K14" s="200"/>
      <c r="L14" s="200"/>
      <c r="M14" s="200"/>
    </row>
    <row r="15" spans="1:13" ht="33" customHeight="1" x14ac:dyDescent="0.2">
      <c r="B15" s="210" t="s">
        <v>189</v>
      </c>
      <c r="C15" s="967" t="s">
        <v>99</v>
      </c>
      <c r="D15" s="967"/>
      <c r="E15" s="967"/>
      <c r="F15" s="967"/>
      <c r="G15" s="967"/>
      <c r="H15" s="967"/>
      <c r="I15" s="967"/>
      <c r="J15" s="967"/>
      <c r="K15" s="967"/>
      <c r="L15" s="967"/>
      <c r="M15" s="967"/>
    </row>
    <row r="16" spans="1:13" s="216" customFormat="1" ht="11.25" customHeight="1" x14ac:dyDescent="0.2">
      <c r="A16" s="211"/>
      <c r="B16" s="212"/>
      <c r="C16" s="213"/>
      <c r="D16" s="213"/>
      <c r="E16" s="213"/>
      <c r="F16" s="213"/>
      <c r="G16" s="213"/>
      <c r="H16" s="213"/>
      <c r="I16" s="214"/>
      <c r="J16" s="214"/>
      <c r="K16" s="214"/>
      <c r="L16" s="215"/>
      <c r="M16" s="215"/>
    </row>
    <row r="17" spans="1:16" s="216" customFormat="1" ht="21.95" customHeight="1" thickBot="1" x14ac:dyDescent="0.25">
      <c r="A17" s="217" t="s">
        <v>100</v>
      </c>
      <c r="B17" s="968" t="s">
        <v>101</v>
      </c>
      <c r="C17" s="968"/>
      <c r="D17" s="969"/>
      <c r="E17" s="969"/>
      <c r="F17" s="969"/>
      <c r="G17" s="969"/>
      <c r="H17" s="969"/>
      <c r="I17" s="969"/>
      <c r="J17" s="218" t="s">
        <v>102</v>
      </c>
      <c r="K17" s="970"/>
      <c r="L17" s="970"/>
      <c r="M17" s="219"/>
      <c r="N17" s="219"/>
      <c r="O17" s="219"/>
      <c r="P17" s="219"/>
    </row>
    <row r="18" spans="1:16" s="216" customFormat="1" ht="21.95" customHeight="1" thickBot="1" x14ac:dyDescent="0.25">
      <c r="A18" s="211"/>
      <c r="B18" s="971"/>
      <c r="C18" s="971"/>
      <c r="D18" s="955"/>
      <c r="E18" s="955"/>
      <c r="F18" s="955"/>
      <c r="G18" s="955"/>
      <c r="H18" s="955"/>
      <c r="I18" s="955"/>
      <c r="J18" s="218" t="s">
        <v>102</v>
      </c>
      <c r="K18" s="956"/>
      <c r="L18" s="956"/>
      <c r="M18" s="220"/>
      <c r="N18" s="220"/>
      <c r="O18" s="220"/>
      <c r="P18" s="220"/>
    </row>
    <row r="19" spans="1:16" s="216" customFormat="1" ht="21.95" customHeight="1" x14ac:dyDescent="0.2">
      <c r="A19" s="211"/>
      <c r="B19" s="971"/>
      <c r="C19" s="971"/>
      <c r="D19" s="966"/>
      <c r="E19" s="966"/>
      <c r="F19" s="966"/>
      <c r="G19" s="966"/>
      <c r="H19" s="966"/>
      <c r="I19" s="966"/>
      <c r="J19" s="218" t="s">
        <v>102</v>
      </c>
      <c r="K19" s="972"/>
      <c r="L19" s="972"/>
      <c r="M19" s="221"/>
      <c r="N19" s="221"/>
      <c r="O19" s="221"/>
      <c r="P19" s="221"/>
    </row>
    <row r="20" spans="1:16" s="216" customFormat="1" ht="11.25" customHeight="1" x14ac:dyDescent="0.2">
      <c r="A20" s="211"/>
      <c r="B20" s="222"/>
      <c r="C20" s="222"/>
      <c r="D20" s="223"/>
      <c r="E20" s="223"/>
      <c r="F20" s="223"/>
      <c r="G20" s="223"/>
      <c r="H20" s="223"/>
      <c r="I20" s="223"/>
      <c r="J20" s="218"/>
      <c r="K20" s="224"/>
      <c r="L20" s="224"/>
      <c r="M20" s="225"/>
      <c r="N20" s="225"/>
      <c r="O20" s="225"/>
      <c r="P20" s="225"/>
    </row>
    <row r="21" spans="1:16" s="216" customFormat="1" ht="21.95" customHeight="1" x14ac:dyDescent="0.2">
      <c r="A21" s="211"/>
      <c r="B21" s="222"/>
      <c r="C21" s="963" t="s">
        <v>190</v>
      </c>
      <c r="D21" s="963"/>
      <c r="E21" s="963"/>
      <c r="F21" s="963"/>
      <c r="G21" s="963"/>
      <c r="H21" s="963"/>
      <c r="I21" s="963"/>
      <c r="J21" s="218"/>
      <c r="K21" s="224"/>
      <c r="L21" s="224"/>
      <c r="M21" s="225"/>
      <c r="N21" s="225"/>
      <c r="O21" s="225"/>
      <c r="P21" s="225"/>
    </row>
    <row r="22" spans="1:16" s="216" customFormat="1" ht="18" customHeight="1" x14ac:dyDescent="0.2">
      <c r="A22" s="211"/>
      <c r="B22" s="212"/>
      <c r="C22" s="213"/>
      <c r="D22" s="213"/>
      <c r="E22" s="213"/>
      <c r="F22" s="213"/>
      <c r="G22" s="213"/>
      <c r="H22" s="213"/>
      <c r="I22" s="214"/>
      <c r="J22" s="214"/>
      <c r="K22" s="214"/>
      <c r="L22" s="215"/>
      <c r="M22" s="215"/>
    </row>
    <row r="23" spans="1:16" s="216" customFormat="1" ht="23.1" customHeight="1" x14ac:dyDescent="0.2">
      <c r="A23" s="217" t="s">
        <v>103</v>
      </c>
      <c r="B23" s="964" t="s">
        <v>104</v>
      </c>
      <c r="C23" s="964"/>
      <c r="D23" s="226"/>
      <c r="E23" s="227" t="s">
        <v>105</v>
      </c>
      <c r="F23" s="228"/>
      <c r="G23" s="227" t="s">
        <v>22</v>
      </c>
      <c r="H23" s="226"/>
      <c r="I23" s="965" t="s">
        <v>106</v>
      </c>
      <c r="J23" s="965"/>
      <c r="K23" s="965"/>
      <c r="L23" s="965"/>
      <c r="M23" s="215"/>
    </row>
    <row r="24" spans="1:16" s="216" customFormat="1" ht="9.9499999999999993" customHeight="1" x14ac:dyDescent="0.2">
      <c r="A24" s="211"/>
      <c r="B24" s="229"/>
      <c r="C24" s="229"/>
      <c r="D24" s="228"/>
      <c r="E24" s="227"/>
      <c r="F24" s="228"/>
      <c r="G24" s="227"/>
      <c r="H24" s="228"/>
      <c r="I24" s="227"/>
      <c r="J24" s="227"/>
      <c r="K24" s="227"/>
      <c r="L24" s="227"/>
      <c r="M24" s="215"/>
    </row>
    <row r="25" spans="1:16" s="216" customFormat="1" ht="21.95" customHeight="1" x14ac:dyDescent="0.2">
      <c r="A25" s="211"/>
      <c r="B25" s="230"/>
      <c r="C25" s="963" t="s">
        <v>191</v>
      </c>
      <c r="D25" s="963"/>
      <c r="E25" s="963"/>
      <c r="F25" s="963"/>
      <c r="G25" s="963"/>
      <c r="H25" s="963"/>
      <c r="I25" s="963"/>
      <c r="J25" s="227"/>
      <c r="K25" s="227"/>
      <c r="L25" s="227"/>
      <c r="M25" s="215"/>
    </row>
    <row r="26" spans="1:16" s="216" customFormat="1" ht="15.75" customHeight="1" x14ac:dyDescent="0.2">
      <c r="A26" s="211"/>
      <c r="B26" s="230"/>
      <c r="C26" s="231"/>
      <c r="D26" s="231"/>
      <c r="E26" s="231"/>
      <c r="F26" s="231"/>
      <c r="G26" s="231"/>
      <c r="H26" s="231"/>
      <c r="I26" s="231"/>
      <c r="J26" s="227"/>
      <c r="K26" s="227"/>
      <c r="L26" s="227"/>
      <c r="M26" s="215"/>
    </row>
    <row r="27" spans="1:16" s="216" customFormat="1" ht="33" customHeight="1" x14ac:dyDescent="0.2">
      <c r="A27" s="211"/>
      <c r="B27" s="232" t="s">
        <v>107</v>
      </c>
      <c r="C27" s="973" t="s">
        <v>108</v>
      </c>
      <c r="D27" s="973"/>
      <c r="E27" s="973"/>
      <c r="F27" s="973"/>
      <c r="G27" s="973"/>
      <c r="H27" s="973"/>
      <c r="I27" s="973"/>
      <c r="J27" s="973"/>
      <c r="K27" s="973"/>
      <c r="L27" s="973"/>
      <c r="M27" s="233"/>
    </row>
    <row r="28" spans="1:16" s="216" customFormat="1" ht="18.75" customHeight="1" x14ac:dyDescent="0.2">
      <c r="A28" s="211"/>
      <c r="B28" s="230"/>
      <c r="C28" s="230"/>
      <c r="D28" s="234"/>
      <c r="E28" s="227"/>
      <c r="F28" s="228"/>
      <c r="G28" s="227"/>
      <c r="H28" s="228"/>
      <c r="I28" s="227"/>
      <c r="J28" s="227"/>
      <c r="K28" s="227"/>
      <c r="L28" s="227"/>
      <c r="M28" s="215"/>
    </row>
    <row r="29" spans="1:16" s="216" customFormat="1" ht="21.95" customHeight="1" x14ac:dyDescent="0.2">
      <c r="A29" s="217" t="s">
        <v>109</v>
      </c>
      <c r="B29" s="964" t="s">
        <v>110</v>
      </c>
      <c r="C29" s="980"/>
      <c r="D29" s="235"/>
      <c r="E29" s="227"/>
      <c r="F29" s="964" t="s">
        <v>192</v>
      </c>
      <c r="G29" s="964"/>
      <c r="H29" s="236"/>
      <c r="I29" s="227"/>
      <c r="J29" s="981"/>
      <c r="K29" s="981"/>
      <c r="L29" s="981"/>
      <c r="M29" s="215"/>
    </row>
    <row r="30" spans="1:16" s="216" customFormat="1" ht="9" customHeight="1" x14ac:dyDescent="0.2">
      <c r="A30" s="211"/>
      <c r="B30" s="229"/>
      <c r="C30" s="229"/>
      <c r="D30" s="237"/>
      <c r="E30" s="227"/>
      <c r="F30" s="229"/>
      <c r="G30" s="229"/>
      <c r="H30" s="238"/>
      <c r="I30" s="227"/>
      <c r="J30" s="230"/>
      <c r="K30" s="230"/>
      <c r="L30" s="230"/>
      <c r="M30" s="215"/>
    </row>
    <row r="31" spans="1:16" s="216" customFormat="1" ht="23.1" customHeight="1" x14ac:dyDescent="0.2">
      <c r="A31" s="211"/>
      <c r="B31" s="229"/>
      <c r="C31" s="975" t="s">
        <v>111</v>
      </c>
      <c r="D31" s="976"/>
      <c r="E31" s="976"/>
      <c r="F31" s="976"/>
      <c r="G31" s="976"/>
      <c r="H31" s="976"/>
      <c r="I31" s="976"/>
      <c r="J31" s="230"/>
      <c r="K31" s="230"/>
      <c r="L31" s="230"/>
      <c r="M31" s="215"/>
    </row>
    <row r="32" spans="1:16" s="216" customFormat="1" ht="17.25" customHeight="1" thickBot="1" x14ac:dyDescent="0.25">
      <c r="A32" s="211"/>
      <c r="B32" s="229"/>
      <c r="C32" s="229"/>
      <c r="D32" s="237"/>
      <c r="E32" s="227"/>
      <c r="F32" s="229"/>
      <c r="G32" s="229"/>
      <c r="H32" s="238"/>
      <c r="I32" s="227"/>
      <c r="J32" s="230"/>
      <c r="K32" s="230"/>
      <c r="L32" s="230"/>
      <c r="M32" s="215"/>
    </row>
    <row r="33" spans="1:14" ht="21.95" customHeight="1" thickTop="1" x14ac:dyDescent="0.2">
      <c r="A33" s="199" t="s">
        <v>112</v>
      </c>
      <c r="B33" s="977" t="s">
        <v>113</v>
      </c>
      <c r="C33" s="977"/>
      <c r="D33" s="239"/>
      <c r="E33" s="240" t="s">
        <v>114</v>
      </c>
      <c r="F33" s="241"/>
      <c r="G33" s="242"/>
      <c r="H33" s="243"/>
      <c r="I33" s="218"/>
      <c r="J33" s="218"/>
      <c r="K33" s="241"/>
      <c r="L33" s="215"/>
      <c r="M33" s="215"/>
    </row>
    <row r="34" spans="1:14" ht="8.25" customHeight="1" x14ac:dyDescent="0.2">
      <c r="B34" s="227"/>
      <c r="C34" s="227"/>
      <c r="D34" s="227"/>
      <c r="E34" s="227"/>
      <c r="F34" s="241"/>
      <c r="G34" s="227"/>
      <c r="H34" s="243"/>
      <c r="I34" s="218"/>
      <c r="J34" s="218"/>
      <c r="K34" s="241"/>
      <c r="L34" s="215"/>
      <c r="M34" s="215"/>
    </row>
    <row r="35" spans="1:14" ht="21.75" customHeight="1" x14ac:dyDescent="0.2">
      <c r="B35" s="198"/>
      <c r="C35" s="975" t="s">
        <v>115</v>
      </c>
      <c r="D35" s="976"/>
      <c r="E35" s="976"/>
      <c r="F35" s="976"/>
      <c r="G35" s="976"/>
      <c r="H35" s="976"/>
      <c r="I35" s="976"/>
      <c r="J35" s="199"/>
      <c r="K35" s="200"/>
      <c r="L35" s="200"/>
      <c r="M35" s="200"/>
      <c r="N35" s="244"/>
    </row>
    <row r="36" spans="1:14" ht="25.5" customHeight="1" x14ac:dyDescent="0.2">
      <c r="B36" s="978"/>
      <c r="C36" s="978"/>
      <c r="D36" s="978"/>
      <c r="E36" s="199"/>
      <c r="F36" s="199"/>
      <c r="G36" s="199"/>
      <c r="H36" s="199"/>
      <c r="I36" s="199"/>
      <c r="J36" s="199"/>
      <c r="K36" s="200"/>
      <c r="L36" s="200"/>
      <c r="M36" s="200"/>
      <c r="N36" s="244"/>
    </row>
    <row r="37" spans="1:14" ht="33" customHeight="1" x14ac:dyDescent="0.2">
      <c r="B37" s="979" t="s">
        <v>193</v>
      </c>
      <c r="C37" s="979"/>
      <c r="D37" s="979"/>
      <c r="E37" s="979"/>
      <c r="F37" s="974"/>
      <c r="G37" s="974"/>
      <c r="H37" s="974"/>
      <c r="I37" s="974"/>
      <c r="J37" s="245" t="s">
        <v>75</v>
      </c>
      <c r="K37" s="974"/>
      <c r="L37" s="974"/>
      <c r="M37" s="974"/>
      <c r="N37" s="244"/>
    </row>
    <row r="38" spans="1:14" x14ac:dyDescent="0.2">
      <c r="B38" s="200"/>
      <c r="C38" s="199"/>
      <c r="D38" s="199"/>
      <c r="E38" s="199"/>
      <c r="F38" s="199"/>
      <c r="G38" s="199"/>
      <c r="H38" s="199"/>
      <c r="I38" s="199"/>
      <c r="J38" s="199"/>
      <c r="K38" s="200"/>
      <c r="L38" s="200"/>
      <c r="M38" s="200"/>
      <c r="N38" s="244"/>
    </row>
    <row r="39" spans="1:14" x14ac:dyDescent="0.2">
      <c r="B39" s="200"/>
      <c r="C39" s="199"/>
      <c r="D39" s="199"/>
      <c r="E39" s="199"/>
      <c r="F39" s="199"/>
      <c r="G39" s="199"/>
      <c r="H39" s="199"/>
      <c r="I39" s="199"/>
      <c r="J39" s="199"/>
      <c r="K39" s="200"/>
      <c r="L39" s="200"/>
      <c r="M39" s="200"/>
      <c r="N39" s="244"/>
    </row>
    <row r="40" spans="1:14" x14ac:dyDescent="0.2">
      <c r="B40" s="200"/>
      <c r="C40" s="199"/>
      <c r="D40" s="199"/>
      <c r="E40" s="199"/>
      <c r="F40" s="199"/>
      <c r="G40" s="199"/>
      <c r="H40" s="199"/>
      <c r="I40" s="199"/>
      <c r="J40" s="199"/>
      <c r="K40" s="200"/>
      <c r="L40" s="200"/>
      <c r="M40" s="200"/>
      <c r="N40" s="244"/>
    </row>
    <row r="41" spans="1:14" x14ac:dyDescent="0.2">
      <c r="B41" s="200"/>
      <c r="C41" s="199"/>
      <c r="D41" s="199"/>
      <c r="E41" s="199"/>
      <c r="F41" s="199"/>
      <c r="G41" s="199"/>
      <c r="H41" s="199"/>
      <c r="I41" s="199"/>
      <c r="J41" s="199"/>
      <c r="K41" s="200"/>
      <c r="L41" s="200"/>
      <c r="M41" s="200"/>
      <c r="N41" s="244"/>
    </row>
    <row r="42" spans="1:14" x14ac:dyDescent="0.2">
      <c r="B42" s="244"/>
      <c r="C42" s="246"/>
      <c r="D42" s="246"/>
      <c r="E42" s="246"/>
      <c r="F42" s="246"/>
      <c r="G42" s="246"/>
      <c r="H42" s="246"/>
      <c r="I42" s="246"/>
      <c r="J42" s="246"/>
      <c r="K42" s="244"/>
      <c r="L42" s="244"/>
      <c r="M42" s="244"/>
      <c r="N42" s="244"/>
    </row>
    <row r="43" spans="1:14" x14ac:dyDescent="0.2">
      <c r="B43" s="244"/>
      <c r="C43" s="246"/>
      <c r="D43" s="246"/>
      <c r="E43" s="246"/>
      <c r="F43" s="246"/>
      <c r="G43" s="246"/>
      <c r="H43" s="246"/>
      <c r="I43" s="246"/>
      <c r="J43" s="246"/>
      <c r="K43" s="244"/>
      <c r="L43" s="244"/>
      <c r="M43" s="244"/>
      <c r="N43" s="244"/>
    </row>
    <row r="44" spans="1:14" x14ac:dyDescent="0.2">
      <c r="B44" s="244"/>
      <c r="C44" s="246"/>
      <c r="D44" s="246"/>
      <c r="E44" s="246"/>
      <c r="F44" s="246"/>
      <c r="G44" s="246"/>
      <c r="H44" s="246"/>
      <c r="I44" s="246"/>
      <c r="J44" s="246"/>
      <c r="K44" s="244"/>
      <c r="L44" s="244"/>
      <c r="M44" s="244"/>
      <c r="N44" s="244"/>
    </row>
    <row r="45" spans="1:14" x14ac:dyDescent="0.2">
      <c r="B45" s="244"/>
      <c r="C45" s="246"/>
      <c r="D45" s="246"/>
      <c r="E45" s="246"/>
      <c r="F45" s="246"/>
      <c r="G45" s="246"/>
      <c r="H45" s="246"/>
      <c r="I45" s="246"/>
      <c r="J45" s="246"/>
      <c r="K45" s="244"/>
      <c r="L45" s="244"/>
      <c r="M45" s="244"/>
      <c r="N45" s="244"/>
    </row>
  </sheetData>
  <sheetProtection algorithmName="SHA-512" hashValue="sdYNcfNcgoThwlYOxVeff2Aq8EqlKF74LuVxhgf9fi/xzXFkfinYjjOJP2pcxBUARbGkzNvViJEJmomny05vCg==" saltValue="gosOM1d0+1KXWVnQCwDxlw==" spinCount="100000" sheet="1" objects="1" scenarios="1"/>
  <mergeCells count="38">
    <mergeCell ref="C27:L27"/>
    <mergeCell ref="K37:M37"/>
    <mergeCell ref="C31:I31"/>
    <mergeCell ref="B33:C33"/>
    <mergeCell ref="C35:I35"/>
    <mergeCell ref="B36:D36"/>
    <mergeCell ref="B37:E37"/>
    <mergeCell ref="F37:I37"/>
    <mergeCell ref="B29:C29"/>
    <mergeCell ref="F29:G29"/>
    <mergeCell ref="J29:L29"/>
    <mergeCell ref="C21:I21"/>
    <mergeCell ref="B23:C23"/>
    <mergeCell ref="I23:L23"/>
    <mergeCell ref="C25:I25"/>
    <mergeCell ref="B13:C13"/>
    <mergeCell ref="E13:M13"/>
    <mergeCell ref="C15:M15"/>
    <mergeCell ref="B17:C17"/>
    <mergeCell ref="D17:I17"/>
    <mergeCell ref="K17:L17"/>
    <mergeCell ref="B18:C19"/>
    <mergeCell ref="D18:I18"/>
    <mergeCell ref="K18:L18"/>
    <mergeCell ref="D19:I19"/>
    <mergeCell ref="K19:L19"/>
    <mergeCell ref="C1:K1"/>
    <mergeCell ref="A2:M2"/>
    <mergeCell ref="C4:M4"/>
    <mergeCell ref="B6:E6"/>
    <mergeCell ref="F6:K6"/>
    <mergeCell ref="B5:G5"/>
    <mergeCell ref="C8:M8"/>
    <mergeCell ref="B10:C10"/>
    <mergeCell ref="E10:M10"/>
    <mergeCell ref="E11:M11"/>
    <mergeCell ref="B12:C12"/>
    <mergeCell ref="E12:G12"/>
  </mergeCells>
  <pageMargins left="0" right="0" top="0" bottom="0" header="0.51181102362204722" footer="0.51181102362204722"/>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5"/>
  <sheetViews>
    <sheetView showGridLines="0" zoomScale="140" zoomScaleNormal="140" zoomScalePageLayoutView="140" workbookViewId="0">
      <selection activeCell="F6" sqref="F6:K6"/>
    </sheetView>
  </sheetViews>
  <sheetFormatPr baseColWidth="10" defaultColWidth="11.42578125" defaultRowHeight="12.75" x14ac:dyDescent="0.2"/>
  <cols>
    <col min="1" max="1" width="0.85546875" style="194" customWidth="1"/>
    <col min="2" max="2" width="5.42578125" style="194" customWidth="1"/>
    <col min="3" max="3" width="10.28515625" style="196" customWidth="1"/>
    <col min="4" max="5" width="7.5703125" style="196" customWidth="1"/>
    <col min="6" max="6" width="7.85546875" style="196" customWidth="1"/>
    <col min="7" max="7" width="7.5703125" style="196" customWidth="1"/>
    <col min="8" max="8" width="8.42578125" style="196" customWidth="1"/>
    <col min="9" max="9" width="8" style="196" customWidth="1"/>
    <col min="10" max="10" width="12.140625" style="196" customWidth="1"/>
    <col min="11" max="11" width="8.7109375" style="194" customWidth="1"/>
    <col min="12" max="12" width="9" style="194" customWidth="1"/>
    <col min="13" max="13" width="7.140625" style="194" customWidth="1"/>
    <col min="14" max="16384" width="11.42578125" style="194"/>
  </cols>
  <sheetData>
    <row r="1" spans="1:13" ht="53.25" customHeight="1" x14ac:dyDescent="0.2">
      <c r="C1" s="982" t="s">
        <v>379</v>
      </c>
      <c r="D1" s="982"/>
      <c r="E1" s="982"/>
      <c r="F1" s="982"/>
      <c r="G1" s="982"/>
      <c r="H1" s="982"/>
      <c r="I1" s="982"/>
      <c r="J1" s="982"/>
      <c r="K1" s="982"/>
      <c r="L1" s="195"/>
      <c r="M1" s="195"/>
    </row>
    <row r="2" spans="1:13" ht="12" customHeight="1" x14ac:dyDescent="0.2">
      <c r="A2" s="958" t="s">
        <v>194</v>
      </c>
      <c r="B2" s="958"/>
      <c r="C2" s="958"/>
      <c r="D2" s="958"/>
      <c r="E2" s="958"/>
      <c r="F2" s="958"/>
      <c r="G2" s="958"/>
      <c r="H2" s="958"/>
      <c r="I2" s="958"/>
      <c r="J2" s="958"/>
      <c r="K2" s="958"/>
      <c r="L2" s="958"/>
      <c r="M2" s="958"/>
    </row>
    <row r="3" spans="1:13" ht="18" customHeight="1" x14ac:dyDescent="0.2">
      <c r="B3" s="197">
        <v>4</v>
      </c>
      <c r="C3" s="959" t="s">
        <v>119</v>
      </c>
      <c r="D3" s="959"/>
      <c r="E3" s="959"/>
      <c r="F3" s="959"/>
      <c r="G3" s="959"/>
      <c r="H3" s="959"/>
      <c r="I3" s="959"/>
      <c r="J3" s="959"/>
      <c r="K3" s="959"/>
      <c r="L3" s="959"/>
      <c r="M3" s="959"/>
    </row>
    <row r="4" spans="1:13" ht="3" customHeight="1" x14ac:dyDescent="0.2">
      <c r="B4" s="244"/>
      <c r="C4" s="246"/>
      <c r="D4" s="246"/>
      <c r="E4" s="246"/>
      <c r="F4" s="246"/>
      <c r="G4" s="246"/>
      <c r="H4" s="246"/>
      <c r="I4" s="246"/>
      <c r="J4" s="246"/>
      <c r="K4" s="244"/>
      <c r="L4" s="244"/>
      <c r="M4" s="244"/>
    </row>
    <row r="5" spans="1:13" ht="3" customHeight="1" x14ac:dyDescent="0.2">
      <c r="B5" s="244"/>
      <c r="C5" s="246"/>
      <c r="D5" s="246"/>
      <c r="E5" s="246"/>
      <c r="F5" s="246"/>
      <c r="G5" s="246"/>
      <c r="H5" s="246"/>
      <c r="I5" s="246"/>
      <c r="J5" s="246"/>
      <c r="K5" s="244"/>
      <c r="L5" s="244"/>
      <c r="M5" s="244"/>
    </row>
    <row r="6" spans="1:13" ht="15.95" customHeight="1" x14ac:dyDescent="0.2">
      <c r="B6" s="960" t="s">
        <v>120</v>
      </c>
      <c r="C6" s="960"/>
      <c r="D6" s="960"/>
      <c r="E6" s="960"/>
      <c r="F6" s="961"/>
      <c r="G6" s="983"/>
      <c r="H6" s="983"/>
      <c r="I6" s="983"/>
      <c r="J6" s="983"/>
      <c r="K6" s="983"/>
      <c r="L6" s="244"/>
      <c r="M6" s="244"/>
    </row>
    <row r="7" spans="1:13" ht="5.0999999999999996" customHeight="1" x14ac:dyDescent="0.2">
      <c r="B7" s="244"/>
      <c r="C7" s="246"/>
      <c r="D7" s="246"/>
      <c r="E7" s="246"/>
      <c r="F7" s="246"/>
      <c r="G7" s="246"/>
      <c r="H7" s="246"/>
      <c r="I7" s="246"/>
      <c r="J7" s="246"/>
      <c r="K7" s="244"/>
      <c r="L7" s="244"/>
      <c r="M7" s="244"/>
    </row>
    <row r="8" spans="1:13" ht="15.95" customHeight="1" x14ac:dyDescent="0.2">
      <c r="B8" s="960" t="s">
        <v>121</v>
      </c>
      <c r="C8" s="960"/>
      <c r="D8" s="960"/>
      <c r="E8" s="960"/>
      <c r="F8" s="961"/>
      <c r="G8" s="961"/>
      <c r="H8" s="961"/>
      <c r="I8" s="961"/>
      <c r="J8" s="961"/>
      <c r="K8" s="961"/>
      <c r="L8" s="244"/>
      <c r="M8" s="244"/>
    </row>
    <row r="9" spans="1:13" ht="6" customHeight="1" x14ac:dyDescent="0.2">
      <c r="B9" s="244"/>
      <c r="C9" s="246"/>
      <c r="D9" s="246"/>
      <c r="E9" s="246"/>
      <c r="F9" s="246"/>
      <c r="G9" s="246"/>
      <c r="H9" s="246"/>
      <c r="I9" s="246"/>
      <c r="J9" s="246"/>
      <c r="K9" s="244"/>
      <c r="L9" s="244"/>
      <c r="M9" s="244"/>
    </row>
    <row r="10" spans="1:13" s="203" customFormat="1" ht="15.95" customHeight="1" x14ac:dyDescent="0.25">
      <c r="B10" s="202" t="s">
        <v>195</v>
      </c>
      <c r="C10" s="952" t="s">
        <v>122</v>
      </c>
      <c r="D10" s="952"/>
      <c r="E10" s="952"/>
      <c r="F10" s="952"/>
      <c r="G10" s="952"/>
      <c r="H10" s="247"/>
      <c r="I10" s="247"/>
      <c r="J10" s="247"/>
      <c r="K10" s="247"/>
      <c r="L10" s="247"/>
      <c r="M10" s="247"/>
    </row>
    <row r="11" spans="1:13" ht="5.0999999999999996" customHeight="1" thickBot="1" x14ac:dyDescent="0.25">
      <c r="B11" s="199"/>
      <c r="C11" s="246"/>
      <c r="D11" s="246"/>
      <c r="E11" s="246"/>
      <c r="F11" s="246"/>
      <c r="G11" s="246"/>
      <c r="H11" s="246"/>
      <c r="I11" s="246"/>
      <c r="J11" s="246"/>
      <c r="K11" s="244"/>
      <c r="L11" s="244"/>
      <c r="M11" s="244"/>
    </row>
    <row r="12" spans="1:13" ht="15.95" customHeight="1" thickBot="1" x14ac:dyDescent="0.25">
      <c r="B12" s="953" t="s">
        <v>123</v>
      </c>
      <c r="C12" s="953"/>
      <c r="D12" s="984"/>
      <c r="E12" s="984"/>
      <c r="F12" s="984"/>
      <c r="G12" s="984"/>
      <c r="H12" s="984"/>
      <c r="I12" s="984"/>
      <c r="J12" s="984"/>
      <c r="K12" s="984"/>
      <c r="L12" s="984"/>
      <c r="M12" s="984"/>
    </row>
    <row r="13" spans="1:13" ht="15.95" customHeight="1" thickBot="1" x14ac:dyDescent="0.25">
      <c r="B13" s="953" t="s">
        <v>124</v>
      </c>
      <c r="C13" s="953"/>
      <c r="D13" s="984"/>
      <c r="E13" s="984"/>
      <c r="F13" s="984"/>
      <c r="G13" s="984"/>
      <c r="H13" s="985" t="s">
        <v>125</v>
      </c>
      <c r="I13" s="985"/>
      <c r="J13" s="984"/>
      <c r="K13" s="984"/>
      <c r="L13" s="984"/>
      <c r="M13" s="984"/>
    </row>
    <row r="14" spans="1:13" ht="15.95" customHeight="1" thickBot="1" x14ac:dyDescent="0.25">
      <c r="B14" s="986" t="s">
        <v>126</v>
      </c>
      <c r="C14" s="986"/>
      <c r="D14" s="987"/>
      <c r="E14" s="987"/>
      <c r="F14" s="987"/>
      <c r="G14" s="987"/>
      <c r="H14" s="985" t="s">
        <v>127</v>
      </c>
      <c r="I14" s="985"/>
      <c r="J14" s="955"/>
      <c r="K14" s="955"/>
      <c r="L14" s="955"/>
      <c r="M14" s="955"/>
    </row>
    <row r="15" spans="1:13" ht="15.95" customHeight="1" x14ac:dyDescent="0.2">
      <c r="B15" s="953" t="s">
        <v>128</v>
      </c>
      <c r="C15" s="953"/>
      <c r="D15" s="988"/>
      <c r="E15" s="988"/>
      <c r="F15" s="988"/>
      <c r="G15" s="988"/>
      <c r="H15" s="988"/>
      <c r="I15" s="988"/>
      <c r="J15" s="988"/>
      <c r="K15" s="988"/>
      <c r="L15" s="988"/>
      <c r="M15" s="988"/>
    </row>
    <row r="16" spans="1:13" ht="6" customHeight="1" x14ac:dyDescent="0.2">
      <c r="B16" s="199"/>
      <c r="C16" s="246"/>
      <c r="D16" s="246"/>
      <c r="E16" s="246"/>
      <c r="F16" s="246"/>
      <c r="G16" s="246"/>
      <c r="H16" s="246"/>
      <c r="I16" s="246"/>
      <c r="J16" s="246"/>
      <c r="K16" s="244"/>
      <c r="L16" s="244"/>
      <c r="M16" s="244"/>
    </row>
    <row r="17" spans="2:13" ht="15.95" customHeight="1" x14ac:dyDescent="0.2">
      <c r="B17" s="210" t="s">
        <v>129</v>
      </c>
      <c r="C17" s="967" t="s">
        <v>130</v>
      </c>
      <c r="D17" s="967"/>
      <c r="E17" s="967"/>
      <c r="F17" s="967"/>
      <c r="G17" s="967"/>
      <c r="H17" s="967"/>
      <c r="I17" s="967"/>
      <c r="J17" s="967"/>
      <c r="K17" s="967"/>
      <c r="L17" s="967"/>
      <c r="M17" s="967"/>
    </row>
    <row r="18" spans="2:13" s="216" customFormat="1" ht="3.75" customHeight="1" x14ac:dyDescent="0.2">
      <c r="B18" s="212"/>
      <c r="C18" s="213"/>
      <c r="D18" s="213"/>
      <c r="E18" s="213"/>
      <c r="F18" s="213"/>
      <c r="G18" s="213"/>
      <c r="H18" s="213"/>
      <c r="I18" s="214"/>
      <c r="J18" s="214"/>
      <c r="K18" s="214"/>
      <c r="L18" s="215"/>
      <c r="M18" s="215"/>
    </row>
    <row r="19" spans="2:13" s="216" customFormat="1" ht="15.95" customHeight="1" x14ac:dyDescent="0.2">
      <c r="B19" s="990" t="s">
        <v>131</v>
      </c>
      <c r="C19" s="990"/>
      <c r="D19" s="990"/>
      <c r="E19" s="236"/>
      <c r="F19" s="228"/>
      <c r="G19" s="228"/>
      <c r="H19" s="228"/>
      <c r="I19" s="991" t="s">
        <v>132</v>
      </c>
      <c r="J19" s="991"/>
      <c r="K19" s="236"/>
      <c r="L19" s="215"/>
      <c r="M19" s="215"/>
    </row>
    <row r="20" spans="2:13" ht="15.95" customHeight="1" thickBot="1" x14ac:dyDescent="0.25">
      <c r="B20" s="990" t="s">
        <v>133</v>
      </c>
      <c r="C20" s="990"/>
      <c r="D20" s="990"/>
      <c r="E20" s="990"/>
      <c r="F20" s="990"/>
      <c r="G20" s="236"/>
      <c r="H20" s="248" t="s">
        <v>134</v>
      </c>
      <c r="I20" s="992" t="s">
        <v>135</v>
      </c>
      <c r="J20" s="992"/>
      <c r="K20" s="992"/>
      <c r="L20" s="235"/>
      <c r="M20" s="215"/>
    </row>
    <row r="21" spans="2:13" ht="15.95" customHeight="1" thickBot="1" x14ac:dyDescent="0.25">
      <c r="B21" s="993" t="s">
        <v>136</v>
      </c>
      <c r="C21" s="993"/>
      <c r="D21" s="994" t="s">
        <v>137</v>
      </c>
      <c r="E21" s="994"/>
      <c r="F21" s="236"/>
      <c r="G21" s="249" t="s">
        <v>138</v>
      </c>
      <c r="H21" s="236"/>
      <c r="I21" s="995" t="s">
        <v>139</v>
      </c>
      <c r="J21" s="995"/>
      <c r="K21" s="995"/>
      <c r="L21" s="996"/>
      <c r="M21" s="996"/>
    </row>
    <row r="22" spans="2:13" ht="15.95" customHeight="1" thickBot="1" x14ac:dyDescent="0.25">
      <c r="B22" s="993" t="s">
        <v>140</v>
      </c>
      <c r="C22" s="993"/>
      <c r="D22" s="250"/>
      <c r="E22" s="997" t="s">
        <v>141</v>
      </c>
      <c r="F22" s="997"/>
      <c r="G22" s="998"/>
      <c r="H22" s="998"/>
      <c r="I22" s="998"/>
      <c r="J22" s="998"/>
      <c r="K22" s="998"/>
      <c r="L22" s="998"/>
      <c r="M22" s="998"/>
    </row>
    <row r="23" spans="2:13" ht="15.95" customHeight="1" x14ac:dyDescent="0.2">
      <c r="B23" s="251" t="s">
        <v>142</v>
      </c>
      <c r="C23" s="251"/>
      <c r="D23" s="251"/>
      <c r="E23" s="998"/>
      <c r="F23" s="998"/>
      <c r="G23" s="998"/>
      <c r="H23" s="998"/>
      <c r="I23" s="998"/>
      <c r="J23" s="999" t="s">
        <v>143</v>
      </c>
      <c r="K23" s="999"/>
      <c r="L23" s="999"/>
      <c r="M23" s="999"/>
    </row>
    <row r="24" spans="2:13" ht="15.95" customHeight="1" thickBot="1" x14ac:dyDescent="0.25">
      <c r="B24" s="989" t="s">
        <v>144</v>
      </c>
      <c r="C24" s="989"/>
      <c r="D24" s="989"/>
      <c r="E24" s="227"/>
      <c r="F24" s="252"/>
      <c r="G24" s="252"/>
      <c r="H24" s="252"/>
      <c r="I24" s="214"/>
      <c r="J24" s="214"/>
      <c r="K24" s="214"/>
      <c r="L24" s="215"/>
      <c r="M24" s="215"/>
    </row>
    <row r="25" spans="2:13" ht="15.95" customHeight="1" thickBot="1" x14ac:dyDescent="0.25">
      <c r="B25" s="253"/>
      <c r="C25" s="253"/>
      <c r="D25" s="254" t="s">
        <v>145</v>
      </c>
      <c r="E25" s="254" t="s">
        <v>146</v>
      </c>
      <c r="F25" s="255" t="s">
        <v>147</v>
      </c>
      <c r="G25" s="255" t="s">
        <v>148</v>
      </c>
      <c r="H25" s="255" t="s">
        <v>149</v>
      </c>
      <c r="I25" s="256"/>
      <c r="J25" s="256"/>
      <c r="K25" s="256"/>
      <c r="L25" s="215"/>
      <c r="M25" s="215"/>
    </row>
    <row r="26" spans="2:13" ht="15.95" customHeight="1" thickBot="1" x14ac:dyDescent="0.25">
      <c r="B26" s="1003" t="s">
        <v>150</v>
      </c>
      <c r="C26" s="254" t="s">
        <v>151</v>
      </c>
      <c r="D26" s="257"/>
      <c r="E26" s="257"/>
      <c r="F26" s="257"/>
      <c r="G26" s="257"/>
      <c r="H26" s="257"/>
      <c r="I26" s="258" t="s">
        <v>152</v>
      </c>
      <c r="J26" s="256"/>
      <c r="K26" s="256"/>
      <c r="L26" s="215"/>
      <c r="M26" s="215"/>
    </row>
    <row r="27" spans="2:13" ht="15.95" customHeight="1" thickBot="1" x14ac:dyDescent="0.25">
      <c r="B27" s="1003"/>
      <c r="C27" s="254" t="s">
        <v>153</v>
      </c>
      <c r="D27" s="257"/>
      <c r="E27" s="257"/>
      <c r="F27" s="257"/>
      <c r="G27" s="257"/>
      <c r="H27" s="257"/>
      <c r="I27" s="258" t="s">
        <v>152</v>
      </c>
      <c r="J27" s="256"/>
      <c r="K27" s="256"/>
      <c r="L27" s="215"/>
      <c r="M27" s="215"/>
    </row>
    <row r="28" spans="2:13" ht="15.95" customHeight="1" thickBot="1" x14ac:dyDescent="0.25">
      <c r="B28" s="1004" t="s">
        <v>154</v>
      </c>
      <c r="C28" s="254" t="s">
        <v>151</v>
      </c>
      <c r="D28" s="257"/>
      <c r="E28" s="257"/>
      <c r="F28" s="257"/>
      <c r="G28" s="257"/>
      <c r="H28" s="257"/>
      <c r="I28" s="258" t="s">
        <v>152</v>
      </c>
      <c r="J28" s="256"/>
      <c r="K28" s="256"/>
      <c r="L28" s="215"/>
      <c r="M28" s="215"/>
    </row>
    <row r="29" spans="2:13" ht="15.95" customHeight="1" thickBot="1" x14ac:dyDescent="0.25">
      <c r="B29" s="1004"/>
      <c r="C29" s="254" t="s">
        <v>153</v>
      </c>
      <c r="D29" s="257"/>
      <c r="E29" s="257"/>
      <c r="F29" s="257"/>
      <c r="G29" s="257"/>
      <c r="H29" s="257"/>
      <c r="I29" s="258" t="s">
        <v>152</v>
      </c>
      <c r="J29" s="214"/>
      <c r="K29" s="214"/>
      <c r="L29" s="215"/>
      <c r="M29" s="215"/>
    </row>
    <row r="30" spans="2:13" ht="15.95" customHeight="1" x14ac:dyDescent="0.2">
      <c r="B30" s="1005" t="s">
        <v>155</v>
      </c>
      <c r="C30" s="1006"/>
      <c r="D30" s="259"/>
      <c r="E30" s="259"/>
      <c r="F30" s="259"/>
      <c r="G30" s="259"/>
      <c r="H30" s="260"/>
      <c r="I30" s="261">
        <f>H30+G30+F30+E30+D30</f>
        <v>0</v>
      </c>
      <c r="J30" s="1007" t="s">
        <v>156</v>
      </c>
      <c r="K30" s="1007"/>
      <c r="L30" s="1007"/>
      <c r="M30" s="1007"/>
    </row>
    <row r="31" spans="2:13" ht="15.95" customHeight="1" x14ac:dyDescent="0.2">
      <c r="B31" s="227"/>
      <c r="C31" s="227"/>
      <c r="D31" s="227"/>
      <c r="E31" s="227"/>
      <c r="F31" s="252"/>
      <c r="G31" s="252"/>
      <c r="H31" s="252"/>
      <c r="I31" s="214"/>
      <c r="J31" s="214"/>
      <c r="K31" s="214"/>
      <c r="L31" s="215"/>
      <c r="M31" s="215"/>
    </row>
    <row r="32" spans="2:13" ht="15.95" customHeight="1" thickBot="1" x14ac:dyDescent="0.25">
      <c r="B32" s="990" t="s">
        <v>157</v>
      </c>
      <c r="C32" s="990"/>
      <c r="D32" s="990"/>
      <c r="E32" s="1008"/>
      <c r="F32" s="1008"/>
      <c r="G32" s="1008"/>
      <c r="H32" s="262" t="s">
        <v>158</v>
      </c>
      <c r="I32" s="1008"/>
      <c r="J32" s="1008"/>
      <c r="K32" s="1008"/>
      <c r="L32" s="1008"/>
      <c r="M32" s="1008"/>
    </row>
    <row r="33" spans="2:16" ht="15.95" customHeight="1" x14ac:dyDescent="0.2">
      <c r="B33" s="263" t="s">
        <v>159</v>
      </c>
      <c r="C33" s="263"/>
      <c r="D33" s="263"/>
      <c r="E33" s="263"/>
      <c r="F33" s="263"/>
      <c r="G33" s="998"/>
      <c r="H33" s="998"/>
      <c r="I33" s="998"/>
      <c r="J33" s="998"/>
      <c r="K33" s="998"/>
      <c r="L33" s="998"/>
      <c r="M33" s="998"/>
    </row>
    <row r="34" spans="2:16" ht="3.75" customHeight="1" x14ac:dyDescent="0.2">
      <c r="B34" s="965"/>
      <c r="C34" s="965"/>
      <c r="D34" s="965"/>
      <c r="E34" s="965"/>
      <c r="F34" s="965"/>
      <c r="G34" s="965"/>
      <c r="H34" s="225"/>
      <c r="I34" s="218"/>
      <c r="J34" s="218"/>
      <c r="K34" s="241"/>
      <c r="L34" s="215"/>
      <c r="M34" s="215"/>
    </row>
    <row r="35" spans="2:16" ht="15.95" customHeight="1" x14ac:dyDescent="0.2">
      <c r="B35" s="210" t="s">
        <v>196</v>
      </c>
      <c r="C35" s="967" t="s">
        <v>160</v>
      </c>
      <c r="D35" s="967"/>
      <c r="E35" s="967"/>
      <c r="F35" s="967"/>
      <c r="G35" s="967"/>
      <c r="H35" s="967"/>
      <c r="I35" s="967"/>
      <c r="J35" s="967"/>
      <c r="K35" s="967"/>
      <c r="L35" s="967"/>
      <c r="M35" s="967"/>
    </row>
    <row r="36" spans="2:16" ht="2.25" customHeight="1" x14ac:dyDescent="0.2">
      <c r="B36" s="264"/>
      <c r="C36" s="265"/>
      <c r="D36" s="265"/>
      <c r="E36" s="265"/>
      <c r="F36" s="265"/>
      <c r="G36" s="265"/>
      <c r="H36" s="265"/>
      <c r="I36" s="265"/>
      <c r="J36" s="265"/>
      <c r="K36" s="265"/>
      <c r="L36" s="265"/>
      <c r="M36" s="265"/>
    </row>
    <row r="37" spans="2:16" ht="15.95" customHeight="1" x14ac:dyDescent="0.2">
      <c r="B37" s="1009" t="s">
        <v>161</v>
      </c>
      <c r="C37" s="1010"/>
      <c r="D37" s="1010"/>
      <c r="E37" s="1010"/>
      <c r="F37" s="1010"/>
      <c r="G37" s="1010"/>
      <c r="H37" s="1011"/>
      <c r="I37" s="265"/>
      <c r="J37" s="1009" t="s">
        <v>162</v>
      </c>
      <c r="K37" s="1010"/>
      <c r="L37" s="1010"/>
      <c r="M37" s="1011"/>
    </row>
    <row r="38" spans="2:16" ht="15.95" customHeight="1" x14ac:dyDescent="0.2">
      <c r="B38" s="1000" t="s">
        <v>197</v>
      </c>
      <c r="C38" s="1001"/>
      <c r="D38" s="1001"/>
      <c r="E38" s="1001"/>
      <c r="F38" s="1001"/>
      <c r="G38" s="1001"/>
      <c r="H38" s="1002"/>
      <c r="I38" s="266"/>
      <c r="J38" s="267"/>
      <c r="K38" s="268"/>
      <c r="L38" s="269"/>
      <c r="M38" s="270"/>
    </row>
    <row r="39" spans="2:16" s="277" customFormat="1" ht="15.95" customHeight="1" x14ac:dyDescent="0.2">
      <c r="B39" s="271"/>
      <c r="C39" s="272" t="s">
        <v>198</v>
      </c>
      <c r="D39" s="273" t="s">
        <v>199</v>
      </c>
      <c r="E39" s="274" t="s">
        <v>163</v>
      </c>
      <c r="F39" s="274" t="s">
        <v>164</v>
      </c>
      <c r="G39" s="274" t="s">
        <v>165</v>
      </c>
      <c r="H39" s="275" t="s">
        <v>166</v>
      </c>
      <c r="I39" s="276"/>
      <c r="J39" s="1015" t="s">
        <v>167</v>
      </c>
      <c r="K39" s="1016"/>
      <c r="L39" s="1017"/>
      <c r="M39" s="1018" t="s">
        <v>168</v>
      </c>
      <c r="P39" s="278"/>
    </row>
    <row r="40" spans="2:16" s="283" customFormat="1" ht="15.95" customHeight="1" x14ac:dyDescent="0.2">
      <c r="B40" s="1019" t="s">
        <v>169</v>
      </c>
      <c r="C40" s="279"/>
      <c r="D40" s="280"/>
      <c r="E40" s="280"/>
      <c r="F40" s="280"/>
      <c r="G40" s="280"/>
      <c r="H40" s="281"/>
      <c r="I40" s="282"/>
      <c r="J40" s="1015"/>
      <c r="K40" s="1016"/>
      <c r="L40" s="1017"/>
      <c r="M40" s="1018"/>
    </row>
    <row r="41" spans="2:16" s="283" customFormat="1" ht="15.95" customHeight="1" x14ac:dyDescent="0.2">
      <c r="B41" s="1019"/>
      <c r="C41" s="284"/>
      <c r="D41" s="285"/>
      <c r="E41" s="285"/>
      <c r="F41" s="285"/>
      <c r="G41" s="285"/>
      <c r="H41" s="286"/>
      <c r="I41" s="282"/>
      <c r="J41" s="287"/>
      <c r="K41" s="288"/>
      <c r="L41" s="288"/>
      <c r="M41" s="289"/>
    </row>
    <row r="42" spans="2:16" s="283" customFormat="1" ht="15.95" customHeight="1" thickBot="1" x14ac:dyDescent="0.25">
      <c r="B42" s="1019"/>
      <c r="C42" s="284"/>
      <c r="D42" s="285"/>
      <c r="E42" s="285"/>
      <c r="F42" s="285"/>
      <c r="G42" s="285"/>
      <c r="H42" s="286"/>
      <c r="I42" s="282"/>
      <c r="J42" s="290" t="s">
        <v>200</v>
      </c>
      <c r="K42" s="291"/>
      <c r="L42" s="288"/>
      <c r="M42" s="289"/>
    </row>
    <row r="43" spans="2:16" s="283" customFormat="1" ht="15.95" customHeight="1" thickBot="1" x14ac:dyDescent="0.25">
      <c r="B43" s="1019"/>
      <c r="C43" s="284"/>
      <c r="D43" s="285"/>
      <c r="E43" s="285"/>
      <c r="F43" s="285"/>
      <c r="G43" s="285"/>
      <c r="H43" s="286"/>
      <c r="I43" s="282"/>
      <c r="J43" s="292" t="s">
        <v>170</v>
      </c>
      <c r="K43" s="293"/>
      <c r="L43" s="288"/>
      <c r="M43" s="289"/>
    </row>
    <row r="44" spans="2:16" s="283" customFormat="1" ht="15.95" customHeight="1" thickBot="1" x14ac:dyDescent="0.25">
      <c r="B44" s="1019"/>
      <c r="C44" s="294"/>
      <c r="D44" s="295"/>
      <c r="E44" s="295"/>
      <c r="F44" s="295"/>
      <c r="G44" s="295"/>
      <c r="H44" s="296"/>
      <c r="I44" s="282"/>
      <c r="J44" s="292" t="s">
        <v>171</v>
      </c>
      <c r="K44" s="293"/>
      <c r="L44" s="288"/>
      <c r="M44" s="289"/>
    </row>
    <row r="45" spans="2:16" s="304" customFormat="1" ht="15.95" customHeight="1" thickBot="1" x14ac:dyDescent="0.25">
      <c r="B45" s="297"/>
      <c r="C45" s="298" t="s">
        <v>172</v>
      </c>
      <c r="D45" s="299">
        <f>SUM(D40:D44)</f>
        <v>0</v>
      </c>
      <c r="E45" s="299">
        <f>SUM(E40:E44)</f>
        <v>0</v>
      </c>
      <c r="F45" s="299">
        <f>SUM(F40:F44)</f>
        <v>0</v>
      </c>
      <c r="G45" s="299">
        <f>SUM(G40:G44)</f>
        <v>0</v>
      </c>
      <c r="H45" s="300">
        <f>SUM(H40:H44)</f>
        <v>0</v>
      </c>
      <c r="I45" s="258"/>
      <c r="J45" s="301" t="s">
        <v>173</v>
      </c>
      <c r="K45" s="293"/>
      <c r="L45" s="302"/>
      <c r="M45" s="303"/>
    </row>
    <row r="46" spans="2:16" s="283" customFormat="1" ht="15.95" customHeight="1" thickBot="1" x14ac:dyDescent="0.25">
      <c r="B46" s="271" t="s">
        <v>174</v>
      </c>
      <c r="C46" s="305"/>
      <c r="D46" s="306"/>
      <c r="E46" s="306"/>
      <c r="F46" s="306"/>
      <c r="G46" s="306"/>
      <c r="H46" s="307"/>
      <c r="I46" s="282"/>
      <c r="J46" s="292" t="s">
        <v>175</v>
      </c>
      <c r="K46" s="293"/>
      <c r="L46" s="288"/>
      <c r="M46" s="289"/>
    </row>
    <row r="47" spans="2:16" s="283" customFormat="1" ht="15.95" customHeight="1" x14ac:dyDescent="0.2">
      <c r="B47" s="1019" t="s">
        <v>176</v>
      </c>
      <c r="C47" s="308"/>
      <c r="D47" s="280"/>
      <c r="E47" s="280"/>
      <c r="F47" s="280"/>
      <c r="G47" s="280"/>
      <c r="H47" s="281"/>
      <c r="I47" s="282"/>
      <c r="J47" s="309" t="s">
        <v>177</v>
      </c>
      <c r="K47" s="310">
        <f>K46+K45+K44+K43</f>
        <v>0</v>
      </c>
      <c r="L47" s="288"/>
      <c r="M47" s="289"/>
    </row>
    <row r="48" spans="2:16" s="283" customFormat="1" ht="15.95" customHeight="1" x14ac:dyDescent="0.2">
      <c r="B48" s="1019"/>
      <c r="C48" s="311"/>
      <c r="D48" s="285"/>
      <c r="E48" s="285"/>
      <c r="F48" s="285"/>
      <c r="G48" s="285"/>
      <c r="H48" s="286"/>
      <c r="I48" s="282"/>
      <c r="J48" s="287"/>
      <c r="K48" s="302"/>
      <c r="L48" s="288"/>
      <c r="M48" s="289"/>
    </row>
    <row r="49" spans="2:14" s="283" customFormat="1" ht="15.95" customHeight="1" thickBot="1" x14ac:dyDescent="0.25">
      <c r="B49" s="1019"/>
      <c r="C49" s="308"/>
      <c r="D49" s="280"/>
      <c r="E49" s="280"/>
      <c r="F49" s="280"/>
      <c r="G49" s="280"/>
      <c r="H49" s="281"/>
      <c r="I49" s="282"/>
      <c r="J49" s="1020" t="s">
        <v>201</v>
      </c>
      <c r="K49" s="1021"/>
      <c r="L49" s="288"/>
      <c r="M49" s="289"/>
    </row>
    <row r="50" spans="2:14" s="283" customFormat="1" ht="15.95" customHeight="1" thickBot="1" x14ac:dyDescent="0.25">
      <c r="B50" s="1019"/>
      <c r="C50" s="311"/>
      <c r="D50" s="285"/>
      <c r="E50" s="285"/>
      <c r="F50" s="285"/>
      <c r="G50" s="285"/>
      <c r="H50" s="286"/>
      <c r="I50" s="282"/>
      <c r="J50" s="312" t="s">
        <v>202</v>
      </c>
      <c r="K50" s="313"/>
      <c r="L50" s="288"/>
      <c r="M50" s="289"/>
    </row>
    <row r="51" spans="2:14" s="283" customFormat="1" ht="15.95" customHeight="1" thickBot="1" x14ac:dyDescent="0.25">
      <c r="B51" s="1019"/>
      <c r="C51" s="314"/>
      <c r="D51" s="295"/>
      <c r="E51" s="295"/>
      <c r="F51" s="295"/>
      <c r="G51" s="295"/>
      <c r="H51" s="296"/>
      <c r="I51" s="282"/>
      <c r="J51" s="287" t="s">
        <v>178</v>
      </c>
      <c r="K51" s="313"/>
      <c r="L51" s="288"/>
      <c r="M51" s="315"/>
    </row>
    <row r="52" spans="2:14" s="304" customFormat="1" ht="15.95" customHeight="1" thickBot="1" x14ac:dyDescent="0.25">
      <c r="B52" s="297"/>
      <c r="C52" s="298" t="s">
        <v>179</v>
      </c>
      <c r="D52" s="299">
        <f>SUM(D47:D51)</f>
        <v>0</v>
      </c>
      <c r="E52" s="299">
        <f>SUM(E47:E51)</f>
        <v>0</v>
      </c>
      <c r="F52" s="299">
        <f>SUM(F47:F51)</f>
        <v>0</v>
      </c>
      <c r="G52" s="299">
        <f>SUM(G47:G51)</f>
        <v>0</v>
      </c>
      <c r="H52" s="300">
        <f>SUM(H47:H51)</f>
        <v>0</v>
      </c>
      <c r="I52" s="258"/>
      <c r="J52" s="316" t="s">
        <v>177</v>
      </c>
      <c r="K52" s="317">
        <f>K50+K51</f>
        <v>0</v>
      </c>
      <c r="L52" s="318"/>
      <c r="M52" s="319"/>
    </row>
    <row r="53" spans="2:14" ht="3" customHeight="1" x14ac:dyDescent="0.2">
      <c r="B53" s="320"/>
      <c r="C53" s="321"/>
      <c r="D53" s="322"/>
      <c r="E53" s="322"/>
      <c r="F53" s="322"/>
      <c r="G53" s="322"/>
      <c r="H53" s="323"/>
      <c r="I53" s="324"/>
      <c r="J53" s="325"/>
      <c r="K53" s="326"/>
      <c r="L53" s="327"/>
      <c r="M53" s="328"/>
      <c r="N53" s="216"/>
    </row>
    <row r="54" spans="2:14" ht="4.5" customHeight="1" x14ac:dyDescent="0.2">
      <c r="B54" s="244"/>
      <c r="C54" s="246"/>
      <c r="D54" s="246"/>
      <c r="E54" s="246"/>
      <c r="F54" s="246"/>
      <c r="G54" s="246"/>
      <c r="H54" s="246"/>
      <c r="I54" s="246"/>
      <c r="J54" s="246"/>
      <c r="K54" s="244"/>
      <c r="L54" s="244"/>
      <c r="M54" s="244"/>
    </row>
    <row r="55" spans="2:14" ht="33" customHeight="1" x14ac:dyDescent="0.2">
      <c r="B55" s="1012" t="s">
        <v>180</v>
      </c>
      <c r="C55" s="1012"/>
      <c r="D55" s="1012"/>
      <c r="E55" s="1012"/>
      <c r="F55" s="1013"/>
      <c r="G55" s="1013"/>
      <c r="H55" s="1013"/>
      <c r="I55" s="1013"/>
      <c r="J55" s="329" t="s">
        <v>75</v>
      </c>
      <c r="K55" s="1014"/>
      <c r="L55" s="1014"/>
      <c r="M55" s="1014"/>
    </row>
  </sheetData>
  <sheetProtection algorithmName="SHA-512" hashValue="nHV2Xq109EIzRJSKQWRBq+l0X5hUmUZR/mOz/ZvGzZNbf7dzIR5QWmayWRkEHJ/dO0DvVTrKMwCapNvy32rUog==" saltValue="IPzt0YPjq9Nptrl98EBh2g==" spinCount="100000" sheet="1" objects="1" scenarios="1"/>
  <mergeCells count="57">
    <mergeCell ref="B55:E55"/>
    <mergeCell ref="F55:I55"/>
    <mergeCell ref="K55:M55"/>
    <mergeCell ref="J39:K40"/>
    <mergeCell ref="L39:L40"/>
    <mergeCell ref="M39:M40"/>
    <mergeCell ref="B40:B44"/>
    <mergeCell ref="B47:B51"/>
    <mergeCell ref="J49:K49"/>
    <mergeCell ref="B38:H38"/>
    <mergeCell ref="B26:B27"/>
    <mergeCell ref="B28:B29"/>
    <mergeCell ref="B30:C30"/>
    <mergeCell ref="J30:M30"/>
    <mergeCell ref="B32:D32"/>
    <mergeCell ref="E32:G32"/>
    <mergeCell ref="I32:M32"/>
    <mergeCell ref="G33:M33"/>
    <mergeCell ref="B34:G34"/>
    <mergeCell ref="C35:M35"/>
    <mergeCell ref="B37:H37"/>
    <mergeCell ref="J37:M37"/>
    <mergeCell ref="B24:D24"/>
    <mergeCell ref="C17:M17"/>
    <mergeCell ref="B19:D19"/>
    <mergeCell ref="I19:J19"/>
    <mergeCell ref="B20:F20"/>
    <mergeCell ref="I20:K20"/>
    <mergeCell ref="B21:C21"/>
    <mergeCell ref="D21:E21"/>
    <mergeCell ref="I21:K21"/>
    <mergeCell ref="L21:M21"/>
    <mergeCell ref="B22:C22"/>
    <mergeCell ref="E22:F22"/>
    <mergeCell ref="G22:M22"/>
    <mergeCell ref="E23:I23"/>
    <mergeCell ref="J23:M23"/>
    <mergeCell ref="B14:C14"/>
    <mergeCell ref="D14:G14"/>
    <mergeCell ref="H14:I14"/>
    <mergeCell ref="J14:M14"/>
    <mergeCell ref="B15:C15"/>
    <mergeCell ref="D15:M15"/>
    <mergeCell ref="C10:G10"/>
    <mergeCell ref="B12:C12"/>
    <mergeCell ref="D12:M12"/>
    <mergeCell ref="B13:C13"/>
    <mergeCell ref="D13:G13"/>
    <mergeCell ref="H13:I13"/>
    <mergeCell ref="J13:M13"/>
    <mergeCell ref="B8:E8"/>
    <mergeCell ref="F8:K8"/>
    <mergeCell ref="C1:K1"/>
    <mergeCell ref="A2:M2"/>
    <mergeCell ref="C3:M3"/>
    <mergeCell ref="B6:E6"/>
    <mergeCell ref="F6:K6"/>
  </mergeCells>
  <pageMargins left="0" right="0" top="0" bottom="0" header="0.51181102362204722" footer="0.51181102362204722"/>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selection activeCell="B31" sqref="B31:G31"/>
    </sheetView>
  </sheetViews>
  <sheetFormatPr baseColWidth="10" defaultColWidth="12.5703125" defaultRowHeight="12.75" x14ac:dyDescent="0.2"/>
  <cols>
    <col min="1" max="1" width="2.5703125" style="291" customWidth="1"/>
    <col min="2" max="3" width="5.42578125" style="291" customWidth="1"/>
    <col min="4" max="4" width="12.85546875" style="341" customWidth="1"/>
    <col min="5" max="5" width="7.5703125" style="341" customWidth="1"/>
    <col min="6" max="6" width="3.42578125" style="341" customWidth="1"/>
    <col min="7" max="7" width="7.85546875" style="341" customWidth="1"/>
    <col min="8" max="8" width="7.5703125" style="341" customWidth="1"/>
    <col min="9" max="9" width="7.140625" style="341" customWidth="1"/>
    <col min="10" max="10" width="8" style="341" customWidth="1"/>
    <col min="11" max="11" width="8.42578125" style="341" customWidth="1"/>
    <col min="12" max="12" width="8.7109375" style="291" customWidth="1"/>
    <col min="13" max="13" width="11.140625" style="291" customWidth="1"/>
    <col min="14" max="14" width="4.42578125" style="291" customWidth="1"/>
    <col min="15" max="16384" width="12.5703125" style="291"/>
  </cols>
  <sheetData>
    <row r="1" spans="1:14" ht="61.5" customHeight="1" x14ac:dyDescent="0.2">
      <c r="D1" s="1030" t="s">
        <v>378</v>
      </c>
      <c r="E1" s="1030"/>
      <c r="F1" s="1030"/>
      <c r="G1" s="1030"/>
      <c r="H1" s="1030"/>
      <c r="I1" s="1030"/>
      <c r="J1" s="1030"/>
      <c r="K1" s="1030"/>
      <c r="L1" s="1030"/>
      <c r="M1" s="340"/>
      <c r="N1" s="340"/>
    </row>
    <row r="2" spans="1:14" ht="24" customHeight="1" x14ac:dyDescent="0.2">
      <c r="A2" s="958" t="s">
        <v>206</v>
      </c>
      <c r="B2" s="958"/>
      <c r="C2" s="958"/>
      <c r="D2" s="958"/>
      <c r="E2" s="958"/>
      <c r="F2" s="958"/>
      <c r="G2" s="958"/>
      <c r="H2" s="958"/>
      <c r="I2" s="958"/>
      <c r="J2" s="958"/>
      <c r="K2" s="958"/>
      <c r="L2" s="958"/>
      <c r="M2" s="958"/>
      <c r="N2" s="958"/>
    </row>
    <row r="3" spans="1:14" ht="7.5" customHeight="1" x14ac:dyDescent="0.2"/>
    <row r="4" spans="1:14" ht="21.95" customHeight="1" x14ac:dyDescent="0.2">
      <c r="B4" s="197">
        <v>5</v>
      </c>
      <c r="C4" s="959" t="s">
        <v>207</v>
      </c>
      <c r="D4" s="959"/>
      <c r="E4" s="959"/>
      <c r="F4" s="959"/>
      <c r="G4" s="959"/>
      <c r="H4" s="959"/>
      <c r="I4" s="959"/>
      <c r="J4" s="959"/>
      <c r="K4" s="959"/>
      <c r="L4" s="959"/>
      <c r="M4" s="959"/>
      <c r="N4" s="959"/>
    </row>
    <row r="5" spans="1:14" ht="21.95" customHeight="1" x14ac:dyDescent="0.2">
      <c r="B5" s="200"/>
      <c r="C5" s="200"/>
      <c r="D5" s="199"/>
      <c r="E5" s="199"/>
      <c r="F5" s="199"/>
      <c r="G5" s="199"/>
      <c r="H5" s="199"/>
      <c r="I5" s="199"/>
      <c r="J5" s="199"/>
      <c r="K5" s="199"/>
      <c r="L5" s="200"/>
      <c r="M5" s="200"/>
      <c r="N5" s="200"/>
    </row>
    <row r="6" spans="1:14" ht="21.95" customHeight="1" x14ac:dyDescent="0.2">
      <c r="B6" s="960" t="s">
        <v>20</v>
      </c>
      <c r="C6" s="960"/>
      <c r="D6" s="960"/>
      <c r="E6" s="960"/>
      <c r="F6" s="960"/>
      <c r="G6" s="983"/>
      <c r="H6" s="983"/>
      <c r="I6" s="983"/>
      <c r="J6" s="983"/>
      <c r="K6" s="983"/>
      <c r="L6" s="983"/>
      <c r="M6" s="200"/>
      <c r="N6" s="200"/>
    </row>
    <row r="7" spans="1:14" ht="21.95" customHeight="1" x14ac:dyDescent="0.2">
      <c r="B7" s="200"/>
      <c r="C7" s="200"/>
      <c r="D7" s="199"/>
      <c r="E7" s="199"/>
      <c r="F7" s="199"/>
      <c r="G7" s="199"/>
      <c r="H7" s="199"/>
      <c r="I7" s="199"/>
      <c r="J7" s="199"/>
      <c r="K7" s="199"/>
      <c r="L7" s="200"/>
      <c r="M7" s="200"/>
      <c r="N7" s="200"/>
    </row>
    <row r="8" spans="1:14" s="342" customFormat="1" ht="21" customHeight="1" x14ac:dyDescent="0.2">
      <c r="B8" s="202" t="s">
        <v>208</v>
      </c>
      <c r="C8" s="952" t="s">
        <v>209</v>
      </c>
      <c r="D8" s="952"/>
      <c r="E8" s="952"/>
      <c r="F8" s="952"/>
      <c r="G8" s="952"/>
      <c r="H8" s="952"/>
      <c r="I8" s="952"/>
      <c r="J8" s="952"/>
      <c r="K8" s="952"/>
      <c r="L8" s="952"/>
      <c r="M8" s="952"/>
      <c r="N8" s="952"/>
    </row>
    <row r="9" spans="1:14" ht="8.1" customHeight="1" x14ac:dyDescent="0.2">
      <c r="B9" s="199"/>
      <c r="C9" s="199"/>
      <c r="D9" s="199"/>
      <c r="E9" s="199"/>
      <c r="F9" s="199"/>
      <c r="G9" s="199"/>
      <c r="H9" s="199"/>
      <c r="I9" s="199"/>
      <c r="J9" s="199"/>
      <c r="K9" s="199"/>
      <c r="L9" s="200"/>
      <c r="M9" s="200"/>
      <c r="N9" s="200"/>
    </row>
    <row r="10" spans="1:14" ht="21.95" customHeight="1" x14ac:dyDescent="0.2">
      <c r="B10" s="1031" t="s">
        <v>210</v>
      </c>
      <c r="C10" s="1031"/>
      <c r="D10" s="1031"/>
      <c r="E10" s="1031"/>
      <c r="F10" s="199"/>
      <c r="G10" s="199"/>
      <c r="H10" s="199"/>
      <c r="I10" s="199"/>
      <c r="J10" s="199"/>
      <c r="K10" s="199"/>
      <c r="L10" s="200"/>
      <c r="M10" s="200"/>
      <c r="N10" s="200"/>
    </row>
    <row r="11" spans="1:14" ht="21.95" customHeight="1" thickBot="1" x14ac:dyDescent="0.25">
      <c r="B11" s="953" t="s">
        <v>211</v>
      </c>
      <c r="C11" s="953"/>
      <c r="D11" s="953"/>
      <c r="E11" s="343"/>
      <c r="F11" s="344"/>
      <c r="G11" s="344" t="s">
        <v>212</v>
      </c>
      <c r="H11" s="343"/>
      <c r="I11" s="1032" t="s">
        <v>213</v>
      </c>
      <c r="J11" s="1032"/>
      <c r="K11" s="343"/>
      <c r="L11" s="345" t="s">
        <v>214</v>
      </c>
      <c r="M11" s="343"/>
      <c r="N11" s="344"/>
    </row>
    <row r="12" spans="1:14" ht="21.95" customHeight="1" thickBot="1" x14ac:dyDescent="0.25">
      <c r="B12" s="953" t="s">
        <v>215</v>
      </c>
      <c r="C12" s="953"/>
      <c r="D12" s="953"/>
      <c r="E12" s="346"/>
      <c r="F12" s="347"/>
      <c r="G12" s="1026" t="s">
        <v>216</v>
      </c>
      <c r="H12" s="1026"/>
      <c r="I12" s="1026"/>
      <c r="J12" s="348"/>
      <c r="K12" s="347"/>
      <c r="L12" s="1029" t="s">
        <v>216</v>
      </c>
      <c r="M12" s="1029"/>
      <c r="N12" s="1029"/>
    </row>
    <row r="13" spans="1:14" ht="21.95" customHeight="1" thickBot="1" x14ac:dyDescent="0.25">
      <c r="B13" s="953" t="s">
        <v>217</v>
      </c>
      <c r="C13" s="953"/>
      <c r="D13" s="953"/>
      <c r="E13" s="236"/>
      <c r="F13" s="241"/>
      <c r="G13" s="1026" t="s">
        <v>216</v>
      </c>
      <c r="H13" s="1026"/>
      <c r="I13" s="1026"/>
      <c r="J13" s="348"/>
      <c r="K13" s="241"/>
      <c r="L13" s="241"/>
      <c r="M13" s="241"/>
      <c r="N13" s="241"/>
    </row>
    <row r="14" spans="1:14" ht="30" customHeight="1" x14ac:dyDescent="0.2">
      <c r="B14" s="199"/>
      <c r="C14" s="199"/>
      <c r="D14" s="199"/>
      <c r="E14" s="199"/>
      <c r="F14" s="199"/>
      <c r="G14" s="199"/>
      <c r="H14" s="199"/>
      <c r="I14" s="199"/>
      <c r="J14" s="199"/>
      <c r="K14" s="199"/>
      <c r="L14" s="200"/>
      <c r="M14" s="200"/>
      <c r="N14" s="200"/>
    </row>
    <row r="15" spans="1:14" ht="20.100000000000001" customHeight="1" x14ac:dyDescent="0.2">
      <c r="B15" s="210" t="s">
        <v>218</v>
      </c>
      <c r="C15" s="967" t="s">
        <v>219</v>
      </c>
      <c r="D15" s="967"/>
      <c r="E15" s="967"/>
      <c r="F15" s="967"/>
      <c r="G15" s="967"/>
      <c r="H15" s="967"/>
      <c r="I15" s="967"/>
      <c r="J15" s="967"/>
      <c r="K15" s="967"/>
      <c r="L15" s="967"/>
      <c r="M15" s="967"/>
      <c r="N15" s="967"/>
    </row>
    <row r="16" spans="1:14" s="349" customFormat="1" ht="8.1" customHeight="1" x14ac:dyDescent="0.2">
      <c r="B16" s="212"/>
      <c r="C16" s="212"/>
      <c r="D16" s="213"/>
      <c r="E16" s="213"/>
      <c r="F16" s="213"/>
      <c r="G16" s="213"/>
      <c r="H16" s="213"/>
      <c r="I16" s="213"/>
      <c r="J16" s="214"/>
      <c r="K16" s="214"/>
      <c r="L16" s="214"/>
      <c r="M16" s="215"/>
      <c r="N16" s="215"/>
    </row>
    <row r="17" spans="2:15" s="349" customFormat="1" ht="15.75" customHeight="1" x14ac:dyDescent="0.2">
      <c r="B17" s="1027" t="s">
        <v>220</v>
      </c>
      <c r="C17" s="1027"/>
      <c r="D17" s="1027"/>
      <c r="E17" s="1027"/>
      <c r="F17" s="1027"/>
      <c r="G17" s="1027"/>
      <c r="H17" s="1027"/>
      <c r="I17" s="1027"/>
      <c r="J17" s="1027"/>
      <c r="K17" s="1027"/>
      <c r="L17" s="1027"/>
      <c r="M17" s="1027"/>
      <c r="N17" s="215"/>
    </row>
    <row r="18" spans="2:15" s="349" customFormat="1" ht="15.75" customHeight="1" x14ac:dyDescent="0.2">
      <c r="B18" s="1027"/>
      <c r="C18" s="1027"/>
      <c r="D18" s="1027"/>
      <c r="E18" s="1027"/>
      <c r="F18" s="1027"/>
      <c r="G18" s="1027"/>
      <c r="H18" s="1027"/>
      <c r="I18" s="1027"/>
      <c r="J18" s="1027"/>
      <c r="K18" s="1027"/>
      <c r="L18" s="1027"/>
      <c r="M18" s="1027"/>
      <c r="N18" s="215"/>
    </row>
    <row r="19" spans="2:15" s="349" customFormat="1" ht="21" customHeight="1" x14ac:dyDescent="0.2">
      <c r="B19" s="350"/>
      <c r="C19" s="1028" t="s">
        <v>221</v>
      </c>
      <c r="D19" s="1028"/>
      <c r="E19" s="1028"/>
      <c r="F19" s="1028"/>
      <c r="G19" s="1028"/>
      <c r="H19" s="1028"/>
      <c r="I19" s="351"/>
      <c r="J19" s="352"/>
      <c r="K19" s="352"/>
      <c r="L19" s="352"/>
      <c r="M19" s="350"/>
      <c r="N19" s="215"/>
    </row>
    <row r="20" spans="2:15" s="349" customFormat="1" ht="18" customHeight="1" x14ac:dyDescent="0.2">
      <c r="B20" s="350" t="s">
        <v>222</v>
      </c>
      <c r="C20" s="350"/>
      <c r="D20" s="353"/>
      <c r="E20" s="353"/>
      <c r="F20" s="353"/>
      <c r="G20" s="353"/>
      <c r="H20" s="353"/>
      <c r="I20" s="350"/>
      <c r="J20" s="354"/>
      <c r="K20" s="354"/>
      <c r="L20" s="354"/>
      <c r="M20" s="350"/>
      <c r="N20" s="215"/>
    </row>
    <row r="21" spans="2:15" s="349" customFormat="1" ht="23.25" customHeight="1" x14ac:dyDescent="0.2">
      <c r="B21" s="350"/>
      <c r="C21" s="1028" t="s">
        <v>223</v>
      </c>
      <c r="D21" s="1028"/>
      <c r="E21" s="1028"/>
      <c r="F21" s="1028"/>
      <c r="G21" s="1028"/>
      <c r="H21" s="1028"/>
      <c r="I21" s="351"/>
      <c r="J21" s="351"/>
      <c r="K21" s="351"/>
      <c r="L21" s="354"/>
      <c r="M21" s="350"/>
      <c r="N21" s="215"/>
    </row>
    <row r="22" spans="2:15" ht="39" customHeight="1" x14ac:dyDescent="0.2">
      <c r="B22" s="965"/>
      <c r="C22" s="965"/>
      <c r="D22" s="965"/>
      <c r="E22" s="965"/>
      <c r="F22" s="965"/>
      <c r="G22" s="965"/>
      <c r="H22" s="965"/>
      <c r="I22" s="243"/>
      <c r="J22" s="218"/>
      <c r="K22" s="218"/>
      <c r="L22" s="241"/>
      <c r="M22" s="215"/>
      <c r="N22" s="215"/>
    </row>
    <row r="23" spans="2:15" ht="21" customHeight="1" x14ac:dyDescent="0.2">
      <c r="B23" s="210" t="s">
        <v>224</v>
      </c>
      <c r="C23" s="967" t="s">
        <v>225</v>
      </c>
      <c r="D23" s="967"/>
      <c r="E23" s="967"/>
      <c r="F23" s="967"/>
      <c r="G23" s="967"/>
      <c r="H23" s="967"/>
      <c r="I23" s="967"/>
      <c r="J23" s="967"/>
      <c r="K23" s="967"/>
      <c r="L23" s="967"/>
      <c r="M23" s="967"/>
      <c r="N23" s="967"/>
      <c r="O23" s="355"/>
    </row>
    <row r="24" spans="2:15" ht="7.5" customHeight="1" x14ac:dyDescent="0.2">
      <c r="B24" s="264"/>
      <c r="C24" s="264"/>
      <c r="D24" s="265"/>
      <c r="E24" s="265"/>
      <c r="F24" s="265"/>
      <c r="G24" s="265"/>
      <c r="H24" s="265"/>
      <c r="I24" s="265"/>
      <c r="J24" s="265"/>
      <c r="K24" s="265"/>
      <c r="L24" s="265"/>
      <c r="M24" s="265"/>
      <c r="N24" s="265"/>
    </row>
    <row r="25" spans="2:15" ht="23.25" customHeight="1" thickBot="1" x14ac:dyDescent="0.25">
      <c r="B25" s="1027" t="s">
        <v>226</v>
      </c>
      <c r="C25" s="1027"/>
      <c r="D25" s="1027"/>
      <c r="E25" s="1027"/>
      <c r="F25" s="1027"/>
      <c r="G25" s="1027"/>
      <c r="H25" s="1027"/>
      <c r="I25" s="1027"/>
      <c r="J25" s="1027"/>
      <c r="K25" s="1027"/>
      <c r="L25" s="1027"/>
      <c r="M25" s="1027"/>
      <c r="N25" s="344"/>
    </row>
    <row r="26" spans="2:15" x14ac:dyDescent="0.2">
      <c r="B26" s="1027"/>
      <c r="C26" s="1027"/>
      <c r="D26" s="1027"/>
      <c r="E26" s="1027"/>
      <c r="F26" s="1027"/>
      <c r="G26" s="1027"/>
      <c r="H26" s="1027"/>
      <c r="I26" s="1027"/>
      <c r="J26" s="1027"/>
      <c r="K26" s="1027"/>
      <c r="L26" s="1027"/>
      <c r="M26" s="1027"/>
    </row>
    <row r="27" spans="2:15" ht="21" customHeight="1" x14ac:dyDescent="0.2">
      <c r="B27" s="350"/>
      <c r="C27" s="1028" t="s">
        <v>227</v>
      </c>
      <c r="D27" s="1028"/>
      <c r="E27" s="1028"/>
      <c r="F27" s="1028"/>
      <c r="G27" s="1028"/>
      <c r="H27" s="1028"/>
      <c r="I27" s="356"/>
      <c r="J27" s="356"/>
      <c r="K27" s="356"/>
      <c r="L27" s="356"/>
      <c r="M27" s="356"/>
    </row>
    <row r="28" spans="2:15" ht="17.25" customHeight="1" x14ac:dyDescent="0.2">
      <c r="B28" s="350" t="s">
        <v>222</v>
      </c>
      <c r="C28" s="350"/>
      <c r="D28" s="353"/>
      <c r="E28" s="353"/>
      <c r="F28" s="353"/>
      <c r="G28" s="353"/>
      <c r="H28" s="353"/>
      <c r="I28" s="356"/>
      <c r="J28" s="356"/>
      <c r="K28" s="356"/>
      <c r="L28" s="356"/>
      <c r="M28" s="356"/>
    </row>
    <row r="29" spans="2:15" ht="21.75" customHeight="1" x14ac:dyDescent="0.2">
      <c r="B29" s="350"/>
      <c r="C29" s="1028" t="s">
        <v>228</v>
      </c>
      <c r="D29" s="1028"/>
      <c r="E29" s="1028"/>
      <c r="F29" s="1028"/>
      <c r="G29" s="1028"/>
      <c r="H29" s="1028"/>
      <c r="I29" s="357"/>
      <c r="J29" s="350"/>
      <c r="K29" s="350"/>
      <c r="L29" s="350"/>
      <c r="M29" s="350"/>
    </row>
    <row r="30" spans="2:15" x14ac:dyDescent="0.2">
      <c r="B30" s="350"/>
      <c r="C30" s="350"/>
      <c r="D30" s="350"/>
      <c r="E30" s="350"/>
      <c r="F30" s="350"/>
      <c r="G30" s="350"/>
      <c r="H30" s="350"/>
      <c r="I30" s="350"/>
      <c r="J30" s="350"/>
      <c r="K30" s="350"/>
      <c r="L30" s="350"/>
      <c r="M30" s="350"/>
    </row>
    <row r="31" spans="2:15" ht="31.5" customHeight="1" x14ac:dyDescent="0.2">
      <c r="B31" s="1025" t="s">
        <v>229</v>
      </c>
      <c r="C31" s="1025"/>
      <c r="D31" s="1025"/>
      <c r="E31" s="1025"/>
      <c r="F31" s="1025"/>
      <c r="G31" s="1025"/>
    </row>
    <row r="32" spans="2:15" x14ac:dyDescent="0.2">
      <c r="N32" s="358"/>
    </row>
    <row r="33" spans="2:13" ht="25.5" customHeight="1" x14ac:dyDescent="0.2">
      <c r="B33" s="1022" t="s">
        <v>230</v>
      </c>
      <c r="C33" s="1022"/>
      <c r="D33" s="1022"/>
      <c r="E33" s="1022"/>
      <c r="F33" s="1023"/>
      <c r="G33" s="1023"/>
      <c r="I33" s="1024" t="s">
        <v>231</v>
      </c>
      <c r="J33" s="1024"/>
      <c r="K33" s="1024"/>
      <c r="L33" s="1024"/>
    </row>
    <row r="34" spans="2:13" ht="43.5" customHeight="1" x14ac:dyDescent="0.2">
      <c r="B34" s="359"/>
      <c r="C34" s="359"/>
      <c r="D34" s="246"/>
      <c r="E34" s="246"/>
      <c r="F34" s="246"/>
      <c r="G34" s="246"/>
      <c r="H34" s="246"/>
      <c r="I34" s="246"/>
      <c r="J34" s="246"/>
      <c r="K34" s="244"/>
      <c r="L34" s="244"/>
      <c r="M34" s="244"/>
    </row>
    <row r="35" spans="2:13" ht="12" customHeight="1" x14ac:dyDescent="0.2">
      <c r="B35" s="244"/>
      <c r="C35" s="246"/>
      <c r="D35" s="246"/>
      <c r="E35" s="246"/>
      <c r="F35" s="246"/>
      <c r="G35" s="246"/>
      <c r="H35" s="246"/>
      <c r="I35" s="246"/>
      <c r="J35" s="246"/>
      <c r="K35" s="244"/>
      <c r="L35" s="244"/>
      <c r="M35" s="244"/>
    </row>
    <row r="36" spans="2:13" ht="33" customHeight="1" x14ac:dyDescent="0.2">
      <c r="B36" s="979" t="s">
        <v>232</v>
      </c>
      <c r="C36" s="979"/>
      <c r="D36" s="979"/>
      <c r="E36" s="979"/>
      <c r="F36" s="974"/>
      <c r="G36" s="974"/>
      <c r="H36" s="974"/>
      <c r="I36" s="974"/>
      <c r="J36" s="245" t="s">
        <v>75</v>
      </c>
      <c r="K36" s="974"/>
      <c r="L36" s="974"/>
      <c r="M36" s="974"/>
    </row>
  </sheetData>
  <sheetProtection algorithmName="SHA-512" hashValue="xzRfvePs77Z2oMXzmJBAXhMGdTXoEQAFRBCwOt47TcCIEZOFFaKmZis3R0Z/gq/KNE/ZS/Q7vmGrgItDUmyrKA==" saltValue="x89aJurqJs+m4rlpA4noKw==" spinCount="100000" sheet="1" objects="1" scenarios="1"/>
  <mergeCells count="30">
    <mergeCell ref="L12:N12"/>
    <mergeCell ref="D1:L1"/>
    <mergeCell ref="A2:N2"/>
    <mergeCell ref="C4:N4"/>
    <mergeCell ref="B6:F6"/>
    <mergeCell ref="G6:L6"/>
    <mergeCell ref="C8:N8"/>
    <mergeCell ref="B10:E10"/>
    <mergeCell ref="B11:D11"/>
    <mergeCell ref="I11:J11"/>
    <mergeCell ref="B12:D12"/>
    <mergeCell ref="G12:I12"/>
    <mergeCell ref="B31:G31"/>
    <mergeCell ref="B13:D13"/>
    <mergeCell ref="G13:I13"/>
    <mergeCell ref="C15:N15"/>
    <mergeCell ref="B17:M18"/>
    <mergeCell ref="C19:H19"/>
    <mergeCell ref="C21:H21"/>
    <mergeCell ref="B22:H22"/>
    <mergeCell ref="C23:N23"/>
    <mergeCell ref="B25:M26"/>
    <mergeCell ref="C27:H27"/>
    <mergeCell ref="C29:H29"/>
    <mergeCell ref="B33:E33"/>
    <mergeCell ref="F33:G33"/>
    <mergeCell ref="I33:L33"/>
    <mergeCell ref="B36:E36"/>
    <mergeCell ref="F36:I36"/>
    <mergeCell ref="K36:M36"/>
  </mergeCells>
  <hyperlinks>
    <hyperlink ref="C19:H19" location="'Taux PE'!D6" display="taux d'encadrement prestations élargies"/>
    <hyperlink ref="C21:H21" location="'Taux PR'!E5" display="taux d'encadrement prestations restreintes"/>
    <hyperlink ref="C27:H27" location="'Liste PE'!C2" display="liste personnel prestations élargies"/>
    <hyperlink ref="C29:H29" location="'Liste PR'!C2" display="liste personnel prestations retreintes"/>
  </hyperlinks>
  <pageMargins left="0" right="0" top="0" bottom="0" header="0.51181102362204722" footer="0.51181102362204722"/>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workbookViewId="0">
      <selection activeCell="Q8" sqref="Q8"/>
    </sheetView>
  </sheetViews>
  <sheetFormatPr baseColWidth="10" defaultColWidth="12.5703125" defaultRowHeight="12.75" x14ac:dyDescent="0.2"/>
  <cols>
    <col min="1" max="1" width="1.140625" style="291" customWidth="1"/>
    <col min="2" max="2" width="6.42578125" style="291" customWidth="1"/>
    <col min="3" max="3" width="4.140625" style="291" customWidth="1"/>
    <col min="4" max="4" width="9.42578125" style="291" customWidth="1"/>
    <col min="5" max="5" width="15.5703125" style="341" customWidth="1"/>
    <col min="6" max="6" width="6.140625" style="341" customWidth="1"/>
    <col min="7" max="7" width="4.5703125" style="341" customWidth="1"/>
    <col min="8" max="8" width="7.140625" style="341" customWidth="1"/>
    <col min="9" max="9" width="8" style="341" customWidth="1"/>
    <col min="10" max="10" width="3.7109375" style="341" customWidth="1"/>
    <col min="11" max="11" width="9" style="291" customWidth="1"/>
    <col min="12" max="12" width="5.42578125" style="291" customWidth="1"/>
    <col min="13" max="13" width="5.5703125" style="291" customWidth="1"/>
    <col min="14" max="14" width="6.7109375" style="360" customWidth="1"/>
    <col min="15" max="15" width="8.42578125" style="360" customWidth="1"/>
    <col min="16" max="16384" width="12.5703125" style="291"/>
  </cols>
  <sheetData>
    <row r="1" spans="1:15" ht="66.75" customHeight="1" x14ac:dyDescent="0.2">
      <c r="E1" s="1030" t="s">
        <v>380</v>
      </c>
      <c r="F1" s="1030"/>
      <c r="G1" s="1030"/>
      <c r="H1" s="1030"/>
      <c r="I1" s="1030"/>
      <c r="J1" s="1030"/>
      <c r="K1" s="1030"/>
      <c r="L1" s="1030"/>
    </row>
    <row r="2" spans="1:15" ht="16.5" customHeight="1" x14ac:dyDescent="0.2">
      <c r="A2" s="958" t="s">
        <v>233</v>
      </c>
      <c r="B2" s="1041"/>
      <c r="C2" s="1041"/>
      <c r="D2" s="1041"/>
      <c r="E2" s="1041"/>
      <c r="F2" s="1041"/>
      <c r="G2" s="1041"/>
      <c r="H2" s="1041"/>
      <c r="I2" s="1041"/>
      <c r="J2" s="1041"/>
      <c r="K2" s="1041"/>
      <c r="L2" s="1041"/>
      <c r="M2" s="1041"/>
      <c r="N2" s="1041"/>
      <c r="O2" s="1041"/>
    </row>
    <row r="3" spans="1:15" ht="7.5" customHeight="1" x14ac:dyDescent="0.2"/>
    <row r="4" spans="1:15" ht="21.95" customHeight="1" x14ac:dyDescent="0.2">
      <c r="A4" s="361"/>
      <c r="B4" s="197">
        <v>5</v>
      </c>
      <c r="C4" s="959" t="s">
        <v>234</v>
      </c>
      <c r="D4" s="959"/>
      <c r="E4" s="959"/>
      <c r="F4" s="959"/>
      <c r="G4" s="959"/>
      <c r="H4" s="959"/>
      <c r="I4" s="959"/>
      <c r="J4" s="959"/>
      <c r="K4" s="959"/>
      <c r="L4" s="959"/>
      <c r="M4" s="959"/>
      <c r="N4" s="959"/>
      <c r="O4" s="959"/>
    </row>
    <row r="5" spans="1:15" ht="21.95" customHeight="1" x14ac:dyDescent="0.2">
      <c r="C5" s="200"/>
      <c r="D5" s="200"/>
      <c r="E5" s="199"/>
      <c r="F5" s="199"/>
      <c r="G5" s="199"/>
      <c r="H5" s="199"/>
      <c r="I5" s="199"/>
      <c r="J5" s="199"/>
      <c r="K5" s="200"/>
      <c r="L5" s="200"/>
    </row>
    <row r="6" spans="1:15" ht="21.75" customHeight="1" x14ac:dyDescent="0.2">
      <c r="B6" s="960" t="s">
        <v>20</v>
      </c>
      <c r="C6" s="960"/>
      <c r="D6" s="960"/>
      <c r="E6" s="960"/>
      <c r="F6" s="960"/>
      <c r="G6" s="961"/>
      <c r="H6" s="961"/>
      <c r="I6" s="961"/>
      <c r="J6" s="961"/>
      <c r="K6" s="961"/>
      <c r="L6" s="961"/>
      <c r="M6" s="961"/>
      <c r="N6" s="961"/>
      <c r="O6" s="961"/>
    </row>
    <row r="7" spans="1:15" ht="21.95" customHeight="1" x14ac:dyDescent="0.2">
      <c r="C7" s="200"/>
      <c r="D7" s="200"/>
      <c r="E7" s="199"/>
      <c r="F7" s="199"/>
      <c r="G7" s="199"/>
      <c r="H7" s="199"/>
      <c r="I7" s="199"/>
      <c r="J7" s="199"/>
      <c r="K7" s="200"/>
      <c r="L7" s="200"/>
    </row>
    <row r="8" spans="1:15" s="342" customFormat="1" ht="21" customHeight="1" x14ac:dyDescent="0.2">
      <c r="B8" s="960" t="s">
        <v>235</v>
      </c>
      <c r="C8" s="960"/>
      <c r="D8" s="960"/>
      <c r="E8" s="960"/>
      <c r="F8" s="960"/>
      <c r="G8" s="960"/>
      <c r="H8" s="960"/>
      <c r="I8" s="960"/>
      <c r="J8" s="960"/>
      <c r="K8" s="960"/>
      <c r="L8" s="960"/>
      <c r="M8" s="960"/>
      <c r="N8" s="960"/>
      <c r="O8" s="960"/>
    </row>
    <row r="9" spans="1:15" ht="5.0999999999999996" customHeight="1" x14ac:dyDescent="0.2">
      <c r="C9" s="199"/>
      <c r="D9" s="199"/>
      <c r="E9" s="199"/>
      <c r="F9" s="199"/>
      <c r="G9" s="199"/>
      <c r="H9" s="199"/>
      <c r="I9" s="199"/>
      <c r="J9" s="199"/>
      <c r="K9" s="200"/>
      <c r="L9" s="200"/>
    </row>
    <row r="10" spans="1:15" ht="14.25" customHeight="1" x14ac:dyDescent="0.2">
      <c r="C10" s="199"/>
      <c r="D10" s="199"/>
      <c r="E10" s="199"/>
      <c r="F10" s="199"/>
      <c r="G10" s="199"/>
      <c r="H10" s="199"/>
      <c r="I10" s="199"/>
      <c r="J10" s="199"/>
      <c r="K10" s="200"/>
      <c r="L10" s="200"/>
    </row>
    <row r="11" spans="1:15" ht="16.5" customHeight="1" thickBot="1" x14ac:dyDescent="0.25">
      <c r="B11" s="362">
        <v>1</v>
      </c>
      <c r="C11" s="994" t="s">
        <v>236</v>
      </c>
      <c r="D11" s="994"/>
      <c r="E11" s="970"/>
      <c r="F11" s="970"/>
      <c r="G11" s="994" t="s">
        <v>237</v>
      </c>
      <c r="H11" s="994"/>
      <c r="I11" s="994"/>
      <c r="J11" s="994"/>
      <c r="K11" s="1038"/>
      <c r="L11" s="1038"/>
      <c r="M11" s="355" t="s">
        <v>238</v>
      </c>
      <c r="N11" s="1039" t="s">
        <v>239</v>
      </c>
      <c r="O11" s="983"/>
    </row>
    <row r="12" spans="1:15" ht="15.75" customHeight="1" thickBot="1" x14ac:dyDescent="0.25">
      <c r="C12" s="994" t="s">
        <v>240</v>
      </c>
      <c r="D12" s="994"/>
      <c r="E12" s="1034"/>
      <c r="F12" s="1034"/>
      <c r="G12" s="994" t="s">
        <v>241</v>
      </c>
      <c r="H12" s="994"/>
      <c r="I12" s="994"/>
      <c r="J12" s="994"/>
      <c r="K12" s="1040"/>
      <c r="L12" s="1040"/>
      <c r="M12" s="355" t="s">
        <v>238</v>
      </c>
      <c r="N12" s="1039"/>
      <c r="O12" s="983"/>
    </row>
    <row r="13" spans="1:15" ht="15" customHeight="1" thickBot="1" x14ac:dyDescent="0.25">
      <c r="B13" s="994" t="s">
        <v>242</v>
      </c>
      <c r="C13" s="994"/>
      <c r="D13" s="994"/>
      <c r="E13" s="1034"/>
      <c r="F13" s="1034"/>
      <c r="G13" s="994" t="s">
        <v>243</v>
      </c>
      <c r="H13" s="994"/>
      <c r="I13" s="994"/>
      <c r="J13" s="994"/>
      <c r="K13" s="1035"/>
      <c r="L13" s="1035"/>
      <c r="M13" s="355" t="s">
        <v>238</v>
      </c>
    </row>
    <row r="14" spans="1:15" ht="15.75" customHeight="1" x14ac:dyDescent="0.2">
      <c r="E14" s="291"/>
      <c r="F14" s="291"/>
      <c r="G14" s="291"/>
      <c r="H14" s="1036" t="s">
        <v>244</v>
      </c>
      <c r="I14" s="1036"/>
      <c r="J14" s="1036"/>
      <c r="K14" s="1037">
        <f>SUM(K11:K13)/100</f>
        <v>0</v>
      </c>
      <c r="L14" s="1037"/>
      <c r="M14" s="200" t="s">
        <v>245</v>
      </c>
    </row>
    <row r="15" spans="1:15" ht="6.75" customHeight="1" x14ac:dyDescent="0.2">
      <c r="E15" s="291"/>
      <c r="F15" s="291"/>
      <c r="G15" s="291"/>
      <c r="H15" s="291"/>
      <c r="I15" s="291"/>
      <c r="J15" s="291"/>
      <c r="L15" s="200"/>
    </row>
    <row r="16" spans="1:15" ht="15.75" customHeight="1" thickBot="1" x14ac:dyDescent="0.25">
      <c r="B16" s="362">
        <v>2</v>
      </c>
      <c r="C16" s="994" t="s">
        <v>236</v>
      </c>
      <c r="D16" s="994"/>
      <c r="E16" s="970"/>
      <c r="F16" s="970"/>
      <c r="G16" s="994" t="s">
        <v>237</v>
      </c>
      <c r="H16" s="994"/>
      <c r="I16" s="994"/>
      <c r="J16" s="994"/>
      <c r="K16" s="1038"/>
      <c r="L16" s="1038"/>
      <c r="M16" s="355" t="s">
        <v>238</v>
      </c>
      <c r="N16" s="1039" t="s">
        <v>239</v>
      </c>
      <c r="O16" s="983"/>
    </row>
    <row r="17" spans="2:15" ht="15.75" customHeight="1" thickBot="1" x14ac:dyDescent="0.25">
      <c r="C17" s="994" t="s">
        <v>240</v>
      </c>
      <c r="D17" s="994"/>
      <c r="E17" s="1034"/>
      <c r="F17" s="1034"/>
      <c r="G17" s="994" t="s">
        <v>241</v>
      </c>
      <c r="H17" s="994"/>
      <c r="I17" s="994"/>
      <c r="J17" s="994"/>
      <c r="K17" s="1040"/>
      <c r="L17" s="1040"/>
      <c r="M17" s="355" t="s">
        <v>238</v>
      </c>
      <c r="N17" s="1039"/>
      <c r="O17" s="983"/>
    </row>
    <row r="18" spans="2:15" ht="15.75" customHeight="1" thickBot="1" x14ac:dyDescent="0.25">
      <c r="B18" s="994" t="s">
        <v>242</v>
      </c>
      <c r="C18" s="994"/>
      <c r="D18" s="994"/>
      <c r="E18" s="1034"/>
      <c r="F18" s="1034"/>
      <c r="G18" s="994" t="s">
        <v>243</v>
      </c>
      <c r="H18" s="994"/>
      <c r="I18" s="994"/>
      <c r="J18" s="994"/>
      <c r="K18" s="1035"/>
      <c r="L18" s="1035"/>
      <c r="M18" s="355" t="s">
        <v>238</v>
      </c>
    </row>
    <row r="19" spans="2:15" ht="15.75" customHeight="1" x14ac:dyDescent="0.2">
      <c r="E19" s="291"/>
      <c r="F19" s="291"/>
      <c r="G19" s="291"/>
      <c r="H19" s="1036" t="s">
        <v>244</v>
      </c>
      <c r="I19" s="1036"/>
      <c r="J19" s="1036"/>
      <c r="K19" s="1037">
        <f>SUM(K16:K18)/100</f>
        <v>0</v>
      </c>
      <c r="L19" s="1037"/>
      <c r="M19" s="200" t="s">
        <v>245</v>
      </c>
    </row>
    <row r="20" spans="2:15" ht="7.5" customHeight="1" x14ac:dyDescent="0.2">
      <c r="C20" s="199"/>
      <c r="D20" s="199"/>
      <c r="E20" s="199"/>
      <c r="F20" s="199"/>
      <c r="G20" s="199"/>
      <c r="H20" s="199"/>
      <c r="I20" s="199"/>
      <c r="J20" s="199"/>
      <c r="K20" s="200"/>
      <c r="L20" s="200"/>
    </row>
    <row r="21" spans="2:15" ht="15.75" customHeight="1" thickBot="1" x14ac:dyDescent="0.25">
      <c r="B21" s="362">
        <v>3</v>
      </c>
      <c r="C21" s="994" t="s">
        <v>236</v>
      </c>
      <c r="D21" s="994"/>
      <c r="E21" s="970"/>
      <c r="F21" s="970"/>
      <c r="G21" s="994" t="s">
        <v>237</v>
      </c>
      <c r="H21" s="994"/>
      <c r="I21" s="994"/>
      <c r="J21" s="994"/>
      <c r="K21" s="1038"/>
      <c r="L21" s="1038"/>
      <c r="M21" s="355" t="s">
        <v>238</v>
      </c>
      <c r="N21" s="1039" t="s">
        <v>239</v>
      </c>
      <c r="O21" s="983"/>
    </row>
    <row r="22" spans="2:15" ht="15.75" customHeight="1" thickBot="1" x14ac:dyDescent="0.25">
      <c r="C22" s="994" t="s">
        <v>240</v>
      </c>
      <c r="D22" s="994"/>
      <c r="E22" s="1034"/>
      <c r="F22" s="1034"/>
      <c r="G22" s="994" t="s">
        <v>241</v>
      </c>
      <c r="H22" s="994"/>
      <c r="I22" s="994"/>
      <c r="J22" s="994"/>
      <c r="K22" s="1040"/>
      <c r="L22" s="1040"/>
      <c r="M22" s="355" t="s">
        <v>238</v>
      </c>
      <c r="N22" s="1039"/>
      <c r="O22" s="983"/>
    </row>
    <row r="23" spans="2:15" ht="15.75" customHeight="1" thickBot="1" x14ac:dyDescent="0.25">
      <c r="B23" s="994" t="s">
        <v>242</v>
      </c>
      <c r="C23" s="994"/>
      <c r="D23" s="994"/>
      <c r="E23" s="1034"/>
      <c r="F23" s="1034"/>
      <c r="G23" s="994" t="s">
        <v>243</v>
      </c>
      <c r="H23" s="994"/>
      <c r="I23" s="994"/>
      <c r="J23" s="994"/>
      <c r="K23" s="1035"/>
      <c r="L23" s="1035"/>
      <c r="M23" s="355" t="s">
        <v>238</v>
      </c>
    </row>
    <row r="24" spans="2:15" ht="15.75" customHeight="1" x14ac:dyDescent="0.2">
      <c r="E24" s="291"/>
      <c r="F24" s="291"/>
      <c r="G24" s="291"/>
      <c r="H24" s="1036" t="s">
        <v>244</v>
      </c>
      <c r="I24" s="1036"/>
      <c r="J24" s="1036"/>
      <c r="K24" s="1037">
        <f>SUM(K21:K23)/100</f>
        <v>0</v>
      </c>
      <c r="L24" s="1037"/>
      <c r="M24" s="200" t="s">
        <v>245</v>
      </c>
    </row>
    <row r="25" spans="2:15" ht="6.75" customHeight="1" x14ac:dyDescent="0.2">
      <c r="C25" s="199"/>
      <c r="D25" s="199"/>
      <c r="E25" s="199"/>
      <c r="F25" s="199"/>
      <c r="G25" s="199"/>
      <c r="H25" s="199"/>
      <c r="I25" s="199"/>
      <c r="J25" s="199"/>
      <c r="K25" s="200"/>
      <c r="L25" s="200"/>
    </row>
    <row r="26" spans="2:15" ht="15.75" customHeight="1" thickBot="1" x14ac:dyDescent="0.25">
      <c r="B26" s="362">
        <v>4</v>
      </c>
      <c r="C26" s="994" t="s">
        <v>236</v>
      </c>
      <c r="D26" s="994"/>
      <c r="E26" s="970"/>
      <c r="F26" s="970"/>
      <c r="G26" s="994" t="s">
        <v>237</v>
      </c>
      <c r="H26" s="994"/>
      <c r="I26" s="994"/>
      <c r="J26" s="994"/>
      <c r="K26" s="1038"/>
      <c r="L26" s="1038"/>
      <c r="M26" s="355" t="s">
        <v>238</v>
      </c>
      <c r="N26" s="1039" t="s">
        <v>239</v>
      </c>
      <c r="O26" s="983"/>
    </row>
    <row r="27" spans="2:15" ht="15.75" customHeight="1" thickBot="1" x14ac:dyDescent="0.25">
      <c r="C27" s="994" t="s">
        <v>240</v>
      </c>
      <c r="D27" s="994"/>
      <c r="E27" s="1034"/>
      <c r="F27" s="1034"/>
      <c r="G27" s="994" t="s">
        <v>241</v>
      </c>
      <c r="H27" s="994"/>
      <c r="I27" s="994"/>
      <c r="J27" s="994"/>
      <c r="K27" s="1040"/>
      <c r="L27" s="1040"/>
      <c r="M27" s="355" t="s">
        <v>238</v>
      </c>
      <c r="N27" s="1039"/>
      <c r="O27" s="983"/>
    </row>
    <row r="28" spans="2:15" ht="15.75" customHeight="1" thickBot="1" x14ac:dyDescent="0.25">
      <c r="B28" s="994" t="s">
        <v>242</v>
      </c>
      <c r="C28" s="994"/>
      <c r="D28" s="994"/>
      <c r="E28" s="1034"/>
      <c r="F28" s="1034"/>
      <c r="G28" s="994" t="s">
        <v>243</v>
      </c>
      <c r="H28" s="994"/>
      <c r="I28" s="994"/>
      <c r="J28" s="994"/>
      <c r="K28" s="1035"/>
      <c r="L28" s="1035"/>
      <c r="M28" s="355" t="s">
        <v>238</v>
      </c>
    </row>
    <row r="29" spans="2:15" ht="15.75" customHeight="1" x14ac:dyDescent="0.2">
      <c r="E29" s="291"/>
      <c r="F29" s="291"/>
      <c r="G29" s="291"/>
      <c r="H29" s="1036" t="s">
        <v>244</v>
      </c>
      <c r="I29" s="1036"/>
      <c r="J29" s="1036"/>
      <c r="K29" s="1037">
        <f>SUM(K26:K28)/100</f>
        <v>0</v>
      </c>
      <c r="L29" s="1037"/>
      <c r="M29" s="200" t="s">
        <v>245</v>
      </c>
    </row>
    <row r="30" spans="2:15" ht="4.5" customHeight="1" x14ac:dyDescent="0.2">
      <c r="C30" s="199"/>
      <c r="D30" s="199"/>
      <c r="E30" s="199"/>
      <c r="F30" s="199"/>
      <c r="G30" s="199"/>
      <c r="H30" s="199"/>
      <c r="I30" s="199"/>
      <c r="J30" s="199"/>
      <c r="K30" s="200"/>
      <c r="L30" s="200"/>
    </row>
    <row r="31" spans="2:15" ht="15.75" customHeight="1" thickBot="1" x14ac:dyDescent="0.25">
      <c r="B31" s="362">
        <v>5</v>
      </c>
      <c r="C31" s="994" t="s">
        <v>236</v>
      </c>
      <c r="D31" s="994"/>
      <c r="E31" s="970"/>
      <c r="F31" s="970"/>
      <c r="G31" s="994" t="s">
        <v>237</v>
      </c>
      <c r="H31" s="994"/>
      <c r="I31" s="994"/>
      <c r="J31" s="994"/>
      <c r="K31" s="1038"/>
      <c r="L31" s="1038"/>
      <c r="M31" s="355" t="s">
        <v>238</v>
      </c>
      <c r="N31" s="1039" t="s">
        <v>239</v>
      </c>
      <c r="O31" s="983"/>
    </row>
    <row r="32" spans="2:15" ht="15.75" customHeight="1" thickBot="1" x14ac:dyDescent="0.25">
      <c r="C32" s="994" t="s">
        <v>240</v>
      </c>
      <c r="D32" s="994"/>
      <c r="E32" s="1034"/>
      <c r="F32" s="1034"/>
      <c r="G32" s="994" t="s">
        <v>241</v>
      </c>
      <c r="H32" s="994"/>
      <c r="I32" s="994"/>
      <c r="J32" s="994"/>
      <c r="K32" s="1040"/>
      <c r="L32" s="1040"/>
      <c r="M32" s="355" t="s">
        <v>238</v>
      </c>
      <c r="N32" s="1039"/>
      <c r="O32" s="983"/>
    </row>
    <row r="33" spans="2:15" ht="15.75" customHeight="1" thickBot="1" x14ac:dyDescent="0.25">
      <c r="B33" s="994" t="s">
        <v>242</v>
      </c>
      <c r="C33" s="994"/>
      <c r="D33" s="994"/>
      <c r="E33" s="1034"/>
      <c r="F33" s="1034"/>
      <c r="G33" s="994" t="s">
        <v>243</v>
      </c>
      <c r="H33" s="994"/>
      <c r="I33" s="994"/>
      <c r="J33" s="994"/>
      <c r="K33" s="1035"/>
      <c r="L33" s="1035"/>
      <c r="M33" s="355" t="s">
        <v>238</v>
      </c>
    </row>
    <row r="34" spans="2:15" ht="15.75" customHeight="1" x14ac:dyDescent="0.2">
      <c r="E34" s="291"/>
      <c r="F34" s="291"/>
      <c r="G34" s="291"/>
      <c r="H34" s="1036" t="s">
        <v>244</v>
      </c>
      <c r="I34" s="1036"/>
      <c r="J34" s="1036"/>
      <c r="K34" s="1037">
        <f>SUM(K31:K33)/100</f>
        <v>0</v>
      </c>
      <c r="L34" s="1037"/>
      <c r="M34" s="200" t="s">
        <v>245</v>
      </c>
    </row>
    <row r="35" spans="2:15" ht="6" customHeight="1" x14ac:dyDescent="0.2">
      <c r="C35" s="199"/>
      <c r="D35" s="199"/>
      <c r="E35" s="199"/>
      <c r="F35" s="199"/>
      <c r="G35" s="199"/>
      <c r="H35" s="199"/>
      <c r="I35" s="199"/>
      <c r="J35" s="199"/>
      <c r="K35" s="200"/>
      <c r="L35" s="200"/>
    </row>
    <row r="36" spans="2:15" ht="15.75" customHeight="1" thickBot="1" x14ac:dyDescent="0.25">
      <c r="B36" s="362">
        <v>6</v>
      </c>
      <c r="C36" s="994" t="s">
        <v>236</v>
      </c>
      <c r="D36" s="994"/>
      <c r="E36" s="970"/>
      <c r="F36" s="970"/>
      <c r="G36" s="994" t="s">
        <v>237</v>
      </c>
      <c r="H36" s="994"/>
      <c r="I36" s="994"/>
      <c r="J36" s="994"/>
      <c r="K36" s="1038"/>
      <c r="L36" s="1038"/>
      <c r="M36" s="355" t="s">
        <v>238</v>
      </c>
      <c r="N36" s="1039" t="s">
        <v>239</v>
      </c>
      <c r="O36" s="983"/>
    </row>
    <row r="37" spans="2:15" ht="15.75" customHeight="1" thickBot="1" x14ac:dyDescent="0.25">
      <c r="C37" s="994" t="s">
        <v>240</v>
      </c>
      <c r="D37" s="994"/>
      <c r="E37" s="1034"/>
      <c r="F37" s="1034"/>
      <c r="G37" s="994" t="s">
        <v>241</v>
      </c>
      <c r="H37" s="994"/>
      <c r="I37" s="994"/>
      <c r="J37" s="994"/>
      <c r="K37" s="1040"/>
      <c r="L37" s="1040"/>
      <c r="M37" s="355" t="s">
        <v>238</v>
      </c>
      <c r="N37" s="1039"/>
      <c r="O37" s="983"/>
    </row>
    <row r="38" spans="2:15" ht="15.75" customHeight="1" thickBot="1" x14ac:dyDescent="0.25">
      <c r="B38" s="994" t="s">
        <v>242</v>
      </c>
      <c r="C38" s="994"/>
      <c r="D38" s="994"/>
      <c r="E38" s="1034"/>
      <c r="F38" s="1034"/>
      <c r="G38" s="994" t="s">
        <v>243</v>
      </c>
      <c r="H38" s="994"/>
      <c r="I38" s="994"/>
      <c r="J38" s="994"/>
      <c r="K38" s="1035"/>
      <c r="L38" s="1035"/>
      <c r="M38" s="355" t="s">
        <v>238</v>
      </c>
    </row>
    <row r="39" spans="2:15" ht="14.25" customHeight="1" x14ac:dyDescent="0.2">
      <c r="E39" s="291"/>
      <c r="F39" s="291"/>
      <c r="G39" s="291"/>
      <c r="H39" s="1036" t="s">
        <v>244</v>
      </c>
      <c r="I39" s="1036"/>
      <c r="J39" s="1036"/>
      <c r="K39" s="1037">
        <f>SUM(K36:K38)/100</f>
        <v>0</v>
      </c>
      <c r="L39" s="1037"/>
      <c r="M39" s="200" t="s">
        <v>245</v>
      </c>
    </row>
    <row r="40" spans="2:15" ht="5.25" customHeight="1" x14ac:dyDescent="0.2">
      <c r="C40" s="199"/>
      <c r="D40" s="199"/>
      <c r="E40" s="199"/>
      <c r="F40" s="199"/>
      <c r="G40" s="199"/>
      <c r="H40" s="199"/>
      <c r="I40" s="199"/>
      <c r="J40" s="199"/>
      <c r="K40" s="200"/>
      <c r="L40" s="200"/>
    </row>
    <row r="41" spans="2:15" ht="16.5" customHeight="1" thickBot="1" x14ac:dyDescent="0.25">
      <c r="B41" s="362">
        <v>7</v>
      </c>
      <c r="C41" s="994" t="s">
        <v>236</v>
      </c>
      <c r="D41" s="994"/>
      <c r="E41" s="970"/>
      <c r="F41" s="970"/>
      <c r="G41" s="994" t="s">
        <v>237</v>
      </c>
      <c r="H41" s="994"/>
      <c r="I41" s="994"/>
      <c r="J41" s="994"/>
      <c r="K41" s="1038"/>
      <c r="L41" s="1038"/>
      <c r="M41" s="355" t="s">
        <v>238</v>
      </c>
      <c r="N41" s="1039" t="s">
        <v>239</v>
      </c>
      <c r="O41" s="983"/>
    </row>
    <row r="42" spans="2:15" ht="16.5" customHeight="1" thickBot="1" x14ac:dyDescent="0.25">
      <c r="C42" s="994" t="s">
        <v>240</v>
      </c>
      <c r="D42" s="994"/>
      <c r="E42" s="1034"/>
      <c r="F42" s="1034"/>
      <c r="G42" s="994" t="s">
        <v>241</v>
      </c>
      <c r="H42" s="994"/>
      <c r="I42" s="994"/>
      <c r="J42" s="994"/>
      <c r="K42" s="1040"/>
      <c r="L42" s="1040"/>
      <c r="M42" s="355" t="s">
        <v>238</v>
      </c>
      <c r="N42" s="1039"/>
      <c r="O42" s="983"/>
    </row>
    <row r="43" spans="2:15" ht="16.5" customHeight="1" thickBot="1" x14ac:dyDescent="0.25">
      <c r="B43" s="994" t="s">
        <v>242</v>
      </c>
      <c r="C43" s="994"/>
      <c r="D43" s="994"/>
      <c r="E43" s="1034"/>
      <c r="F43" s="1034"/>
      <c r="G43" s="994" t="s">
        <v>243</v>
      </c>
      <c r="H43" s="994"/>
      <c r="I43" s="994"/>
      <c r="J43" s="994"/>
      <c r="K43" s="1035"/>
      <c r="L43" s="1035"/>
      <c r="M43" s="355" t="s">
        <v>238</v>
      </c>
    </row>
    <row r="44" spans="2:15" ht="15.75" customHeight="1" x14ac:dyDescent="0.2">
      <c r="E44" s="291"/>
      <c r="F44" s="291"/>
      <c r="G44" s="291"/>
      <c r="H44" s="1036" t="s">
        <v>244</v>
      </c>
      <c r="I44" s="1036"/>
      <c r="J44" s="1036"/>
      <c r="K44" s="1037">
        <f>SUM(K41:K43)/100</f>
        <v>0</v>
      </c>
      <c r="L44" s="1037"/>
      <c r="M44" s="200" t="s">
        <v>245</v>
      </c>
    </row>
    <row r="45" spans="2:15" ht="4.5" customHeight="1" x14ac:dyDescent="0.2">
      <c r="E45" s="291"/>
      <c r="F45" s="291"/>
      <c r="G45" s="291"/>
      <c r="H45" s="363"/>
      <c r="I45" s="363"/>
      <c r="J45" s="363"/>
      <c r="K45" s="364"/>
      <c r="L45" s="364"/>
      <c r="M45" s="200"/>
    </row>
    <row r="46" spans="2:15" ht="15.75" customHeight="1" thickBot="1" x14ac:dyDescent="0.25">
      <c r="B46" s="362">
        <v>8</v>
      </c>
      <c r="C46" s="994" t="s">
        <v>236</v>
      </c>
      <c r="D46" s="994"/>
      <c r="E46" s="970"/>
      <c r="F46" s="970"/>
      <c r="G46" s="994" t="s">
        <v>237</v>
      </c>
      <c r="H46" s="994"/>
      <c r="I46" s="994"/>
      <c r="J46" s="994"/>
      <c r="K46" s="1038"/>
      <c r="L46" s="1038"/>
      <c r="M46" s="355" t="s">
        <v>238</v>
      </c>
      <c r="N46" s="1039" t="s">
        <v>239</v>
      </c>
      <c r="O46" s="983"/>
    </row>
    <row r="47" spans="2:15" ht="16.5" customHeight="1" thickBot="1" x14ac:dyDescent="0.25">
      <c r="C47" s="994" t="s">
        <v>240</v>
      </c>
      <c r="D47" s="994"/>
      <c r="E47" s="1034"/>
      <c r="F47" s="1034"/>
      <c r="G47" s="994" t="s">
        <v>241</v>
      </c>
      <c r="H47" s="994"/>
      <c r="I47" s="994"/>
      <c r="J47" s="994"/>
      <c r="K47" s="1040"/>
      <c r="L47" s="1040"/>
      <c r="M47" s="355" t="s">
        <v>238</v>
      </c>
      <c r="N47" s="1039"/>
      <c r="O47" s="983"/>
    </row>
    <row r="48" spans="2:15" ht="16.5" customHeight="1" thickBot="1" x14ac:dyDescent="0.25">
      <c r="B48" s="994" t="s">
        <v>242</v>
      </c>
      <c r="C48" s="994"/>
      <c r="D48" s="994"/>
      <c r="E48" s="1034"/>
      <c r="F48" s="1034"/>
      <c r="G48" s="994" t="s">
        <v>243</v>
      </c>
      <c r="H48" s="994"/>
      <c r="I48" s="994"/>
      <c r="J48" s="994"/>
      <c r="K48" s="1035"/>
      <c r="L48" s="1035"/>
      <c r="M48" s="355" t="s">
        <v>238</v>
      </c>
    </row>
    <row r="49" spans="2:15" ht="14.25" customHeight="1" x14ac:dyDescent="0.2">
      <c r="E49" s="291"/>
      <c r="F49" s="291"/>
      <c r="G49" s="291"/>
      <c r="H49" s="1036" t="s">
        <v>244</v>
      </c>
      <c r="I49" s="1036"/>
      <c r="J49" s="1036"/>
      <c r="K49" s="1037">
        <f>SUM(K46:K48)/100</f>
        <v>0</v>
      </c>
      <c r="L49" s="1037"/>
      <c r="M49" s="200" t="s">
        <v>245</v>
      </c>
    </row>
    <row r="50" spans="2:15" ht="6.75" customHeight="1" x14ac:dyDescent="0.2">
      <c r="E50" s="291"/>
      <c r="F50" s="291"/>
      <c r="G50" s="291"/>
      <c r="H50" s="363"/>
      <c r="I50" s="363"/>
      <c r="J50" s="363"/>
      <c r="K50" s="364"/>
      <c r="L50" s="364"/>
      <c r="M50" s="200"/>
    </row>
    <row r="51" spans="2:15" ht="33" customHeight="1" x14ac:dyDescent="0.2">
      <c r="B51" s="979" t="s">
        <v>246</v>
      </c>
      <c r="C51" s="979"/>
      <c r="D51" s="979"/>
      <c r="E51" s="979"/>
      <c r="F51" s="979"/>
      <c r="G51" s="974"/>
      <c r="H51" s="974"/>
      <c r="I51" s="974"/>
      <c r="J51" s="1033" t="s">
        <v>75</v>
      </c>
      <c r="K51" s="1033"/>
      <c r="L51" s="974"/>
      <c r="M51" s="974"/>
      <c r="N51" s="974"/>
      <c r="O51" s="974"/>
    </row>
  </sheetData>
  <sheetProtection algorithmName="SHA-512" hashValue="OMIgilU8qZpapZU+fQeDWc5SRMTczWzyftKVXooZ7MvLMMKm/CLYwCDoTtaLxrHzqR2RYG0jFQlKDGstWUCCYQ==" saltValue="7/LcpeiLfFto0ctUsrTIew==" spinCount="100000" sheet="1" objects="1" scenarios="1"/>
  <mergeCells count="138">
    <mergeCell ref="N11:N12"/>
    <mergeCell ref="O11:O12"/>
    <mergeCell ref="C12:D12"/>
    <mergeCell ref="E12:F12"/>
    <mergeCell ref="G12:J12"/>
    <mergeCell ref="K12:L12"/>
    <mergeCell ref="A2:O2"/>
    <mergeCell ref="C4:O4"/>
    <mergeCell ref="B6:F6"/>
    <mergeCell ref="G6:O6"/>
    <mergeCell ref="B8:O8"/>
    <mergeCell ref="E1:L1"/>
    <mergeCell ref="B13:D13"/>
    <mergeCell ref="E13:F13"/>
    <mergeCell ref="G13:J13"/>
    <mergeCell ref="K13:L13"/>
    <mergeCell ref="H14:J14"/>
    <mergeCell ref="K14:L14"/>
    <mergeCell ref="C11:D11"/>
    <mergeCell ref="E11:F11"/>
    <mergeCell ref="G11:J11"/>
    <mergeCell ref="K11:L11"/>
    <mergeCell ref="C16:D16"/>
    <mergeCell ref="E16:F16"/>
    <mergeCell ref="G16:J16"/>
    <mergeCell ref="K16:L16"/>
    <mergeCell ref="N16:N17"/>
    <mergeCell ref="O16:O17"/>
    <mergeCell ref="C17:D17"/>
    <mergeCell ref="E17:F17"/>
    <mergeCell ref="G17:J17"/>
    <mergeCell ref="K17:L17"/>
    <mergeCell ref="N21:N22"/>
    <mergeCell ref="O21:O22"/>
    <mergeCell ref="C22:D22"/>
    <mergeCell ref="E22:F22"/>
    <mergeCell ref="G22:J22"/>
    <mergeCell ref="K22:L22"/>
    <mergeCell ref="B18:D18"/>
    <mergeCell ref="E18:F18"/>
    <mergeCell ref="G18:J18"/>
    <mergeCell ref="K18:L18"/>
    <mergeCell ref="H19:J19"/>
    <mergeCell ref="K19:L19"/>
    <mergeCell ref="B23:D23"/>
    <mergeCell ref="E23:F23"/>
    <mergeCell ref="G23:J23"/>
    <mergeCell ref="K23:L23"/>
    <mergeCell ref="H24:J24"/>
    <mergeCell ref="K24:L24"/>
    <mergeCell ref="C21:D21"/>
    <mergeCell ref="E21:F21"/>
    <mergeCell ref="G21:J21"/>
    <mergeCell ref="K21:L21"/>
    <mergeCell ref="C26:D26"/>
    <mergeCell ref="E26:F26"/>
    <mergeCell ref="G26:J26"/>
    <mergeCell ref="K26:L26"/>
    <mergeCell ref="N26:N27"/>
    <mergeCell ref="O26:O27"/>
    <mergeCell ref="C27:D27"/>
    <mergeCell ref="E27:F27"/>
    <mergeCell ref="G27:J27"/>
    <mergeCell ref="K27:L27"/>
    <mergeCell ref="N31:N32"/>
    <mergeCell ref="O31:O32"/>
    <mergeCell ref="C32:D32"/>
    <mergeCell ref="E32:F32"/>
    <mergeCell ref="G32:J32"/>
    <mergeCell ref="K32:L32"/>
    <mergeCell ref="B28:D28"/>
    <mergeCell ref="E28:F28"/>
    <mergeCell ref="G28:J28"/>
    <mergeCell ref="K28:L28"/>
    <mergeCell ref="H29:J29"/>
    <mergeCell ref="K29:L29"/>
    <mergeCell ref="B33:D33"/>
    <mergeCell ref="E33:F33"/>
    <mergeCell ref="G33:J33"/>
    <mergeCell ref="K33:L33"/>
    <mergeCell ref="H34:J34"/>
    <mergeCell ref="K34:L34"/>
    <mergeCell ref="C31:D31"/>
    <mergeCell ref="E31:F31"/>
    <mergeCell ref="G31:J31"/>
    <mergeCell ref="K31:L31"/>
    <mergeCell ref="C36:D36"/>
    <mergeCell ref="E36:F36"/>
    <mergeCell ref="G36:J36"/>
    <mergeCell ref="K36:L36"/>
    <mergeCell ref="N36:N37"/>
    <mergeCell ref="O36:O37"/>
    <mergeCell ref="C37:D37"/>
    <mergeCell ref="E37:F37"/>
    <mergeCell ref="G37:J37"/>
    <mergeCell ref="K37:L37"/>
    <mergeCell ref="N41:N42"/>
    <mergeCell ref="O41:O42"/>
    <mergeCell ref="C42:D42"/>
    <mergeCell ref="E42:F42"/>
    <mergeCell ref="G42:J42"/>
    <mergeCell ref="K42:L42"/>
    <mergeCell ref="B38:D38"/>
    <mergeCell ref="E38:F38"/>
    <mergeCell ref="G38:J38"/>
    <mergeCell ref="K38:L38"/>
    <mergeCell ref="H39:J39"/>
    <mergeCell ref="K39:L39"/>
    <mergeCell ref="B43:D43"/>
    <mergeCell ref="E43:F43"/>
    <mergeCell ref="G43:J43"/>
    <mergeCell ref="K43:L43"/>
    <mergeCell ref="H44:J44"/>
    <mergeCell ref="K44:L44"/>
    <mergeCell ref="C41:D41"/>
    <mergeCell ref="E41:F41"/>
    <mergeCell ref="G41:J41"/>
    <mergeCell ref="K41:L41"/>
    <mergeCell ref="C46:D46"/>
    <mergeCell ref="E46:F46"/>
    <mergeCell ref="G46:J46"/>
    <mergeCell ref="K46:L46"/>
    <mergeCell ref="N46:N47"/>
    <mergeCell ref="O46:O47"/>
    <mergeCell ref="C47:D47"/>
    <mergeCell ref="E47:F47"/>
    <mergeCell ref="G47:J47"/>
    <mergeCell ref="K47:L47"/>
    <mergeCell ref="B51:F51"/>
    <mergeCell ref="G51:I51"/>
    <mergeCell ref="J51:K51"/>
    <mergeCell ref="L51:O51"/>
    <mergeCell ref="B48:D48"/>
    <mergeCell ref="E48:F48"/>
    <mergeCell ref="G48:J48"/>
    <mergeCell ref="K48:L48"/>
    <mergeCell ref="H49:J49"/>
    <mergeCell ref="K49:L49"/>
  </mergeCells>
  <pageMargins left="0" right="0" top="0" bottom="0" header="0.51181102362204722" footer="0.51181102362204722"/>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1"/>
  <sheetViews>
    <sheetView showGridLines="0" view="pageLayout" zoomScaleNormal="100" workbookViewId="0">
      <selection activeCell="I20" sqref="I20"/>
    </sheetView>
  </sheetViews>
  <sheetFormatPr baseColWidth="10" defaultRowHeight="12.75" x14ac:dyDescent="0.2"/>
  <cols>
    <col min="1" max="1" width="2.42578125" customWidth="1"/>
    <col min="2" max="2" width="11.42578125" hidden="1" customWidth="1"/>
    <col min="3" max="3" width="20.85546875" customWidth="1"/>
    <col min="4" max="4" width="13.28515625" customWidth="1"/>
    <col min="5" max="5" width="10.85546875" customWidth="1"/>
    <col min="6" max="6" width="11.85546875" customWidth="1"/>
    <col min="7" max="7" width="2.5703125" customWidth="1"/>
    <col min="8" max="8" width="10.28515625" customWidth="1"/>
    <col min="9" max="9" width="6" style="339" customWidth="1"/>
    <col min="10" max="10" width="8.42578125" style="339" customWidth="1"/>
    <col min="11" max="11" width="7.7109375" style="339" customWidth="1"/>
    <col min="12" max="12" width="1.5703125" style="339" customWidth="1"/>
    <col min="13" max="13" width="1.5703125" customWidth="1"/>
    <col min="14" max="14" width="18" customWidth="1"/>
    <col min="15" max="15" width="7.140625" customWidth="1"/>
    <col min="16" max="16" width="1.42578125" customWidth="1"/>
    <col min="17" max="17" width="7.7109375" customWidth="1"/>
    <col min="18" max="18" width="9.42578125" customWidth="1"/>
    <col min="19" max="19" width="1" customWidth="1"/>
    <col min="20" max="20" width="2.140625" customWidth="1"/>
  </cols>
  <sheetData>
    <row r="1" spans="1:24" ht="51.75" customHeight="1" x14ac:dyDescent="0.2">
      <c r="A1" s="4"/>
      <c r="B1" s="4"/>
      <c r="D1" s="1043" t="s">
        <v>381</v>
      </c>
      <c r="E1" s="1044"/>
      <c r="F1" s="1044"/>
      <c r="G1" s="1044"/>
      <c r="H1" s="1044"/>
      <c r="I1" s="1044"/>
      <c r="J1" s="1044"/>
      <c r="K1" s="1044"/>
      <c r="L1" s="1044"/>
      <c r="M1" s="1044"/>
      <c r="N1" s="1044"/>
      <c r="O1" s="1044"/>
      <c r="P1" s="374"/>
    </row>
    <row r="2" spans="1:24" s="4" customFormat="1" ht="29.25" customHeight="1" x14ac:dyDescent="0.25">
      <c r="A2" s="1045" t="s">
        <v>266</v>
      </c>
      <c r="B2" s="1045"/>
      <c r="C2" s="1045"/>
      <c r="D2" s="1045"/>
      <c r="E2" s="1045"/>
      <c r="F2" s="1045"/>
      <c r="G2" s="1045"/>
      <c r="H2" s="1045"/>
      <c r="I2" s="1045"/>
      <c r="J2" s="1045"/>
      <c r="K2" s="1045"/>
      <c r="L2" s="1045"/>
      <c r="M2" s="1045"/>
      <c r="N2" s="1045"/>
      <c r="O2" s="1045"/>
      <c r="P2" s="1045"/>
      <c r="Q2" s="1045"/>
      <c r="R2" s="1045"/>
      <c r="S2" s="1045"/>
      <c r="T2" s="1045"/>
    </row>
    <row r="3" spans="1:24" s="4" customFormat="1" ht="15.75" customHeight="1" x14ac:dyDescent="0.25">
      <c r="A3" s="375"/>
      <c r="B3" s="375"/>
      <c r="C3" s="375"/>
      <c r="D3" s="375"/>
      <c r="E3" s="375"/>
      <c r="F3" s="375"/>
      <c r="G3" s="375"/>
      <c r="H3" s="375"/>
      <c r="I3" s="375"/>
      <c r="J3" s="375"/>
      <c r="K3" s="375"/>
      <c r="L3" s="375"/>
      <c r="M3" s="375"/>
      <c r="N3" s="375"/>
      <c r="O3" s="375"/>
      <c r="P3" s="375"/>
      <c r="Q3" s="375"/>
      <c r="R3" s="375"/>
      <c r="S3" s="375"/>
      <c r="T3" s="375"/>
    </row>
    <row r="4" spans="1:24" s="4" customFormat="1" ht="16.5" customHeight="1" x14ac:dyDescent="0.25">
      <c r="A4" s="375"/>
      <c r="B4" s="375"/>
      <c r="C4" s="375"/>
      <c r="D4" s="375"/>
      <c r="E4" s="375"/>
      <c r="F4" s="375"/>
      <c r="G4" s="375"/>
      <c r="H4" s="375"/>
      <c r="I4" s="375"/>
      <c r="J4" s="375"/>
      <c r="K4" s="375"/>
      <c r="L4" s="375"/>
      <c r="M4" s="375"/>
      <c r="N4" s="373"/>
      <c r="P4" s="376"/>
      <c r="Q4" s="376"/>
      <c r="R4" s="376">
        <v>44082</v>
      </c>
      <c r="S4" s="375"/>
      <c r="T4" s="375"/>
    </row>
    <row r="5" spans="1:24" ht="15" customHeight="1" x14ac:dyDescent="0.2"/>
    <row r="6" spans="1:24" ht="26.45" customHeight="1" x14ac:dyDescent="0.2">
      <c r="A6" s="377"/>
      <c r="B6" s="377"/>
      <c r="C6" s="378" t="s">
        <v>383</v>
      </c>
      <c r="D6" s="1046"/>
      <c r="E6" s="1046"/>
      <c r="F6" s="1046"/>
      <c r="G6" s="1046"/>
      <c r="H6" s="1046"/>
      <c r="I6" s="1046"/>
      <c r="J6" s="1046"/>
      <c r="K6" s="379"/>
      <c r="M6" s="1047" t="s">
        <v>75</v>
      </c>
      <c r="N6" s="1048"/>
      <c r="O6" s="1049"/>
      <c r="P6" s="1049"/>
      <c r="Q6" s="1049"/>
      <c r="R6" s="1049"/>
      <c r="S6" s="377"/>
      <c r="T6" s="377"/>
      <c r="U6" s="377"/>
      <c r="V6" s="377"/>
      <c r="W6" s="377"/>
      <c r="X6" s="377"/>
    </row>
    <row r="7" spans="1:24" ht="12.2" customHeight="1" x14ac:dyDescent="0.2">
      <c r="A7" s="377"/>
      <c r="B7" s="377"/>
      <c r="C7" s="378"/>
      <c r="D7" s="380"/>
      <c r="E7" s="380"/>
      <c r="F7" s="380"/>
      <c r="G7" s="380"/>
      <c r="H7" s="380"/>
      <c r="I7" s="380"/>
      <c r="J7" s="380"/>
      <c r="K7" s="379"/>
      <c r="M7" s="381"/>
      <c r="N7" s="382"/>
      <c r="O7" s="383"/>
      <c r="P7" s="383"/>
      <c r="Q7" s="383"/>
      <c r="R7" s="377"/>
      <c r="S7" s="377"/>
      <c r="T7" s="377"/>
      <c r="U7" s="377"/>
      <c r="V7" s="377"/>
      <c r="W7" s="377"/>
      <c r="X7" s="377"/>
    </row>
    <row r="8" spans="1:24" ht="13.5" customHeight="1" x14ac:dyDescent="0.2">
      <c r="A8" s="384"/>
      <c r="B8" s="385"/>
      <c r="C8" s="386"/>
      <c r="D8" s="386"/>
      <c r="E8" s="386"/>
      <c r="F8" s="386"/>
      <c r="G8" s="386"/>
      <c r="H8" s="386"/>
      <c r="I8" s="386"/>
      <c r="J8" s="386"/>
      <c r="K8" s="386"/>
      <c r="L8" s="387"/>
      <c r="M8" s="377"/>
      <c r="N8" s="388"/>
      <c r="O8" s="388"/>
      <c r="P8" s="388"/>
      <c r="Q8" s="388"/>
      <c r="R8" s="388"/>
      <c r="S8" s="388"/>
      <c r="T8" s="388"/>
      <c r="U8" s="388"/>
      <c r="V8" s="377"/>
      <c r="W8" s="377"/>
      <c r="X8" s="377"/>
    </row>
    <row r="9" spans="1:24" ht="18.75" customHeight="1" x14ac:dyDescent="0.25">
      <c r="A9" s="389"/>
      <c r="B9" s="383"/>
      <c r="C9" s="1050" t="s">
        <v>267</v>
      </c>
      <c r="D9" s="1050"/>
      <c r="E9" s="1050"/>
      <c r="F9" s="1050"/>
      <c r="G9" s="1050"/>
      <c r="H9" s="1050"/>
      <c r="I9" s="1050"/>
      <c r="J9" s="1050"/>
      <c r="K9" s="1050"/>
      <c r="L9" s="390"/>
      <c r="M9" s="391"/>
      <c r="N9" s="1051" t="s">
        <v>268</v>
      </c>
      <c r="O9" s="1051"/>
      <c r="P9" s="1051"/>
      <c r="Q9" s="1051"/>
      <c r="R9" s="1051"/>
      <c r="S9" s="391"/>
    </row>
    <row r="10" spans="1:24" ht="12" customHeight="1" x14ac:dyDescent="0.25">
      <c r="A10" s="392"/>
      <c r="B10" s="391"/>
      <c r="C10" s="1050"/>
      <c r="D10" s="1050"/>
      <c r="E10" s="1050"/>
      <c r="F10" s="1050"/>
      <c r="G10" s="1050"/>
      <c r="H10" s="1050"/>
      <c r="I10" s="1050"/>
      <c r="J10" s="1050"/>
      <c r="K10" s="1050"/>
      <c r="L10" s="390"/>
      <c r="M10" s="391"/>
      <c r="S10" s="393"/>
    </row>
    <row r="11" spans="1:24" ht="12.2" customHeight="1" x14ac:dyDescent="0.2">
      <c r="A11" s="392"/>
      <c r="B11" s="391"/>
      <c r="C11" s="391"/>
      <c r="D11" s="391"/>
      <c r="E11" s="391"/>
      <c r="F11" s="391"/>
      <c r="G11" s="391"/>
      <c r="H11" s="391"/>
      <c r="I11" s="394"/>
      <c r="J11" s="394"/>
      <c r="K11" s="394"/>
      <c r="L11" s="390"/>
      <c r="M11" s="391"/>
      <c r="N11" s="1051" t="s">
        <v>269</v>
      </c>
      <c r="O11" s="1051"/>
      <c r="P11" s="1051"/>
      <c r="Q11" s="1051"/>
      <c r="R11" s="1051"/>
      <c r="S11" s="391"/>
    </row>
    <row r="12" spans="1:24" ht="10.5" customHeight="1" x14ac:dyDescent="0.2">
      <c r="A12" s="392"/>
      <c r="B12" s="391"/>
      <c r="C12" s="1052" t="s">
        <v>270</v>
      </c>
      <c r="D12" s="1053"/>
      <c r="E12" s="1053"/>
      <c r="F12" s="1054"/>
      <c r="G12" s="395"/>
      <c r="H12" s="391"/>
      <c r="I12" s="394"/>
      <c r="J12" s="394"/>
      <c r="K12" s="394"/>
      <c r="L12" s="390"/>
      <c r="M12" s="391"/>
      <c r="N12" s="1051"/>
      <c r="O12" s="1051"/>
      <c r="P12" s="1051"/>
      <c r="Q12" s="1051"/>
      <c r="R12" s="1051"/>
      <c r="S12" s="391"/>
    </row>
    <row r="13" spans="1:24" ht="4.7" customHeight="1" x14ac:dyDescent="0.2">
      <c r="A13" s="392"/>
      <c r="B13" s="391"/>
      <c r="C13" s="396"/>
      <c r="D13" s="397"/>
      <c r="E13" s="397"/>
      <c r="F13" s="398"/>
      <c r="G13" s="399"/>
      <c r="H13" s="391"/>
      <c r="I13" s="394"/>
      <c r="J13" s="394"/>
      <c r="K13" s="394"/>
      <c r="L13" s="390"/>
      <c r="M13" s="391"/>
      <c r="N13" s="1051"/>
      <c r="O13" s="1051"/>
      <c r="P13" s="1051"/>
      <c r="Q13" s="1051"/>
      <c r="R13" s="1051"/>
      <c r="S13" s="400"/>
    </row>
    <row r="14" spans="1:24" ht="10.5" customHeight="1" x14ac:dyDescent="0.2">
      <c r="A14" s="392"/>
      <c r="B14" s="391"/>
      <c r="C14" s="401" t="s">
        <v>271</v>
      </c>
      <c r="D14" s="402" t="s">
        <v>272</v>
      </c>
      <c r="E14" s="403" t="s">
        <v>273</v>
      </c>
      <c r="F14" s="404"/>
      <c r="G14" s="399"/>
      <c r="H14" s="391"/>
      <c r="I14" s="394"/>
      <c r="J14" s="394"/>
      <c r="K14" s="394"/>
      <c r="L14" s="390"/>
      <c r="M14" s="391"/>
      <c r="N14" s="1051"/>
      <c r="O14" s="1051"/>
      <c r="P14" s="1051"/>
      <c r="Q14" s="1051"/>
      <c r="R14" s="1051"/>
      <c r="S14" s="400"/>
      <c r="U14" s="405"/>
    </row>
    <row r="15" spans="1:24" ht="9.75" customHeight="1" x14ac:dyDescent="0.2">
      <c r="A15" s="392"/>
      <c r="B15" s="391"/>
      <c r="C15" s="406" t="s">
        <v>274</v>
      </c>
      <c r="D15" s="407"/>
      <c r="E15" s="407"/>
      <c r="F15" s="408"/>
      <c r="G15" s="399"/>
      <c r="H15" s="391"/>
      <c r="I15" s="394"/>
      <c r="J15" s="394"/>
      <c r="K15" s="394"/>
      <c r="L15" s="390"/>
      <c r="M15" s="391"/>
      <c r="N15" s="1051"/>
      <c r="O15" s="1051"/>
      <c r="P15" s="1051"/>
      <c r="Q15" s="1051"/>
      <c r="R15" s="1051"/>
      <c r="S15" s="391"/>
      <c r="U15" s="405"/>
    </row>
    <row r="16" spans="1:24" ht="14.25" customHeight="1" x14ac:dyDescent="0.2">
      <c r="A16" s="392"/>
      <c r="B16" s="391"/>
      <c r="C16" s="1055" t="s">
        <v>275</v>
      </c>
      <c r="D16" s="1056"/>
      <c r="E16" s="1056"/>
      <c r="F16" s="1057"/>
      <c r="G16" s="399"/>
      <c r="H16" s="391"/>
      <c r="I16" s="394"/>
      <c r="J16" s="394"/>
      <c r="K16" s="394"/>
      <c r="L16" s="390"/>
      <c r="M16" s="391"/>
      <c r="N16" s="1051"/>
      <c r="O16" s="1051"/>
      <c r="P16" s="1051"/>
      <c r="Q16" s="1051"/>
      <c r="R16" s="1051"/>
      <c r="S16" s="409"/>
    </row>
    <row r="17" spans="1:21" ht="12.2" customHeight="1" x14ac:dyDescent="0.2">
      <c r="A17" s="392"/>
      <c r="B17" s="391"/>
      <c r="C17" s="410"/>
      <c r="D17" s="410"/>
      <c r="E17" s="410"/>
      <c r="F17" s="410"/>
      <c r="G17" s="399"/>
      <c r="H17" s="391"/>
      <c r="I17" s="394"/>
      <c r="J17" s="394"/>
      <c r="K17" s="394"/>
      <c r="L17" s="390"/>
      <c r="M17" s="391"/>
      <c r="S17" s="409"/>
    </row>
    <row r="18" spans="1:21" ht="20.25" customHeight="1" x14ac:dyDescent="0.2">
      <c r="A18" s="392"/>
      <c r="B18" s="391"/>
      <c r="C18" s="411" t="s">
        <v>276</v>
      </c>
      <c r="D18" s="412"/>
      <c r="E18" s="411" t="s">
        <v>152</v>
      </c>
      <c r="F18" s="413"/>
      <c r="G18" s="413"/>
      <c r="H18" s="413"/>
      <c r="I18" s="394"/>
      <c r="J18" s="394"/>
      <c r="K18" s="394"/>
      <c r="L18" s="390"/>
      <c r="M18" s="391"/>
      <c r="N18" s="1058" t="s">
        <v>277</v>
      </c>
      <c r="O18" s="1059"/>
      <c r="P18" s="1059"/>
      <c r="Q18" s="1059"/>
      <c r="R18" s="1060"/>
      <c r="S18" s="409"/>
    </row>
    <row r="19" spans="1:21" ht="19.5" customHeight="1" x14ac:dyDescent="0.2">
      <c r="A19" s="392"/>
      <c r="B19" s="391"/>
      <c r="C19" s="413"/>
      <c r="D19" s="413"/>
      <c r="E19" s="411"/>
      <c r="F19" s="413"/>
      <c r="G19" s="413"/>
      <c r="H19" s="413"/>
      <c r="I19" s="394"/>
      <c r="J19" s="394"/>
      <c r="K19" s="394"/>
      <c r="L19" s="390"/>
      <c r="M19" s="391"/>
      <c r="N19" s="1061" t="s">
        <v>278</v>
      </c>
      <c r="O19" s="1062"/>
      <c r="P19" s="1062"/>
      <c r="Q19" s="1062"/>
      <c r="R19" s="1063"/>
      <c r="S19" s="409"/>
      <c r="U19" s="391"/>
    </row>
    <row r="20" spans="1:21" ht="19.5" customHeight="1" x14ac:dyDescent="0.2">
      <c r="A20" s="392"/>
      <c r="B20" s="391"/>
      <c r="C20" s="411" t="s">
        <v>275</v>
      </c>
      <c r="D20" s="412"/>
      <c r="E20" s="411" t="s">
        <v>152</v>
      </c>
      <c r="F20" s="413"/>
      <c r="G20" s="413"/>
      <c r="H20" s="413"/>
      <c r="I20" s="394"/>
      <c r="J20" s="394"/>
      <c r="K20" s="394"/>
      <c r="L20" s="390"/>
      <c r="M20" s="391"/>
      <c r="N20" s="1064"/>
      <c r="O20" s="1065"/>
      <c r="P20" s="1065"/>
      <c r="Q20" s="1065"/>
      <c r="R20" s="1066"/>
      <c r="S20" s="409"/>
    </row>
    <row r="21" spans="1:21" ht="19.5" customHeight="1" x14ac:dyDescent="0.2">
      <c r="A21" s="392"/>
      <c r="B21" s="391"/>
      <c r="C21" s="413"/>
      <c r="D21" s="413"/>
      <c r="E21" s="413"/>
      <c r="F21" s="413"/>
      <c r="G21" s="413"/>
      <c r="H21" s="413"/>
      <c r="I21" s="394"/>
      <c r="J21" s="394"/>
      <c r="K21" s="394"/>
      <c r="L21" s="390"/>
      <c r="M21" s="414"/>
      <c r="N21" s="413"/>
      <c r="O21" s="394"/>
      <c r="P21" s="394"/>
      <c r="Q21" s="413"/>
      <c r="R21" s="409"/>
      <c r="S21" s="409"/>
    </row>
    <row r="22" spans="1:21" ht="6" customHeight="1" x14ac:dyDescent="0.2">
      <c r="A22" s="392"/>
      <c r="B22" s="391"/>
      <c r="C22" s="415"/>
      <c r="D22" s="413"/>
      <c r="E22" s="413"/>
      <c r="F22" s="413"/>
      <c r="G22" s="413"/>
      <c r="H22" s="413"/>
      <c r="I22" s="394"/>
      <c r="J22" s="394"/>
      <c r="K22" s="394"/>
      <c r="L22" s="390"/>
      <c r="M22" s="391"/>
      <c r="N22" s="409"/>
      <c r="O22" s="409"/>
      <c r="P22" s="409"/>
      <c r="Q22" s="409"/>
      <c r="R22" s="416"/>
      <c r="S22" s="409"/>
    </row>
    <row r="23" spans="1:21" ht="13.7" customHeight="1" x14ac:dyDescent="0.2">
      <c r="A23" s="392"/>
      <c r="B23" s="391"/>
      <c r="C23" s="417" t="s">
        <v>279</v>
      </c>
      <c r="D23" s="418" t="s">
        <v>280</v>
      </c>
      <c r="E23" s="418" t="s">
        <v>281</v>
      </c>
      <c r="F23" s="419" t="s">
        <v>282</v>
      </c>
      <c r="G23" s="413"/>
      <c r="H23" s="413"/>
      <c r="I23" s="394"/>
      <c r="J23" s="394"/>
      <c r="K23" s="394"/>
      <c r="L23" s="390"/>
      <c r="M23" s="391"/>
      <c r="N23" s="792" t="e">
        <f>H28*13/100</f>
        <v>#DIV/0!</v>
      </c>
      <c r="O23" s="1042" t="s">
        <v>283</v>
      </c>
      <c r="P23" s="1042"/>
      <c r="Q23" s="1042"/>
      <c r="R23" s="1042"/>
      <c r="S23" s="416"/>
    </row>
    <row r="24" spans="1:21" ht="14.25" customHeight="1" x14ac:dyDescent="0.2">
      <c r="A24" s="392"/>
      <c r="B24" s="391"/>
      <c r="C24" s="420" t="s">
        <v>284</v>
      </c>
      <c r="D24" s="421">
        <v>4</v>
      </c>
      <c r="E24" s="422"/>
      <c r="F24" s="423" t="e">
        <f>(E24/D24)*D18/D20</f>
        <v>#DIV/0!</v>
      </c>
      <c r="G24" s="411"/>
      <c r="H24" s="411"/>
      <c r="I24" s="424"/>
      <c r="J24" s="394"/>
      <c r="K24" s="394"/>
      <c r="L24" s="390"/>
      <c r="M24" s="391"/>
      <c r="N24" s="409"/>
      <c r="O24" s="409"/>
      <c r="P24" s="409"/>
      <c r="Q24" s="409"/>
      <c r="R24" s="416"/>
      <c r="S24" s="416"/>
    </row>
    <row r="25" spans="1:21" ht="15" customHeight="1" x14ac:dyDescent="0.2">
      <c r="A25" s="392"/>
      <c r="B25" s="391"/>
      <c r="C25" s="425" t="s">
        <v>285</v>
      </c>
      <c r="D25" s="426">
        <v>5</v>
      </c>
      <c r="E25" s="427"/>
      <c r="F25" s="428" t="e">
        <f>(E25/D25)*D18/D20</f>
        <v>#DIV/0!</v>
      </c>
      <c r="G25" s="411"/>
      <c r="H25" s="411"/>
      <c r="I25" s="424"/>
      <c r="J25" s="1068"/>
      <c r="K25" s="1068"/>
      <c r="L25" s="390"/>
      <c r="M25" s="391"/>
      <c r="N25" s="409"/>
      <c r="O25" s="409"/>
      <c r="P25" s="409"/>
      <c r="Q25" s="409"/>
      <c r="R25" s="409"/>
      <c r="S25" s="416"/>
    </row>
    <row r="26" spans="1:21" ht="15" customHeight="1" x14ac:dyDescent="0.2">
      <c r="A26" s="392"/>
      <c r="B26" s="391"/>
      <c r="C26" s="425" t="s">
        <v>286</v>
      </c>
      <c r="D26" s="426">
        <v>8</v>
      </c>
      <c r="E26" s="427"/>
      <c r="F26" s="428" t="e">
        <f>(E26/D26)*D18/D20</f>
        <v>#DIV/0!</v>
      </c>
      <c r="G26" s="411"/>
      <c r="H26" s="411"/>
      <c r="I26" s="424"/>
      <c r="J26" s="394"/>
      <c r="K26" s="394"/>
      <c r="L26" s="390"/>
      <c r="M26" s="391"/>
      <c r="N26" s="1069" t="s">
        <v>244</v>
      </c>
      <c r="O26" s="1070" t="e">
        <f>H28+N23</f>
        <v>#DIV/0!</v>
      </c>
      <c r="P26" s="1070"/>
      <c r="Q26" s="1070"/>
      <c r="R26" s="429"/>
      <c r="S26" s="416"/>
    </row>
    <row r="27" spans="1:21" ht="15" customHeight="1" x14ac:dyDescent="0.2">
      <c r="A27" s="392"/>
      <c r="B27" s="391"/>
      <c r="C27" s="430" t="s">
        <v>287</v>
      </c>
      <c r="D27" s="431">
        <v>10</v>
      </c>
      <c r="E27" s="432"/>
      <c r="F27" s="433" t="e">
        <f>(E27/D27)*D18/D20</f>
        <v>#DIV/0!</v>
      </c>
      <c r="G27" s="411"/>
      <c r="H27" s="434" t="s">
        <v>288</v>
      </c>
      <c r="I27" s="424"/>
      <c r="J27" s="435" t="s">
        <v>289</v>
      </c>
      <c r="K27" s="394"/>
      <c r="L27" s="390"/>
      <c r="M27" s="391"/>
      <c r="N27" s="1069"/>
      <c r="O27" s="1070"/>
      <c r="P27" s="1070"/>
      <c r="Q27" s="1070"/>
      <c r="R27" s="429"/>
      <c r="S27" s="409"/>
    </row>
    <row r="28" spans="1:21" ht="19.5" customHeight="1" x14ac:dyDescent="0.2">
      <c r="A28" s="392"/>
      <c r="B28" s="391"/>
      <c r="C28" s="1071" t="s">
        <v>244</v>
      </c>
      <c r="D28" s="1072"/>
      <c r="E28" s="436">
        <f>SUM(E24:E27)</f>
        <v>0</v>
      </c>
      <c r="F28" s="437" t="e">
        <f>SUM(F24:F27)</f>
        <v>#DIV/0!</v>
      </c>
      <c r="G28" s="411"/>
      <c r="H28" s="438" t="e">
        <f>F28</f>
        <v>#DIV/0!</v>
      </c>
      <c r="I28" s="424" t="s">
        <v>245</v>
      </c>
      <c r="J28" s="791" t="e">
        <f>H28*0.6</f>
        <v>#DIV/0!</v>
      </c>
      <c r="K28" s="394" t="s">
        <v>290</v>
      </c>
      <c r="L28" s="390"/>
      <c r="M28" s="391"/>
      <c r="N28" s="409"/>
      <c r="O28" s="409"/>
      <c r="P28" s="429"/>
      <c r="Q28" s="429"/>
      <c r="R28" s="429"/>
      <c r="S28" s="429"/>
    </row>
    <row r="29" spans="1:21" ht="20.25" customHeight="1" x14ac:dyDescent="0.25">
      <c r="A29" s="439"/>
      <c r="B29" s="440"/>
      <c r="C29" s="441"/>
      <c r="D29" s="441"/>
      <c r="E29" s="441"/>
      <c r="F29" s="441"/>
      <c r="G29" s="441"/>
      <c r="H29" s="442"/>
      <c r="I29" s="443"/>
      <c r="J29" s="444"/>
      <c r="K29" s="445"/>
      <c r="L29" s="446"/>
      <c r="M29" s="391"/>
      <c r="N29" s="447"/>
      <c r="O29" s="447"/>
      <c r="P29" s="447"/>
      <c r="Q29" s="448"/>
      <c r="R29" s="391"/>
      <c r="S29" s="429"/>
    </row>
    <row r="30" spans="1:21" ht="15" customHeight="1" x14ac:dyDescent="0.2">
      <c r="C30" s="449"/>
      <c r="D30" s="449"/>
      <c r="E30" s="449"/>
      <c r="F30" s="449"/>
      <c r="G30" s="449"/>
      <c r="H30" s="449"/>
      <c r="I30" s="449"/>
      <c r="J30" s="449"/>
      <c r="K30" s="449"/>
      <c r="M30" s="391"/>
      <c r="N30" s="450"/>
      <c r="O30" s="450"/>
      <c r="P30" s="450"/>
      <c r="Q30" s="448"/>
      <c r="R30" s="391"/>
      <c r="S30" s="391"/>
    </row>
    <row r="31" spans="1:21" ht="16.5" customHeight="1" x14ac:dyDescent="0.2">
      <c r="A31" s="451"/>
      <c r="B31" s="370"/>
      <c r="C31" s="1073"/>
      <c r="D31" s="1073"/>
      <c r="E31" s="1073"/>
      <c r="F31" s="452"/>
      <c r="G31" s="452"/>
      <c r="H31" s="452"/>
      <c r="I31" s="452"/>
      <c r="J31" s="452"/>
      <c r="K31" s="453"/>
      <c r="L31" s="454"/>
      <c r="M31" s="391"/>
      <c r="N31" s="447"/>
      <c r="O31" s="447"/>
      <c r="P31" s="447"/>
      <c r="Q31" s="448"/>
      <c r="R31" s="391"/>
      <c r="S31" s="391"/>
    </row>
    <row r="32" spans="1:21" ht="15.75" customHeight="1" x14ac:dyDescent="0.2">
      <c r="C32" s="455" t="s">
        <v>291</v>
      </c>
      <c r="D32" s="455"/>
      <c r="E32" s="449"/>
      <c r="F32" s="449"/>
      <c r="G32" s="449"/>
      <c r="H32" s="449"/>
      <c r="I32" s="449"/>
      <c r="J32" s="449"/>
      <c r="K32" s="449"/>
      <c r="M32" s="391"/>
      <c r="N32" s="456"/>
      <c r="O32" s="457"/>
      <c r="P32" s="457"/>
      <c r="Q32" s="458"/>
      <c r="R32" s="459"/>
      <c r="S32" s="391"/>
    </row>
    <row r="33" spans="1:19" ht="17.45" customHeight="1" x14ac:dyDescent="0.2">
      <c r="A33" s="370"/>
      <c r="B33" s="370"/>
      <c r="C33" s="1074" t="s">
        <v>292</v>
      </c>
      <c r="D33" s="1074"/>
      <c r="E33" s="1074"/>
      <c r="F33" s="1074"/>
      <c r="G33" s="1074"/>
      <c r="H33" s="1074"/>
      <c r="I33" s="1074"/>
      <c r="J33" s="1074"/>
      <c r="K33" s="1074"/>
      <c r="L33" s="460"/>
      <c r="M33" s="459"/>
      <c r="N33" s="461"/>
      <c r="O33" s="461"/>
      <c r="P33" s="461"/>
      <c r="Q33" s="461"/>
      <c r="R33" s="459"/>
      <c r="S33" s="391"/>
    </row>
    <row r="34" spans="1:19" ht="11.25" customHeight="1" x14ac:dyDescent="0.2">
      <c r="A34" s="451"/>
      <c r="B34" s="370"/>
      <c r="C34" s="461" t="s">
        <v>293</v>
      </c>
      <c r="D34" s="461"/>
      <c r="E34" s="461"/>
      <c r="F34" s="461"/>
      <c r="G34" s="461"/>
      <c r="H34" s="461"/>
      <c r="I34" s="461"/>
      <c r="J34" s="461"/>
      <c r="K34" s="461"/>
      <c r="L34" s="461"/>
      <c r="M34" s="461"/>
      <c r="N34" s="461"/>
      <c r="O34" s="461"/>
      <c r="P34" s="461"/>
      <c r="Q34" s="461"/>
      <c r="R34" s="461"/>
      <c r="S34" s="391"/>
    </row>
    <row r="35" spans="1:19" ht="13.7" customHeight="1" x14ac:dyDescent="0.2">
      <c r="A35" s="451"/>
      <c r="B35" s="370"/>
      <c r="C35" s="461" t="s">
        <v>294</v>
      </c>
      <c r="D35" s="461"/>
      <c r="E35" s="461"/>
      <c r="F35" s="461"/>
      <c r="G35" s="461"/>
      <c r="H35" s="461"/>
      <c r="I35" s="461"/>
      <c r="J35" s="461"/>
      <c r="K35" s="461"/>
      <c r="L35" s="461"/>
      <c r="M35" s="461"/>
      <c r="N35" s="450"/>
      <c r="O35" s="447"/>
      <c r="P35" s="447"/>
      <c r="Q35" s="448"/>
      <c r="R35" s="391"/>
      <c r="S35" s="391"/>
    </row>
    <row r="36" spans="1:19" ht="8.4499999999999993" customHeight="1" x14ac:dyDescent="0.25">
      <c r="A36" s="462"/>
      <c r="B36" s="370"/>
      <c r="C36" s="463"/>
      <c r="D36" s="464"/>
      <c r="E36" s="464"/>
      <c r="F36" s="465"/>
      <c r="G36" s="464"/>
      <c r="H36" s="466"/>
      <c r="I36" s="467"/>
      <c r="J36" s="468"/>
      <c r="K36" s="469"/>
      <c r="L36" s="454"/>
      <c r="M36" s="391"/>
      <c r="N36" s="450"/>
      <c r="O36" s="450"/>
      <c r="P36" s="450"/>
      <c r="Q36" s="448"/>
      <c r="R36" s="391"/>
      <c r="S36" s="391"/>
    </row>
    <row r="37" spans="1:19" ht="17.45" customHeight="1" x14ac:dyDescent="0.2">
      <c r="A37" s="462"/>
      <c r="B37" s="370"/>
      <c r="C37" s="470"/>
      <c r="D37" s="470"/>
      <c r="E37" s="470"/>
      <c r="F37" s="470"/>
      <c r="G37" s="470"/>
      <c r="H37" s="470"/>
      <c r="I37" s="470"/>
      <c r="J37" s="470"/>
      <c r="K37" s="470"/>
      <c r="L37" s="454"/>
      <c r="M37" s="391"/>
      <c r="N37" s="450"/>
      <c r="O37" s="450"/>
      <c r="P37" s="450"/>
      <c r="Q37" s="448"/>
      <c r="R37" s="391"/>
      <c r="S37" s="391"/>
    </row>
    <row r="38" spans="1:19" ht="23.25" customHeight="1" x14ac:dyDescent="0.25">
      <c r="A38" s="370"/>
      <c r="B38" s="370"/>
      <c r="C38" s="1067"/>
      <c r="D38" s="1067"/>
      <c r="E38" s="471"/>
      <c r="F38" s="465"/>
      <c r="G38" s="464"/>
      <c r="H38" s="466"/>
      <c r="I38" s="467"/>
      <c r="J38" s="468"/>
      <c r="K38" s="469"/>
      <c r="L38" s="454"/>
      <c r="M38" s="391"/>
      <c r="N38" s="391"/>
      <c r="O38" s="391"/>
      <c r="P38" s="391"/>
      <c r="Q38" s="391"/>
      <c r="R38" s="391"/>
      <c r="S38" s="391"/>
    </row>
    <row r="39" spans="1:19" x14ac:dyDescent="0.2">
      <c r="C39" s="472"/>
      <c r="D39" s="472"/>
      <c r="E39" s="472"/>
      <c r="F39" s="472"/>
      <c r="G39" s="472"/>
      <c r="H39" s="411"/>
      <c r="I39" s="424"/>
      <c r="J39" s="394"/>
      <c r="M39" s="391"/>
      <c r="S39" s="391"/>
    </row>
    <row r="40" spans="1:19" ht="14.25" x14ac:dyDescent="0.2">
      <c r="C40" s="473"/>
      <c r="D40" s="473"/>
      <c r="E40" s="473"/>
      <c r="F40" s="473"/>
      <c r="G40" s="473"/>
      <c r="H40" s="473"/>
    </row>
    <row r="41" spans="1:19" ht="24.75" customHeight="1" x14ac:dyDescent="0.2"/>
  </sheetData>
  <sheetProtection algorithmName="SHA-512" hashValue="MM5UU4RQ/vx8tbECfGDQguSb9cEu1odsqFaTOVX48AWOFcq0SShLkmmArY0qeo5JULXUc4iZn1oMcJ+KC5jBYg==" saltValue="slh5wMXjbBNX2Cdz0x6bNA==" spinCount="100000" sheet="1" objects="1" scenarios="1"/>
  <mergeCells count="20">
    <mergeCell ref="C38:D38"/>
    <mergeCell ref="J25:K25"/>
    <mergeCell ref="N26:N27"/>
    <mergeCell ref="O26:Q27"/>
    <mergeCell ref="C28:D28"/>
    <mergeCell ref="C31:E31"/>
    <mergeCell ref="C33:K33"/>
    <mergeCell ref="O23:R23"/>
    <mergeCell ref="D1:O1"/>
    <mergeCell ref="A2:T2"/>
    <mergeCell ref="D6:J6"/>
    <mergeCell ref="M6:N6"/>
    <mergeCell ref="O6:R6"/>
    <mergeCell ref="C9:K10"/>
    <mergeCell ref="N9:R9"/>
    <mergeCell ref="N11:R16"/>
    <mergeCell ref="C12:F12"/>
    <mergeCell ref="C16:F16"/>
    <mergeCell ref="N18:R18"/>
    <mergeCell ref="N19:R20"/>
  </mergeCells>
  <pageMargins left="0" right="0" top="0" bottom="0"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5"/>
  <sheetViews>
    <sheetView view="pageLayout" topLeftCell="B4" zoomScale="130" zoomScaleNormal="100" zoomScaleSheetLayoutView="100" zoomScalePageLayoutView="130" workbookViewId="0">
      <selection activeCell="E5" sqref="E5:O5"/>
    </sheetView>
  </sheetViews>
  <sheetFormatPr baseColWidth="10" defaultRowHeight="12.75" x14ac:dyDescent="0.2"/>
  <cols>
    <col min="1" max="1" width="11.42578125" hidden="1" customWidth="1"/>
    <col min="2" max="2" width="8.140625" customWidth="1"/>
    <col min="3" max="3" width="7.5703125" customWidth="1"/>
    <col min="4" max="4" width="5.7109375" customWidth="1"/>
    <col min="5" max="5" width="9.28515625" customWidth="1"/>
    <col min="6" max="6" width="0.85546875" customWidth="1"/>
    <col min="7" max="7" width="5.5703125" customWidth="1"/>
    <col min="8" max="8" width="1.140625" style="749" customWidth="1"/>
    <col min="9" max="9" width="10.85546875" style="749" customWidth="1"/>
    <col min="10" max="10" width="4.7109375" style="749" customWidth="1"/>
    <col min="11" max="11" width="5.42578125" style="749" customWidth="1"/>
    <col min="12" max="12" width="1.28515625" style="749" customWidth="1"/>
    <col min="13" max="13" width="1.5703125" customWidth="1"/>
    <col min="14" max="14" width="3.28515625" customWidth="1"/>
    <col min="15" max="15" width="5.5703125" customWidth="1"/>
    <col min="16" max="17" width="4.7109375" customWidth="1"/>
    <col min="18" max="18" width="4.5703125" customWidth="1"/>
    <col min="19" max="30" width="4.7109375" customWidth="1"/>
    <col min="31" max="31" width="4.42578125" style="749" customWidth="1"/>
    <col min="32" max="32" width="1.42578125" customWidth="1"/>
  </cols>
  <sheetData>
    <row r="1" spans="1:33" ht="51.75" customHeight="1" x14ac:dyDescent="0.2">
      <c r="A1" s="4"/>
      <c r="C1" s="1136" t="s">
        <v>382</v>
      </c>
      <c r="D1" s="1137"/>
      <c r="E1" s="1137"/>
      <c r="F1" s="1137"/>
      <c r="G1" s="1137"/>
      <c r="H1" s="1137"/>
      <c r="I1" s="1137"/>
      <c r="J1" s="1137"/>
      <c r="K1" s="1137"/>
      <c r="L1" s="1137"/>
      <c r="M1" s="1137"/>
      <c r="N1" s="1137"/>
      <c r="O1" s="1137"/>
      <c r="P1" s="754"/>
      <c r="Q1" s="754"/>
      <c r="R1" s="754"/>
    </row>
    <row r="2" spans="1:33" ht="14.25" customHeight="1" x14ac:dyDescent="0.2">
      <c r="A2" s="4"/>
      <c r="C2" s="753"/>
      <c r="D2" s="754"/>
      <c r="E2" s="754"/>
      <c r="F2" s="754"/>
      <c r="G2" s="754"/>
      <c r="H2" s="754"/>
      <c r="I2" s="754"/>
      <c r="J2" s="754"/>
      <c r="K2" s="754"/>
      <c r="L2" s="754"/>
      <c r="M2" s="754"/>
      <c r="N2" s="754"/>
      <c r="O2" s="754"/>
      <c r="P2" s="754"/>
      <c r="Q2" s="754"/>
      <c r="R2" s="754"/>
      <c r="AA2" s="474"/>
      <c r="AB2" s="474"/>
      <c r="AC2" s="474"/>
      <c r="AD2" s="1138">
        <v>44082</v>
      </c>
      <c r="AE2" s="1139"/>
    </row>
    <row r="3" spans="1:33" ht="16.5" customHeight="1" x14ac:dyDescent="0.2">
      <c r="A3" s="4"/>
      <c r="C3" s="753"/>
      <c r="D3" s="754"/>
      <c r="E3" s="754"/>
      <c r="F3" s="754"/>
      <c r="G3" s="754"/>
      <c r="H3" s="754"/>
      <c r="I3" s="754"/>
      <c r="J3" s="754"/>
      <c r="K3" s="754"/>
      <c r="L3" s="754"/>
      <c r="M3" s="754"/>
      <c r="N3" s="754"/>
      <c r="O3" s="754"/>
      <c r="P3" s="754"/>
      <c r="Q3" s="754"/>
      <c r="R3" s="754"/>
      <c r="S3" s="1140"/>
      <c r="T3" s="1140"/>
      <c r="U3" s="1141"/>
      <c r="V3" s="847"/>
      <c r="W3" s="847"/>
    </row>
    <row r="4" spans="1:33" ht="6.75" customHeight="1" x14ac:dyDescent="0.2"/>
    <row r="5" spans="1:33" ht="23.25" customHeight="1" x14ac:dyDescent="0.2">
      <c r="A5" s="377"/>
      <c r="B5" s="1142" t="s">
        <v>383</v>
      </c>
      <c r="C5" s="1142"/>
      <c r="D5" s="1142"/>
      <c r="E5" s="1046"/>
      <c r="F5" s="1046"/>
      <c r="G5" s="1046"/>
      <c r="H5" s="1046"/>
      <c r="I5" s="1046"/>
      <c r="J5" s="1046"/>
      <c r="K5" s="1046"/>
      <c r="L5" s="1046"/>
      <c r="M5" s="1046"/>
      <c r="N5" s="1046"/>
      <c r="O5" s="1046"/>
      <c r="P5" s="475"/>
      <c r="Q5" s="475"/>
      <c r="R5" s="1143" t="s">
        <v>75</v>
      </c>
      <c r="S5" s="1143"/>
      <c r="T5" s="1143"/>
      <c r="U5" s="1049"/>
      <c r="V5" s="1049"/>
      <c r="W5" s="1049"/>
      <c r="X5" s="1049"/>
      <c r="Y5" s="1049"/>
      <c r="Z5" s="1049"/>
      <c r="AA5" s="377"/>
      <c r="AB5" s="377"/>
      <c r="AC5" s="377"/>
      <c r="AD5" s="377"/>
      <c r="AE5" s="388"/>
      <c r="AF5" s="377"/>
      <c r="AG5" s="377"/>
    </row>
    <row r="6" spans="1:33" ht="7.5" customHeight="1" x14ac:dyDescent="0.2">
      <c r="A6" s="377"/>
      <c r="B6" s="378"/>
      <c r="C6" s="380"/>
      <c r="D6" s="380"/>
      <c r="E6" s="380"/>
      <c r="F6" s="380"/>
      <c r="G6" s="380"/>
      <c r="H6" s="379"/>
      <c r="I6" s="379"/>
      <c r="J6" s="379"/>
      <c r="M6" s="750"/>
      <c r="N6" s="751"/>
      <c r="O6" s="383"/>
      <c r="P6" s="383"/>
      <c r="Q6" s="383"/>
      <c r="R6" s="383"/>
      <c r="S6" s="383"/>
      <c r="T6" s="383"/>
      <c r="U6" s="383"/>
      <c r="V6" s="377"/>
      <c r="W6" s="377"/>
      <c r="X6" s="377"/>
      <c r="Y6" s="377"/>
      <c r="Z6" s="377"/>
      <c r="AA6" s="377"/>
      <c r="AB6" s="377"/>
      <c r="AC6" s="377"/>
      <c r="AD6" s="377"/>
      <c r="AE6" s="388"/>
      <c r="AF6" s="377"/>
      <c r="AG6" s="377"/>
    </row>
    <row r="7" spans="1:33" s="476" customFormat="1" ht="24.75" customHeight="1" x14ac:dyDescent="0.2">
      <c r="B7" s="1130" t="s">
        <v>295</v>
      </c>
      <c r="C7" s="1130"/>
      <c r="D7" s="1130"/>
      <c r="E7" s="1130"/>
      <c r="F7" s="1130"/>
      <c r="G7" s="1130"/>
      <c r="H7" s="1130"/>
      <c r="I7" s="1130"/>
      <c r="J7" s="1130"/>
      <c r="K7" s="1130"/>
      <c r="L7" s="477"/>
      <c r="M7" s="477"/>
      <c r="N7" s="1131" t="s">
        <v>296</v>
      </c>
      <c r="O7" s="1131"/>
      <c r="P7" s="1131"/>
      <c r="Q7" s="1131"/>
      <c r="R7" s="1131"/>
      <c r="S7" s="1131"/>
      <c r="T7" s="1131"/>
      <c r="U7" s="1131"/>
      <c r="V7" s="1131"/>
      <c r="W7" s="1131"/>
      <c r="X7" s="1131"/>
      <c r="Y7" s="1131"/>
      <c r="Z7" s="1131"/>
      <c r="AA7" s="1131"/>
      <c r="AB7" s="1131"/>
      <c r="AC7" s="1131"/>
      <c r="AD7" s="1131"/>
      <c r="AE7" s="1131"/>
      <c r="AF7" s="1131"/>
    </row>
    <row r="8" spans="1:33" s="476" customFormat="1" ht="4.5" customHeight="1" x14ac:dyDescent="0.2">
      <c r="B8" s="478"/>
      <c r="C8" s="478"/>
      <c r="D8" s="478"/>
      <c r="E8" s="478"/>
      <c r="F8" s="755"/>
      <c r="G8" s="755"/>
      <c r="H8" s="755"/>
      <c r="I8" s="755"/>
      <c r="J8" s="755"/>
      <c r="K8" s="477"/>
      <c r="L8" s="477"/>
      <c r="M8" s="477"/>
      <c r="N8" s="759"/>
      <c r="O8" s="759"/>
      <c r="P8" s="759"/>
      <c r="Q8" s="759"/>
      <c r="R8" s="759"/>
      <c r="S8" s="759"/>
      <c r="T8" s="759"/>
      <c r="U8" s="759"/>
      <c r="V8" s="759"/>
      <c r="W8" s="759"/>
      <c r="X8" s="759"/>
      <c r="Y8" s="759"/>
      <c r="Z8" s="759"/>
      <c r="AA8" s="759"/>
      <c r="AB8" s="759"/>
      <c r="AC8" s="759"/>
      <c r="AD8" s="759"/>
      <c r="AE8" s="479"/>
    </row>
    <row r="9" spans="1:33" s="476" customFormat="1" ht="12" customHeight="1" x14ac:dyDescent="0.2">
      <c r="B9" s="1132" t="s">
        <v>297</v>
      </c>
      <c r="C9" s="1132"/>
      <c r="D9" s="1132"/>
      <c r="E9" s="1132"/>
      <c r="F9" s="1132"/>
      <c r="G9" s="1132"/>
      <c r="H9" s="480"/>
      <c r="I9" s="1133" t="s">
        <v>371</v>
      </c>
      <c r="J9" s="1134"/>
      <c r="K9" s="1134"/>
      <c r="L9" s="477"/>
      <c r="M9" s="477"/>
      <c r="N9" s="759"/>
      <c r="O9" s="759"/>
      <c r="P9" s="759"/>
      <c r="Q9" s="759"/>
      <c r="R9" s="759"/>
      <c r="S9" s="759"/>
      <c r="T9" s="759"/>
      <c r="U9" s="759"/>
      <c r="V9" s="759"/>
      <c r="W9" s="759"/>
      <c r="X9" s="759"/>
      <c r="Y9" s="759"/>
      <c r="Z9" s="759"/>
      <c r="AA9" s="759"/>
      <c r="AB9" s="759"/>
      <c r="AC9" s="759"/>
      <c r="AD9" s="759"/>
      <c r="AE9" s="479"/>
    </row>
    <row r="10" spans="1:33" s="476" customFormat="1" ht="4.5" customHeight="1" x14ac:dyDescent="0.2">
      <c r="B10" s="755"/>
      <c r="C10" s="755"/>
      <c r="D10" s="755"/>
      <c r="E10" s="755"/>
      <c r="F10" s="755"/>
      <c r="G10" s="755"/>
      <c r="H10" s="755"/>
      <c r="I10" s="1134"/>
      <c r="J10" s="1134"/>
      <c r="K10" s="1134"/>
      <c r="L10" s="477"/>
      <c r="M10" s="477"/>
      <c r="N10" s="759"/>
      <c r="O10" s="759"/>
      <c r="P10" s="759"/>
      <c r="Q10" s="759"/>
      <c r="R10" s="759"/>
      <c r="S10" s="759"/>
      <c r="T10" s="759"/>
      <c r="U10" s="759"/>
      <c r="V10" s="759"/>
      <c r="W10" s="759"/>
      <c r="X10" s="759"/>
      <c r="Y10" s="759"/>
      <c r="Z10" s="759"/>
      <c r="AA10" s="759"/>
      <c r="AB10" s="759"/>
      <c r="AC10" s="759"/>
      <c r="AD10" s="759"/>
      <c r="AE10" s="479"/>
    </row>
    <row r="11" spans="1:33" s="476" customFormat="1" ht="12" customHeight="1" x14ac:dyDescent="0.2">
      <c r="A11" s="481"/>
      <c r="B11" s="1135"/>
      <c r="C11" s="1135"/>
      <c r="D11" s="1135"/>
      <c r="E11" s="1135"/>
      <c r="F11" s="482"/>
      <c r="G11" s="482"/>
      <c r="H11" s="482"/>
      <c r="I11" s="1134"/>
      <c r="J11" s="1134"/>
      <c r="K11" s="1134"/>
      <c r="L11" s="482"/>
      <c r="M11" s="483"/>
      <c r="N11" s="484"/>
      <c r="O11" s="484"/>
      <c r="P11" s="484"/>
      <c r="Q11" s="484"/>
      <c r="R11" s="484"/>
      <c r="S11" s="484"/>
      <c r="T11" s="484"/>
      <c r="U11" s="484"/>
      <c r="V11" s="484"/>
      <c r="W11" s="484"/>
      <c r="X11" s="484"/>
      <c r="Y11" s="484"/>
      <c r="Z11" s="484"/>
      <c r="AA11" s="484"/>
      <c r="AB11" s="484"/>
      <c r="AC11" s="484"/>
      <c r="AD11" s="484"/>
      <c r="AE11" s="485"/>
      <c r="AF11" s="486"/>
    </row>
    <row r="12" spans="1:33" s="476" customFormat="1" ht="12" customHeight="1" x14ac:dyDescent="0.2">
      <c r="A12" s="487"/>
      <c r="B12" s="488" t="s">
        <v>279</v>
      </c>
      <c r="C12" s="489" t="s">
        <v>280</v>
      </c>
      <c r="D12" s="490" t="s">
        <v>299</v>
      </c>
      <c r="E12" s="491" t="s">
        <v>300</v>
      </c>
      <c r="F12" s="1"/>
      <c r="G12" s="492"/>
      <c r="H12" s="760"/>
      <c r="I12" s="760"/>
      <c r="J12" s="760"/>
      <c r="K12" s="493"/>
      <c r="L12" s="493"/>
      <c r="M12" s="494"/>
      <c r="N12" s="1125" t="s">
        <v>301</v>
      </c>
      <c r="O12" s="1126"/>
      <c r="P12" s="1129" t="s">
        <v>145</v>
      </c>
      <c r="Q12" s="1123"/>
      <c r="R12" s="756"/>
      <c r="S12" s="1129" t="s">
        <v>146</v>
      </c>
      <c r="T12" s="1123"/>
      <c r="U12" s="1124"/>
      <c r="V12" s="1123" t="s">
        <v>302</v>
      </c>
      <c r="W12" s="1123"/>
      <c r="X12" s="1123"/>
      <c r="Y12" s="1129" t="s">
        <v>148</v>
      </c>
      <c r="Z12" s="1123"/>
      <c r="AA12" s="1124"/>
      <c r="AB12" s="1123" t="s">
        <v>149</v>
      </c>
      <c r="AC12" s="1123"/>
      <c r="AD12" s="1124"/>
      <c r="AE12" s="760"/>
      <c r="AF12" s="495"/>
    </row>
    <row r="13" spans="1:33" s="476" customFormat="1" ht="12" customHeight="1" x14ac:dyDescent="0.2">
      <c r="A13" s="487"/>
      <c r="B13" s="496" t="s">
        <v>284</v>
      </c>
      <c r="C13" s="497">
        <v>4</v>
      </c>
      <c r="D13" s="768"/>
      <c r="E13" s="498">
        <f>D13/C13</f>
        <v>0</v>
      </c>
      <c r="F13" s="1"/>
      <c r="G13" s="499"/>
      <c r="H13" s="760"/>
      <c r="I13" s="500"/>
      <c r="J13" s="760"/>
      <c r="K13" s="493"/>
      <c r="L13" s="493"/>
      <c r="M13" s="494"/>
      <c r="N13" s="1127"/>
      <c r="O13" s="1128"/>
      <c r="P13" s="721" t="s">
        <v>303</v>
      </c>
      <c r="Q13" s="769" t="s">
        <v>372</v>
      </c>
      <c r="R13" s="722" t="s">
        <v>304</v>
      </c>
      <c r="S13" s="723" t="s">
        <v>303</v>
      </c>
      <c r="T13" s="770" t="s">
        <v>373</v>
      </c>
      <c r="U13" s="724" t="s">
        <v>304</v>
      </c>
      <c r="V13" s="721" t="s">
        <v>303</v>
      </c>
      <c r="W13" s="770" t="s">
        <v>373</v>
      </c>
      <c r="X13" s="724" t="s">
        <v>304</v>
      </c>
      <c r="Y13" s="723" t="s">
        <v>303</v>
      </c>
      <c r="Z13" s="770" t="s">
        <v>373</v>
      </c>
      <c r="AA13" s="725" t="s">
        <v>304</v>
      </c>
      <c r="AB13" s="721" t="s">
        <v>303</v>
      </c>
      <c r="AC13" s="770" t="s">
        <v>373</v>
      </c>
      <c r="AD13" s="724" t="s">
        <v>304</v>
      </c>
      <c r="AE13" s="760"/>
      <c r="AF13" s="495"/>
    </row>
    <row r="14" spans="1:33" s="476" customFormat="1" ht="12" customHeight="1" x14ac:dyDescent="0.2">
      <c r="A14" s="487"/>
      <c r="B14" s="501" t="s">
        <v>285</v>
      </c>
      <c r="C14" s="502">
        <v>5</v>
      </c>
      <c r="D14" s="771"/>
      <c r="E14" s="498">
        <f>D14/C14</f>
        <v>0</v>
      </c>
      <c r="F14" s="503"/>
      <c r="G14" s="1084" t="s">
        <v>305</v>
      </c>
      <c r="H14" s="760"/>
      <c r="I14" s="1085" t="s">
        <v>298</v>
      </c>
      <c r="J14" s="1085"/>
      <c r="K14" s="1085"/>
      <c r="L14" s="493"/>
      <c r="M14" s="494"/>
      <c r="N14" s="1118" t="s">
        <v>150</v>
      </c>
      <c r="O14" s="726"/>
      <c r="P14" s="727"/>
      <c r="Q14" s="772"/>
      <c r="R14" s="1120"/>
      <c r="S14" s="727"/>
      <c r="T14" s="772"/>
      <c r="U14" s="1112"/>
      <c r="V14" s="727"/>
      <c r="W14" s="772"/>
      <c r="X14" s="1112"/>
      <c r="Y14" s="727"/>
      <c r="Z14" s="772"/>
      <c r="AA14" s="1112"/>
      <c r="AB14" s="727"/>
      <c r="AC14" s="772"/>
      <c r="AD14" s="1112"/>
      <c r="AE14" s="504"/>
      <c r="AF14" s="495"/>
    </row>
    <row r="15" spans="1:33" s="476" customFormat="1" ht="12.75" customHeight="1" thickBot="1" x14ac:dyDescent="0.25">
      <c r="A15" s="487"/>
      <c r="B15" s="501" t="s">
        <v>286</v>
      </c>
      <c r="C15" s="502">
        <v>8</v>
      </c>
      <c r="D15" s="771"/>
      <c r="E15" s="498">
        <f>D15/C15</f>
        <v>0</v>
      </c>
      <c r="F15" s="505"/>
      <c r="G15" s="1084"/>
      <c r="H15" s="506"/>
      <c r="I15" s="773" t="s">
        <v>306</v>
      </c>
      <c r="J15" s="774"/>
      <c r="K15" s="775"/>
      <c r="L15" s="493"/>
      <c r="M15" s="494"/>
      <c r="N15" s="1118"/>
      <c r="O15" s="728"/>
      <c r="P15" s="729"/>
      <c r="Q15" s="776"/>
      <c r="R15" s="1121"/>
      <c r="S15" s="729"/>
      <c r="T15" s="776"/>
      <c r="U15" s="1113"/>
      <c r="V15" s="729"/>
      <c r="W15" s="776"/>
      <c r="X15" s="1113"/>
      <c r="Y15" s="729"/>
      <c r="Z15" s="776"/>
      <c r="AA15" s="1113"/>
      <c r="AB15" s="729"/>
      <c r="AC15" s="776"/>
      <c r="AD15" s="1113"/>
      <c r="AE15" s="504"/>
      <c r="AF15" s="495"/>
    </row>
    <row r="16" spans="1:33" s="476" customFormat="1" ht="12" customHeight="1" thickBot="1" x14ac:dyDescent="0.25">
      <c r="A16" s="487"/>
      <c r="B16" s="507" t="s">
        <v>287</v>
      </c>
      <c r="C16" s="508">
        <v>10</v>
      </c>
      <c r="D16" s="777"/>
      <c r="E16" s="509">
        <f>D16/C16</f>
        <v>0</v>
      </c>
      <c r="F16" s="505"/>
      <c r="G16" s="1079">
        <f>E17</f>
        <v>0</v>
      </c>
      <c r="H16" s="506"/>
      <c r="I16" s="510" t="s">
        <v>289</v>
      </c>
      <c r="J16" s="511">
        <f>J15*0.6</f>
        <v>0</v>
      </c>
      <c r="K16" s="778" t="s">
        <v>307</v>
      </c>
      <c r="L16" s="512"/>
      <c r="M16" s="513"/>
      <c r="N16" s="1118"/>
      <c r="O16" s="728"/>
      <c r="P16" s="729"/>
      <c r="Q16" s="776"/>
      <c r="R16" s="1121"/>
      <c r="S16" s="729"/>
      <c r="T16" s="776"/>
      <c r="U16" s="1113"/>
      <c r="V16" s="729"/>
      <c r="W16" s="776"/>
      <c r="X16" s="1113"/>
      <c r="Y16" s="729"/>
      <c r="Z16" s="776"/>
      <c r="AA16" s="1113"/>
      <c r="AB16" s="729"/>
      <c r="AC16" s="776"/>
      <c r="AD16" s="1113"/>
      <c r="AE16" s="504"/>
      <c r="AF16" s="495"/>
    </row>
    <row r="17" spans="1:34" s="476" customFormat="1" ht="12" customHeight="1" x14ac:dyDescent="0.2">
      <c r="A17" s="487"/>
      <c r="B17" s="1081" t="s">
        <v>244</v>
      </c>
      <c r="C17" s="1082"/>
      <c r="D17" s="514">
        <f>SUM(D13:D16)</f>
        <v>0</v>
      </c>
      <c r="E17" s="515">
        <f>SUM(E13:E16)</f>
        <v>0</v>
      </c>
      <c r="F17" s="505"/>
      <c r="G17" s="1079"/>
      <c r="H17" s="493"/>
      <c r="I17" s="510"/>
      <c r="J17" s="779">
        <f>J15*0.4</f>
        <v>0</v>
      </c>
      <c r="K17" s="778" t="s">
        <v>374</v>
      </c>
      <c r="L17" s="512"/>
      <c r="M17" s="513"/>
      <c r="N17" s="1118"/>
      <c r="O17" s="728"/>
      <c r="P17" s="729"/>
      <c r="Q17" s="776"/>
      <c r="R17" s="1121"/>
      <c r="S17" s="730"/>
      <c r="T17" s="776"/>
      <c r="U17" s="1113"/>
      <c r="V17" s="729"/>
      <c r="W17" s="776"/>
      <c r="X17" s="1113"/>
      <c r="Y17" s="730"/>
      <c r="Z17" s="776"/>
      <c r="AA17" s="1113"/>
      <c r="AB17" s="729"/>
      <c r="AC17" s="776"/>
      <c r="AD17" s="1113"/>
      <c r="AE17" s="504"/>
      <c r="AF17" s="495"/>
    </row>
    <row r="18" spans="1:34" s="476" customFormat="1" ht="12" customHeight="1" x14ac:dyDescent="0.2">
      <c r="A18" s="487"/>
      <c r="B18" s="1089"/>
      <c r="C18" s="1089"/>
      <c r="D18" s="1089"/>
      <c r="E18" s="1089"/>
      <c r="F18" s="482"/>
      <c r="G18" s="482"/>
      <c r="H18" s="516"/>
      <c r="I18" s="780"/>
      <c r="J18" s="781"/>
      <c r="K18" s="782"/>
      <c r="L18" s="493"/>
      <c r="M18" s="494"/>
      <c r="N18" s="1118"/>
      <c r="O18" s="731"/>
      <c r="P18" s="732"/>
      <c r="Q18" s="783"/>
      <c r="R18" s="1122"/>
      <c r="S18" s="733"/>
      <c r="T18" s="783"/>
      <c r="U18" s="1114"/>
      <c r="V18" s="732"/>
      <c r="W18" s="783"/>
      <c r="X18" s="1114"/>
      <c r="Y18" s="733"/>
      <c r="Z18" s="783"/>
      <c r="AA18" s="1114"/>
      <c r="AB18" s="732"/>
      <c r="AC18" s="783"/>
      <c r="AD18" s="1114"/>
      <c r="AE18" s="504"/>
      <c r="AF18" s="495"/>
    </row>
    <row r="19" spans="1:34" s="476" customFormat="1" ht="12" customHeight="1" x14ac:dyDescent="0.2">
      <c r="A19" s="487"/>
      <c r="B19" s="488" t="s">
        <v>279</v>
      </c>
      <c r="C19" s="489" t="s">
        <v>280</v>
      </c>
      <c r="D19" s="490" t="s">
        <v>299</v>
      </c>
      <c r="E19" s="491" t="s">
        <v>300</v>
      </c>
      <c r="F19" s="1"/>
      <c r="G19" s="492"/>
      <c r="H19" s="516"/>
      <c r="I19" s="760"/>
      <c r="J19" s="517"/>
      <c r="K19" s="493"/>
      <c r="L19" s="493"/>
      <c r="M19" s="494"/>
      <c r="N19" s="1118"/>
      <c r="O19" s="734" t="s">
        <v>244</v>
      </c>
      <c r="P19" s="735">
        <f>SUM(P14:P18)</f>
        <v>0</v>
      </c>
      <c r="Q19" s="736">
        <f>SUM(Q14:Q18)</f>
        <v>0</v>
      </c>
      <c r="R19" s="737"/>
      <c r="S19" s="738">
        <f>SUM(S14:S18)</f>
        <v>0</v>
      </c>
      <c r="T19" s="736">
        <f>SUM(T14:T18)</f>
        <v>0</v>
      </c>
      <c r="U19" s="737"/>
      <c r="V19" s="735">
        <f>SUM(V14:V18)</f>
        <v>0</v>
      </c>
      <c r="W19" s="736">
        <f>SUM(W14:W18)</f>
        <v>0</v>
      </c>
      <c r="X19" s="737"/>
      <c r="Y19" s="738">
        <f>SUM(Y14:Y18)</f>
        <v>0</v>
      </c>
      <c r="Z19" s="736">
        <f>SUM(Z14:Z18)</f>
        <v>0</v>
      </c>
      <c r="AA19" s="737"/>
      <c r="AB19" s="735">
        <f>SUM(AB14:AB18)</f>
        <v>0</v>
      </c>
      <c r="AC19" s="736">
        <f>SUM(AC14:AC18)</f>
        <v>0</v>
      </c>
      <c r="AD19" s="737"/>
      <c r="AE19" s="504">
        <f>(AD19*AC19)+(AA19*Z19)+(X19*W19)+(U19*T19)+(R19*Q19)</f>
        <v>0</v>
      </c>
      <c r="AF19" s="495"/>
      <c r="AH19" s="518"/>
    </row>
    <row r="20" spans="1:34" s="476" customFormat="1" ht="12" customHeight="1" x14ac:dyDescent="0.2">
      <c r="A20" s="487"/>
      <c r="B20" s="496" t="s">
        <v>284</v>
      </c>
      <c r="C20" s="497">
        <v>4</v>
      </c>
      <c r="D20" s="768"/>
      <c r="E20" s="498">
        <f>D20/C20</f>
        <v>0</v>
      </c>
      <c r="F20" s="1"/>
      <c r="G20" s="499"/>
      <c r="H20" s="516"/>
      <c r="I20" s="760"/>
      <c r="J20" s="517"/>
      <c r="K20" s="493"/>
      <c r="L20" s="493"/>
      <c r="M20" s="494"/>
      <c r="N20" s="739" t="s">
        <v>308</v>
      </c>
      <c r="O20" s="740"/>
      <c r="P20" s="741"/>
      <c r="Q20" s="742"/>
      <c r="R20" s="737"/>
      <c r="S20" s="743"/>
      <c r="T20" s="742"/>
      <c r="U20" s="737"/>
      <c r="V20" s="741"/>
      <c r="W20" s="742"/>
      <c r="X20" s="744"/>
      <c r="Y20" s="743"/>
      <c r="Z20" s="742"/>
      <c r="AA20" s="744"/>
      <c r="AB20" s="741"/>
      <c r="AC20" s="742"/>
      <c r="AD20" s="744"/>
      <c r="AE20" s="504">
        <f>(AD20*AC20)+(Z20*AA20)+(X20*W20)+(U20*T20)+(R20*Q20)</f>
        <v>0</v>
      </c>
      <c r="AF20" s="495"/>
      <c r="AH20" s="518"/>
    </row>
    <row r="21" spans="1:34" s="476" customFormat="1" ht="12" customHeight="1" x14ac:dyDescent="0.2">
      <c r="A21" s="487"/>
      <c r="B21" s="501" t="s">
        <v>285</v>
      </c>
      <c r="C21" s="502">
        <v>5</v>
      </c>
      <c r="D21" s="771"/>
      <c r="E21" s="498">
        <f>D21/C21</f>
        <v>0</v>
      </c>
      <c r="F21" s="503"/>
      <c r="G21" s="1084" t="s">
        <v>305</v>
      </c>
      <c r="H21" s="516"/>
      <c r="I21" s="1085" t="s">
        <v>298</v>
      </c>
      <c r="J21" s="1085"/>
      <c r="K21" s="1085"/>
      <c r="L21" s="493"/>
      <c r="M21" s="494"/>
      <c r="N21" s="1118" t="s">
        <v>309</v>
      </c>
      <c r="O21" s="726"/>
      <c r="P21" s="727"/>
      <c r="Q21" s="772"/>
      <c r="R21" s="1120"/>
      <c r="S21" s="727"/>
      <c r="T21" s="772"/>
      <c r="U21" s="1112"/>
      <c r="V21" s="727"/>
      <c r="W21" s="772"/>
      <c r="X21" s="1112"/>
      <c r="Y21" s="727"/>
      <c r="Z21" s="772"/>
      <c r="AA21" s="1112"/>
      <c r="AB21" s="727"/>
      <c r="AC21" s="772"/>
      <c r="AD21" s="1115"/>
      <c r="AE21" s="504"/>
      <c r="AF21" s="495"/>
      <c r="AG21" s="518"/>
    </row>
    <row r="22" spans="1:34" s="476" customFormat="1" ht="12" customHeight="1" thickBot="1" x14ac:dyDescent="0.25">
      <c r="A22" s="487"/>
      <c r="B22" s="501" t="s">
        <v>286</v>
      </c>
      <c r="C22" s="502">
        <v>8</v>
      </c>
      <c r="D22" s="771"/>
      <c r="E22" s="498">
        <f>D22/C22</f>
        <v>0</v>
      </c>
      <c r="F22" s="505"/>
      <c r="G22" s="1084"/>
      <c r="H22" s="516"/>
      <c r="I22" s="773" t="s">
        <v>306</v>
      </c>
      <c r="J22" s="774"/>
      <c r="K22" s="775"/>
      <c r="L22" s="493"/>
      <c r="M22" s="494"/>
      <c r="N22" s="1118"/>
      <c r="O22" s="728"/>
      <c r="P22" s="729"/>
      <c r="Q22" s="776"/>
      <c r="R22" s="1121"/>
      <c r="S22" s="729"/>
      <c r="T22" s="776"/>
      <c r="U22" s="1113"/>
      <c r="V22" s="729"/>
      <c r="W22" s="776"/>
      <c r="X22" s="1113"/>
      <c r="Y22" s="729"/>
      <c r="Z22" s="776"/>
      <c r="AA22" s="1113"/>
      <c r="AB22" s="729"/>
      <c r="AC22" s="776"/>
      <c r="AD22" s="1116"/>
      <c r="AE22" s="504"/>
      <c r="AF22" s="495"/>
    </row>
    <row r="23" spans="1:34" s="476" customFormat="1" ht="12" customHeight="1" thickBot="1" x14ac:dyDescent="0.25">
      <c r="A23" s="487"/>
      <c r="B23" s="507" t="s">
        <v>287</v>
      </c>
      <c r="C23" s="508">
        <v>10</v>
      </c>
      <c r="D23" s="777"/>
      <c r="E23" s="509">
        <f>D23/C23</f>
        <v>0</v>
      </c>
      <c r="F23" s="505"/>
      <c r="G23" s="1079">
        <f>E24</f>
        <v>0</v>
      </c>
      <c r="H23" s="516"/>
      <c r="I23" s="510" t="s">
        <v>289</v>
      </c>
      <c r="J23" s="511">
        <f>J22*0.6</f>
        <v>0</v>
      </c>
      <c r="K23" s="778" t="s">
        <v>307</v>
      </c>
      <c r="L23" s="512"/>
      <c r="M23" s="494"/>
      <c r="N23" s="1118"/>
      <c r="O23" s="728"/>
      <c r="P23" s="729"/>
      <c r="Q23" s="776"/>
      <c r="R23" s="1121"/>
      <c r="S23" s="729"/>
      <c r="T23" s="776"/>
      <c r="U23" s="1113"/>
      <c r="V23" s="729"/>
      <c r="W23" s="776"/>
      <c r="X23" s="1113"/>
      <c r="Y23" s="729"/>
      <c r="Z23" s="776"/>
      <c r="AA23" s="1113"/>
      <c r="AB23" s="729"/>
      <c r="AC23" s="776"/>
      <c r="AD23" s="1116"/>
      <c r="AE23" s="504"/>
      <c r="AF23" s="495"/>
    </row>
    <row r="24" spans="1:34" s="476" customFormat="1" ht="12" customHeight="1" x14ac:dyDescent="0.2">
      <c r="A24" s="487"/>
      <c r="B24" s="1081" t="s">
        <v>244</v>
      </c>
      <c r="C24" s="1082"/>
      <c r="D24" s="514">
        <f>SUM(D20:D23)</f>
        <v>0</v>
      </c>
      <c r="E24" s="515">
        <f>SUM(E20:E23)</f>
        <v>0</v>
      </c>
      <c r="F24" s="505"/>
      <c r="G24" s="1079"/>
      <c r="H24" s="516"/>
      <c r="I24" s="784"/>
      <c r="J24" s="779">
        <f>J22*0.4</f>
        <v>0</v>
      </c>
      <c r="K24" s="778" t="s">
        <v>374</v>
      </c>
      <c r="L24" s="512"/>
      <c r="M24" s="494"/>
      <c r="N24" s="1118"/>
      <c r="O24" s="728"/>
      <c r="P24" s="729"/>
      <c r="Q24" s="776"/>
      <c r="R24" s="1121"/>
      <c r="S24" s="730"/>
      <c r="T24" s="776"/>
      <c r="U24" s="1113"/>
      <c r="V24" s="729"/>
      <c r="W24" s="776"/>
      <c r="X24" s="1113"/>
      <c r="Y24" s="730"/>
      <c r="Z24" s="776"/>
      <c r="AA24" s="1113"/>
      <c r="AB24" s="729"/>
      <c r="AC24" s="776"/>
      <c r="AD24" s="1116"/>
      <c r="AE24" s="504"/>
      <c r="AF24" s="495"/>
    </row>
    <row r="25" spans="1:34" s="476" customFormat="1" ht="12" customHeight="1" x14ac:dyDescent="0.2">
      <c r="A25" s="519"/>
      <c r="B25" s="1089"/>
      <c r="C25" s="1089"/>
      <c r="D25" s="1089"/>
      <c r="E25" s="1089"/>
      <c r="F25" s="482"/>
      <c r="G25" s="482"/>
      <c r="H25" s="516"/>
      <c r="I25" s="785"/>
      <c r="J25" s="781"/>
      <c r="K25" s="785"/>
      <c r="L25" s="482"/>
      <c r="M25" s="494"/>
      <c r="N25" s="1118"/>
      <c r="O25" s="731"/>
      <c r="P25" s="732"/>
      <c r="Q25" s="783"/>
      <c r="R25" s="1122"/>
      <c r="S25" s="733"/>
      <c r="T25" s="783"/>
      <c r="U25" s="1114"/>
      <c r="V25" s="732"/>
      <c r="W25" s="783"/>
      <c r="X25" s="1114"/>
      <c r="Y25" s="733"/>
      <c r="Z25" s="783"/>
      <c r="AA25" s="1114"/>
      <c r="AB25" s="732"/>
      <c r="AC25" s="783"/>
      <c r="AD25" s="1117"/>
      <c r="AE25" s="504"/>
      <c r="AF25" s="495"/>
    </row>
    <row r="26" spans="1:34" s="476" customFormat="1" ht="12" customHeight="1" x14ac:dyDescent="0.2">
      <c r="A26" s="487"/>
      <c r="B26" s="488" t="s">
        <v>279</v>
      </c>
      <c r="C26" s="489" t="s">
        <v>280</v>
      </c>
      <c r="D26" s="490" t="s">
        <v>299</v>
      </c>
      <c r="E26" s="491" t="s">
        <v>300</v>
      </c>
      <c r="F26" s="1"/>
      <c r="G26" s="492"/>
      <c r="H26" s="516"/>
      <c r="I26" s="760"/>
      <c r="J26" s="517"/>
      <c r="K26" s="482"/>
      <c r="L26" s="482"/>
      <c r="M26" s="494"/>
      <c r="N26" s="1119"/>
      <c r="O26" s="745" t="s">
        <v>244</v>
      </c>
      <c r="P26" s="746">
        <f>SUM(P21:P25)</f>
        <v>0</v>
      </c>
      <c r="Q26" s="747">
        <f>SUM(Q21:Q25)</f>
        <v>0</v>
      </c>
      <c r="R26" s="737"/>
      <c r="S26" s="748">
        <f>SUM(S21:S25)</f>
        <v>0</v>
      </c>
      <c r="T26" s="747">
        <f>SUM(T21:T25)</f>
        <v>0</v>
      </c>
      <c r="U26" s="737"/>
      <c r="V26" s="746">
        <f>SUM(V21:V25)</f>
        <v>0</v>
      </c>
      <c r="W26" s="747">
        <f>SUM(W21:W25)</f>
        <v>0</v>
      </c>
      <c r="X26" s="737"/>
      <c r="Y26" s="748">
        <f>SUM(Y21:Y25)</f>
        <v>0</v>
      </c>
      <c r="Z26" s="747">
        <f>SUM(Z21:Z25)</f>
        <v>0</v>
      </c>
      <c r="AA26" s="737"/>
      <c r="AB26" s="746">
        <f>SUM(AB21:AB25)</f>
        <v>0</v>
      </c>
      <c r="AC26" s="747">
        <f>SUM(AC21:AC25)</f>
        <v>0</v>
      </c>
      <c r="AD26" s="737"/>
      <c r="AE26" s="504">
        <f>(AD26*AC26)+(AA26*Z26)+(X26*W26)+(U26*T26)+(R26*Q26)</f>
        <v>0</v>
      </c>
      <c r="AF26" s="495"/>
    </row>
    <row r="27" spans="1:34" s="476" customFormat="1" ht="12" customHeight="1" x14ac:dyDescent="0.2">
      <c r="A27" s="487"/>
      <c r="B27" s="496" t="s">
        <v>284</v>
      </c>
      <c r="C27" s="497">
        <v>4</v>
      </c>
      <c r="D27" s="768"/>
      <c r="E27" s="498">
        <f>D27/C27</f>
        <v>0</v>
      </c>
      <c r="F27" s="1"/>
      <c r="G27" s="499"/>
      <c r="H27" s="516"/>
      <c r="I27" s="760"/>
      <c r="J27" s="517"/>
      <c r="K27" s="482"/>
      <c r="L27" s="482"/>
      <c r="M27" s="494"/>
      <c r="N27" s="482"/>
      <c r="O27" s="482"/>
      <c r="P27" s="482"/>
      <c r="Q27" s="482"/>
      <c r="R27" s="482"/>
      <c r="S27" s="482"/>
      <c r="T27" s="482"/>
      <c r="U27" s="482"/>
      <c r="V27" s="482"/>
      <c r="W27" s="482"/>
      <c r="X27" s="482"/>
      <c r="Y27" s="482"/>
      <c r="Z27" s="482"/>
      <c r="AA27" s="482"/>
      <c r="AB27" s="482"/>
      <c r="AC27" s="482"/>
      <c r="AD27" s="482"/>
      <c r="AE27" s="520">
        <f>AE26+AE19+AE20</f>
        <v>0</v>
      </c>
      <c r="AF27" s="495"/>
    </row>
    <row r="28" spans="1:34" s="476" customFormat="1" ht="12" customHeight="1" thickBot="1" x14ac:dyDescent="0.25">
      <c r="A28" s="487"/>
      <c r="B28" s="501" t="s">
        <v>285</v>
      </c>
      <c r="C28" s="502">
        <v>5</v>
      </c>
      <c r="D28" s="771"/>
      <c r="E28" s="498">
        <f>D28/C28</f>
        <v>0</v>
      </c>
      <c r="F28" s="503"/>
      <c r="G28" s="1084" t="s">
        <v>305</v>
      </c>
      <c r="H28" s="516"/>
      <c r="I28" s="1085" t="s">
        <v>298</v>
      </c>
      <c r="J28" s="1085"/>
      <c r="K28" s="1085"/>
      <c r="L28" s="482"/>
      <c r="M28" s="494"/>
      <c r="N28" s="1090" t="s">
        <v>310</v>
      </c>
      <c r="O28" s="1090"/>
      <c r="P28" s="1090"/>
      <c r="Q28" s="1090"/>
      <c r="R28" s="1090"/>
      <c r="S28" s="1090"/>
      <c r="T28" s="757"/>
      <c r="U28" s="757"/>
      <c r="V28" s="1110"/>
      <c r="W28" s="1110"/>
      <c r="X28" s="1110"/>
      <c r="Y28" s="1110"/>
      <c r="Z28" s="760"/>
      <c r="AA28" s="760"/>
      <c r="AB28" s="482"/>
      <c r="AC28" s="482"/>
      <c r="AD28" s="482"/>
      <c r="AE28" s="521"/>
      <c r="AF28" s="495"/>
    </row>
    <row r="29" spans="1:34" s="476" customFormat="1" ht="12" customHeight="1" thickBot="1" x14ac:dyDescent="0.25">
      <c r="A29" s="487"/>
      <c r="B29" s="501" t="s">
        <v>286</v>
      </c>
      <c r="C29" s="502">
        <v>8</v>
      </c>
      <c r="D29" s="771"/>
      <c r="E29" s="498">
        <f>D29/C29</f>
        <v>0</v>
      </c>
      <c r="F29" s="505"/>
      <c r="G29" s="1084"/>
      <c r="H29" s="516"/>
      <c r="I29" s="773" t="s">
        <v>306</v>
      </c>
      <c r="J29" s="774"/>
      <c r="K29" s="775"/>
      <c r="L29" s="482"/>
      <c r="M29" s="494"/>
      <c r="N29" s="1090" t="s">
        <v>311</v>
      </c>
      <c r="O29" s="1090"/>
      <c r="P29" s="1090"/>
      <c r="Q29" s="1090"/>
      <c r="R29" s="1090"/>
      <c r="S29" s="1090"/>
      <c r="T29" s="757"/>
      <c r="U29" s="757"/>
      <c r="V29" s="1111"/>
      <c r="W29" s="1111"/>
      <c r="X29" s="1111"/>
      <c r="Y29" s="1111"/>
      <c r="Z29" s="760"/>
      <c r="AA29" s="760"/>
      <c r="AB29" s="482"/>
      <c r="AC29" s="482"/>
      <c r="AD29" s="482"/>
      <c r="AE29" s="522"/>
      <c r="AF29" s="495"/>
    </row>
    <row r="30" spans="1:34" s="476" customFormat="1" ht="12" customHeight="1" thickBot="1" x14ac:dyDescent="0.25">
      <c r="A30" s="487"/>
      <c r="B30" s="507" t="s">
        <v>287</v>
      </c>
      <c r="C30" s="508">
        <v>10</v>
      </c>
      <c r="D30" s="777"/>
      <c r="E30" s="509">
        <f>D30/C30</f>
        <v>0</v>
      </c>
      <c r="F30" s="505"/>
      <c r="G30" s="1079">
        <f>E31</f>
        <v>0</v>
      </c>
      <c r="H30" s="516"/>
      <c r="I30" s="510" t="s">
        <v>289</v>
      </c>
      <c r="J30" s="511">
        <f>J29*0.6</f>
        <v>0</v>
      </c>
      <c r="K30" s="778" t="s">
        <v>307</v>
      </c>
      <c r="L30" s="512"/>
      <c r="M30" s="494"/>
      <c r="N30" s="1090" t="s">
        <v>312</v>
      </c>
      <c r="O30" s="1090"/>
      <c r="P30" s="1090"/>
      <c r="Q30" s="1090"/>
      <c r="R30" s="1090"/>
      <c r="S30" s="1090"/>
      <c r="T30" s="757"/>
      <c r="U30" s="757"/>
      <c r="V30" s="1108" t="e">
        <f>(P26+S26+V26+Y26+AB26+P19+S19+V19+Y19+AB19+P20+S20+V20+Y20+AB20)/V28</f>
        <v>#DIV/0!</v>
      </c>
      <c r="W30" s="1108"/>
      <c r="X30" s="1108"/>
      <c r="Y30" s="1108"/>
      <c r="Z30" s="761"/>
      <c r="AA30" s="761"/>
      <c r="AB30" s="482"/>
      <c r="AC30" s="482"/>
      <c r="AD30" s="482"/>
      <c r="AE30" s="522"/>
      <c r="AF30" s="495"/>
    </row>
    <row r="31" spans="1:34" s="476" customFormat="1" ht="12" customHeight="1" thickBot="1" x14ac:dyDescent="0.25">
      <c r="A31" s="487"/>
      <c r="B31" s="1081" t="s">
        <v>244</v>
      </c>
      <c r="C31" s="1082"/>
      <c r="D31" s="514">
        <f>SUM(D27:D30)</f>
        <v>0</v>
      </c>
      <c r="E31" s="515">
        <f>SUM(E27:E30)</f>
        <v>0</v>
      </c>
      <c r="F31" s="505"/>
      <c r="G31" s="1079"/>
      <c r="H31" s="516"/>
      <c r="I31" s="784"/>
      <c r="J31" s="779">
        <f>J29*0.4</f>
        <v>0</v>
      </c>
      <c r="K31" s="778" t="s">
        <v>374</v>
      </c>
      <c r="L31" s="512"/>
      <c r="M31" s="494"/>
      <c r="N31" s="1090" t="s">
        <v>313</v>
      </c>
      <c r="O31" s="1090"/>
      <c r="P31" s="1090"/>
      <c r="Q31" s="1090"/>
      <c r="R31" s="1090"/>
      <c r="S31" s="1090"/>
      <c r="T31" s="757"/>
      <c r="U31" s="757"/>
      <c r="V31" s="1108">
        <f>R19+U19+X19+AA19+AD19+AD26+AA26+X26+U26+R26+AD20+AA20+X20+U20+R20</f>
        <v>0</v>
      </c>
      <c r="W31" s="1109"/>
      <c r="X31" s="1109"/>
      <c r="Y31" s="1109"/>
      <c r="Z31" s="760"/>
      <c r="AA31" s="760"/>
      <c r="AB31" s="482"/>
      <c r="AC31" s="482"/>
      <c r="AD31" s="482"/>
      <c r="AE31" s="522"/>
      <c r="AF31" s="495"/>
    </row>
    <row r="32" spans="1:34" s="476" customFormat="1" ht="12" customHeight="1" thickBot="1" x14ac:dyDescent="0.25">
      <c r="A32" s="519"/>
      <c r="B32" s="1089"/>
      <c r="C32" s="1089"/>
      <c r="D32" s="1089"/>
      <c r="E32" s="1089"/>
      <c r="F32" s="482"/>
      <c r="G32" s="482"/>
      <c r="H32" s="516"/>
      <c r="I32" s="785"/>
      <c r="J32" s="781"/>
      <c r="K32" s="785"/>
      <c r="L32" s="482"/>
      <c r="M32" s="494"/>
      <c r="N32" s="1090" t="s">
        <v>314</v>
      </c>
      <c r="O32" s="1090"/>
      <c r="P32" s="1090"/>
      <c r="Q32" s="1090"/>
      <c r="R32" s="1090"/>
      <c r="S32" s="1090"/>
      <c r="T32" s="757"/>
      <c r="U32" s="757"/>
      <c r="V32" s="1106"/>
      <c r="W32" s="1106"/>
      <c r="X32" s="1106"/>
      <c r="Y32" s="1106"/>
      <c r="Z32" s="761"/>
      <c r="AA32" s="761"/>
      <c r="AB32" s="482"/>
      <c r="AC32" s="482"/>
      <c r="AD32" s="482"/>
      <c r="AE32" s="522"/>
      <c r="AF32" s="495"/>
    </row>
    <row r="33" spans="1:32" s="476" customFormat="1" ht="12" customHeight="1" x14ac:dyDescent="0.2">
      <c r="A33" s="487"/>
      <c r="B33" s="488" t="s">
        <v>279</v>
      </c>
      <c r="C33" s="489" t="s">
        <v>280</v>
      </c>
      <c r="D33" s="490" t="s">
        <v>299</v>
      </c>
      <c r="E33" s="491" t="s">
        <v>300</v>
      </c>
      <c r="F33" s="1"/>
      <c r="G33" s="492"/>
      <c r="H33" s="516"/>
      <c r="I33" s="482"/>
      <c r="J33" s="517"/>
      <c r="K33" s="482"/>
      <c r="L33" s="482"/>
      <c r="M33" s="494"/>
      <c r="N33" s="1090" t="s">
        <v>315</v>
      </c>
      <c r="O33" s="1090"/>
      <c r="P33" s="1090"/>
      <c r="Q33" s="1090"/>
      <c r="R33" s="1090"/>
      <c r="S33" s="1090"/>
      <c r="T33" s="757"/>
      <c r="U33" s="757"/>
      <c r="V33" s="1107"/>
      <c r="W33" s="1107"/>
      <c r="X33" s="1107"/>
      <c r="Y33" s="1107"/>
      <c r="Z33" s="760"/>
      <c r="AA33" s="760"/>
      <c r="AB33" s="482"/>
      <c r="AC33" s="482"/>
      <c r="AD33" s="482"/>
      <c r="AE33" s="760"/>
      <c r="AF33" s="495"/>
    </row>
    <row r="34" spans="1:32" s="476" customFormat="1" ht="12" customHeight="1" x14ac:dyDescent="0.2">
      <c r="A34" s="487"/>
      <c r="B34" s="496" t="s">
        <v>284</v>
      </c>
      <c r="C34" s="497">
        <v>4</v>
      </c>
      <c r="D34" s="768"/>
      <c r="E34" s="498">
        <f>D34/C34</f>
        <v>0</v>
      </c>
      <c r="F34" s="1"/>
      <c r="G34" s="499"/>
      <c r="H34" s="482"/>
      <c r="I34" s="482"/>
      <c r="J34" s="517"/>
      <c r="K34" s="482"/>
      <c r="L34" s="482"/>
      <c r="M34" s="523"/>
      <c r="N34" s="524"/>
      <c r="O34" s="524"/>
      <c r="P34" s="524"/>
      <c r="Q34" s="524"/>
      <c r="R34" s="524"/>
      <c r="S34" s="524"/>
      <c r="T34" s="524"/>
      <c r="U34" s="524"/>
      <c r="V34" s="524"/>
      <c r="W34" s="524"/>
      <c r="X34" s="524"/>
      <c r="Y34" s="524"/>
      <c r="Z34" s="524"/>
      <c r="AA34" s="524"/>
      <c r="AB34" s="524"/>
      <c r="AC34" s="524"/>
      <c r="AD34" s="524"/>
      <c r="AE34" s="525"/>
      <c r="AF34" s="526"/>
    </row>
    <row r="35" spans="1:32" s="476" customFormat="1" ht="12" customHeight="1" x14ac:dyDescent="0.2">
      <c r="A35" s="487"/>
      <c r="B35" s="501" t="s">
        <v>285</v>
      </c>
      <c r="C35" s="502">
        <v>5</v>
      </c>
      <c r="D35" s="771"/>
      <c r="E35" s="498">
        <f>D35/C35</f>
        <v>0</v>
      </c>
      <c r="F35" s="503"/>
      <c r="G35" s="1084" t="s">
        <v>305</v>
      </c>
      <c r="H35" s="482"/>
      <c r="I35" s="1085" t="s">
        <v>298</v>
      </c>
      <c r="J35" s="1085"/>
      <c r="K35" s="1085"/>
      <c r="L35" s="482"/>
      <c r="M35" s="482"/>
      <c r="N35" s="482"/>
      <c r="O35" s="482"/>
      <c r="P35" s="482"/>
      <c r="Q35" s="482"/>
      <c r="R35" s="482"/>
      <c r="S35" s="482"/>
      <c r="T35" s="482"/>
      <c r="U35" s="482"/>
      <c r="V35" s="482"/>
      <c r="W35" s="482"/>
      <c r="X35" s="482"/>
      <c r="Y35" s="482"/>
      <c r="Z35" s="482"/>
      <c r="AA35" s="482"/>
      <c r="AB35" s="482"/>
      <c r="AC35" s="1092" t="s">
        <v>375</v>
      </c>
      <c r="AD35" s="1092"/>
      <c r="AE35" s="1092"/>
      <c r="AF35" s="1092"/>
    </row>
    <row r="36" spans="1:32" s="476" customFormat="1" ht="12" customHeight="1" thickBot="1" x14ac:dyDescent="0.25">
      <c r="A36" s="487"/>
      <c r="B36" s="501" t="s">
        <v>286</v>
      </c>
      <c r="C36" s="502">
        <v>8</v>
      </c>
      <c r="D36" s="771"/>
      <c r="E36" s="498">
        <f>D36/C36</f>
        <v>0</v>
      </c>
      <c r="F36" s="505"/>
      <c r="G36" s="1084"/>
      <c r="H36" s="482"/>
      <c r="I36" s="773" t="s">
        <v>306</v>
      </c>
      <c r="J36" s="786"/>
      <c r="K36" s="775"/>
      <c r="L36" s="482"/>
      <c r="M36" s="483"/>
      <c r="N36" s="1094" t="s">
        <v>384</v>
      </c>
      <c r="O36" s="1094"/>
      <c r="P36" s="1094"/>
      <c r="Q36" s="1094"/>
      <c r="R36" s="758"/>
      <c r="S36" s="1096" t="e">
        <f>AE27/V32</f>
        <v>#DIV/0!</v>
      </c>
      <c r="T36" s="1096"/>
      <c r="U36" s="1096"/>
      <c r="V36" s="1096"/>
      <c r="W36" s="1098" t="s">
        <v>316</v>
      </c>
      <c r="X36" s="1098"/>
      <c r="Y36" s="1099"/>
      <c r="Z36" s="527"/>
      <c r="AA36" s="1102" t="e">
        <f>(S36*0.1)+S36</f>
        <v>#DIV/0!</v>
      </c>
      <c r="AB36" s="1102"/>
      <c r="AC36" s="1093"/>
      <c r="AD36" s="1093"/>
      <c r="AE36" s="1093"/>
      <c r="AF36" s="1093"/>
    </row>
    <row r="37" spans="1:32" s="476" customFormat="1" ht="12" customHeight="1" thickBot="1" x14ac:dyDescent="0.25">
      <c r="A37" s="487"/>
      <c r="B37" s="507" t="s">
        <v>287</v>
      </c>
      <c r="C37" s="508">
        <v>10</v>
      </c>
      <c r="D37" s="777"/>
      <c r="E37" s="509">
        <f>D37/C37</f>
        <v>0</v>
      </c>
      <c r="F37" s="505"/>
      <c r="G37" s="1079">
        <f>E38</f>
        <v>0</v>
      </c>
      <c r="H37" s="482"/>
      <c r="I37" s="510" t="s">
        <v>289</v>
      </c>
      <c r="J37" s="511">
        <f>J36*0.6</f>
        <v>0</v>
      </c>
      <c r="K37" s="778" t="s">
        <v>307</v>
      </c>
      <c r="L37" s="512"/>
      <c r="M37" s="494"/>
      <c r="N37" s="1095"/>
      <c r="O37" s="1095"/>
      <c r="P37" s="1095"/>
      <c r="Q37" s="1095"/>
      <c r="R37" s="759"/>
      <c r="S37" s="1097"/>
      <c r="T37" s="1097"/>
      <c r="U37" s="1097"/>
      <c r="V37" s="1097"/>
      <c r="W37" s="1100"/>
      <c r="X37" s="1100"/>
      <c r="Y37" s="1101"/>
      <c r="AA37" s="1102"/>
      <c r="AB37" s="1102"/>
      <c r="AC37" s="1093"/>
      <c r="AD37" s="1093"/>
      <c r="AE37" s="1093"/>
      <c r="AF37" s="1093"/>
    </row>
    <row r="38" spans="1:32" s="476" customFormat="1" ht="12" customHeight="1" x14ac:dyDescent="0.2">
      <c r="A38" s="487"/>
      <c r="B38" s="1081" t="s">
        <v>244</v>
      </c>
      <c r="C38" s="1082"/>
      <c r="D38" s="514">
        <f>SUM(D34:D37)</f>
        <v>0</v>
      </c>
      <c r="E38" s="515">
        <f>SUM(E34:E37)</f>
        <v>0</v>
      </c>
      <c r="F38" s="505"/>
      <c r="G38" s="1079"/>
      <c r="H38" s="482"/>
      <c r="I38" s="784"/>
      <c r="J38" s="779">
        <f>J36*0.4</f>
        <v>0</v>
      </c>
      <c r="K38" s="778" t="s">
        <v>374</v>
      </c>
      <c r="L38" s="512"/>
      <c r="M38" s="494"/>
      <c r="N38" s="1086"/>
      <c r="O38" s="1086"/>
      <c r="P38" s="1086"/>
      <c r="Q38" s="1086"/>
      <c r="R38" s="1086"/>
      <c r="S38" s="1086"/>
      <c r="T38" s="760"/>
      <c r="U38" s="760"/>
      <c r="V38" s="1087"/>
      <c r="W38" s="1087"/>
      <c r="X38" s="1087"/>
      <c r="Y38" s="1088"/>
      <c r="AA38" s="761"/>
      <c r="AB38" s="482"/>
      <c r="AC38" s="1093"/>
      <c r="AD38" s="1093"/>
      <c r="AE38" s="1093"/>
      <c r="AF38" s="1093"/>
    </row>
    <row r="39" spans="1:32" s="476" customFormat="1" ht="12" customHeight="1" x14ac:dyDescent="0.2">
      <c r="A39" s="487"/>
      <c r="B39" s="1089"/>
      <c r="C39" s="1089"/>
      <c r="D39" s="1089"/>
      <c r="E39" s="1089"/>
      <c r="F39" s="482"/>
      <c r="G39" s="482"/>
      <c r="H39" s="482"/>
      <c r="I39" s="785"/>
      <c r="J39" s="781"/>
      <c r="K39" s="785"/>
      <c r="L39" s="482"/>
      <c r="M39" s="494"/>
      <c r="N39" s="1090" t="s">
        <v>317</v>
      </c>
      <c r="O39" s="1090"/>
      <c r="P39" s="1090"/>
      <c r="Q39" s="1090"/>
      <c r="R39" s="760"/>
      <c r="S39" s="1091">
        <f>((V31*V33)/2025)*V29</f>
        <v>0</v>
      </c>
      <c r="T39" s="1091"/>
      <c r="U39" s="1091"/>
      <c r="V39" s="1091"/>
      <c r="W39" s="761"/>
      <c r="X39" s="761"/>
      <c r="Y39" s="762"/>
      <c r="Z39" s="761"/>
      <c r="AA39" s="761"/>
      <c r="AB39" s="482"/>
      <c r="AC39" s="1093"/>
      <c r="AD39" s="1093"/>
      <c r="AE39" s="1093"/>
      <c r="AF39" s="1093"/>
    </row>
    <row r="40" spans="1:32" s="476" customFormat="1" ht="12" customHeight="1" x14ac:dyDescent="0.2">
      <c r="A40" s="487"/>
      <c r="B40" s="488" t="s">
        <v>279</v>
      </c>
      <c r="C40" s="489" t="s">
        <v>280</v>
      </c>
      <c r="D40" s="490" t="s">
        <v>299</v>
      </c>
      <c r="E40" s="491" t="s">
        <v>300</v>
      </c>
      <c r="F40" s="1"/>
      <c r="G40" s="492"/>
      <c r="H40" s="760"/>
      <c r="I40" s="493"/>
      <c r="J40" s="528"/>
      <c r="K40" s="482"/>
      <c r="L40" s="482"/>
      <c r="M40" s="523"/>
      <c r="N40" s="1103" t="s">
        <v>318</v>
      </c>
      <c r="O40" s="1103"/>
      <c r="P40" s="1103"/>
      <c r="Q40" s="1103"/>
      <c r="R40" s="529"/>
      <c r="S40" s="1104" t="e">
        <f>((V31*V33)/2025)*V30</f>
        <v>#DIV/0!</v>
      </c>
      <c r="T40" s="1104"/>
      <c r="U40" s="1104"/>
      <c r="V40" s="1104"/>
      <c r="W40" s="530"/>
      <c r="X40" s="530"/>
      <c r="Y40" s="531"/>
      <c r="Z40" s="761"/>
      <c r="AA40" s="761"/>
      <c r="AB40" s="482"/>
      <c r="AC40" s="1093"/>
      <c r="AD40" s="1093"/>
      <c r="AE40" s="1093"/>
      <c r="AF40" s="1093"/>
    </row>
    <row r="41" spans="1:32" ht="12" customHeight="1" x14ac:dyDescent="0.2">
      <c r="A41" s="487"/>
      <c r="B41" s="496" t="s">
        <v>284</v>
      </c>
      <c r="C41" s="497">
        <v>4</v>
      </c>
      <c r="D41" s="768"/>
      <c r="E41" s="498">
        <f>D41/C41</f>
        <v>0</v>
      </c>
      <c r="F41" s="1"/>
      <c r="G41" s="499"/>
      <c r="H41" s="760"/>
      <c r="I41" s="493"/>
      <c r="J41" s="528"/>
      <c r="M41" s="482"/>
      <c r="N41" s="391"/>
      <c r="O41" s="391"/>
      <c r="P41" s="391"/>
      <c r="Q41" s="391"/>
      <c r="R41" s="391"/>
      <c r="S41" s="391"/>
      <c r="T41" s="391"/>
      <c r="U41" s="391"/>
      <c r="V41" s="391"/>
      <c r="W41" s="391"/>
      <c r="X41" s="391"/>
      <c r="Y41" s="787"/>
      <c r="Z41" s="482"/>
      <c r="AA41" s="482"/>
      <c r="AB41" s="482"/>
      <c r="AC41" s="1093"/>
      <c r="AD41" s="1093"/>
      <c r="AE41" s="1093"/>
      <c r="AF41" s="1093"/>
    </row>
    <row r="42" spans="1:32" ht="12" customHeight="1" x14ac:dyDescent="0.2">
      <c r="A42" s="532"/>
      <c r="B42" s="501" t="s">
        <v>285</v>
      </c>
      <c r="C42" s="502">
        <v>5</v>
      </c>
      <c r="D42" s="771"/>
      <c r="E42" s="498">
        <f>D42/C42</f>
        <v>0</v>
      </c>
      <c r="F42" s="503"/>
      <c r="G42" s="1084" t="s">
        <v>305</v>
      </c>
      <c r="H42" s="467"/>
      <c r="I42" s="1085" t="s">
        <v>298</v>
      </c>
      <c r="J42" s="1085"/>
      <c r="K42" s="1085"/>
      <c r="M42" s="391"/>
      <c r="O42" s="1105" t="s">
        <v>319</v>
      </c>
      <c r="P42" s="1105"/>
      <c r="Q42" s="1105"/>
      <c r="R42" s="1105"/>
      <c r="S42" s="1105"/>
      <c r="T42" s="1105"/>
      <c r="U42" s="1105"/>
      <c r="V42" s="1105"/>
      <c r="W42" s="1105"/>
      <c r="X42" s="1105"/>
      <c r="Y42" s="1105"/>
      <c r="AC42" s="1093"/>
      <c r="AD42" s="1093"/>
      <c r="AE42" s="1093"/>
      <c r="AF42" s="1093"/>
    </row>
    <row r="43" spans="1:32" ht="12" customHeight="1" thickBot="1" x14ac:dyDescent="0.25">
      <c r="A43" s="532"/>
      <c r="B43" s="501" t="s">
        <v>286</v>
      </c>
      <c r="C43" s="502">
        <v>8</v>
      </c>
      <c r="D43" s="771"/>
      <c r="E43" s="498">
        <f>D43/C43</f>
        <v>0</v>
      </c>
      <c r="F43" s="505"/>
      <c r="G43" s="1084"/>
      <c r="H43" s="467"/>
      <c r="I43" s="773" t="s">
        <v>306</v>
      </c>
      <c r="J43" s="774"/>
      <c r="K43" s="775"/>
      <c r="L43" s="533"/>
      <c r="N43" s="533"/>
      <c r="O43" s="1083" t="s">
        <v>320</v>
      </c>
      <c r="P43" s="1083"/>
      <c r="Q43" s="1083"/>
      <c r="R43" s="1083"/>
      <c r="S43" s="1083"/>
      <c r="T43" s="1083"/>
      <c r="U43" s="1083"/>
      <c r="V43" s="1083"/>
      <c r="W43" s="534"/>
      <c r="AC43" s="1093"/>
      <c r="AD43" s="1093"/>
      <c r="AE43" s="1093"/>
      <c r="AF43" s="1093"/>
    </row>
    <row r="44" spans="1:32" ht="12" customHeight="1" thickBot="1" x14ac:dyDescent="0.25">
      <c r="A44" s="532"/>
      <c r="B44" s="507" t="s">
        <v>287</v>
      </c>
      <c r="C44" s="508">
        <v>10</v>
      </c>
      <c r="D44" s="777"/>
      <c r="E44" s="509">
        <f>D44/C44</f>
        <v>0</v>
      </c>
      <c r="F44" s="505"/>
      <c r="G44" s="1079">
        <f>E45</f>
        <v>0</v>
      </c>
      <c r="H44" s="467"/>
      <c r="I44" s="510" t="s">
        <v>289</v>
      </c>
      <c r="J44" s="511">
        <f>J43*0.6</f>
        <v>0</v>
      </c>
      <c r="K44" s="778" t="s">
        <v>307</v>
      </c>
      <c r="L44" s="512"/>
      <c r="M44" s="533"/>
      <c r="N44" s="535"/>
      <c r="O44" s="1080" t="s">
        <v>321</v>
      </c>
      <c r="P44" s="1080"/>
      <c r="Q44" s="1080"/>
      <c r="R44" s="1080"/>
      <c r="S44" s="1080"/>
      <c r="T44" s="1080"/>
      <c r="U44" s="1080"/>
      <c r="V44" s="1080"/>
      <c r="W44" s="1080"/>
      <c r="X44" s="536"/>
      <c r="Y44" s="536"/>
      <c r="AB44" s="533"/>
      <c r="AC44" s="1093"/>
      <c r="AD44" s="1093"/>
      <c r="AE44" s="1093"/>
      <c r="AF44" s="1093"/>
    </row>
    <row r="45" spans="1:32" ht="12" customHeight="1" x14ac:dyDescent="0.2">
      <c r="A45" s="532"/>
      <c r="B45" s="1081" t="s">
        <v>244</v>
      </c>
      <c r="C45" s="1082"/>
      <c r="D45" s="514">
        <f>SUM(D41:D44)</f>
        <v>0</v>
      </c>
      <c r="E45" s="515">
        <f>SUM(E41:E44)</f>
        <v>0</v>
      </c>
      <c r="F45" s="505"/>
      <c r="G45" s="1079"/>
      <c r="H45" s="467"/>
      <c r="I45" s="510"/>
      <c r="J45" s="779">
        <f>J43*0.4</f>
        <v>0</v>
      </c>
      <c r="K45" s="778" t="s">
        <v>374</v>
      </c>
      <c r="L45" s="512"/>
      <c r="N45" s="537"/>
      <c r="O45" s="1083" t="s">
        <v>322</v>
      </c>
      <c r="P45" s="1083"/>
      <c r="Q45" s="1083"/>
      <c r="R45" s="1083"/>
      <c r="S45" s="1083"/>
      <c r="T45" s="1083"/>
      <c r="U45" s="1083"/>
      <c r="V45" s="534"/>
      <c r="W45" s="534"/>
      <c r="Z45" s="538"/>
      <c r="AA45" s="538"/>
      <c r="AB45" s="539"/>
      <c r="AC45" s="540"/>
      <c r="AD45" s="540"/>
      <c r="AE45" s="540"/>
      <c r="AF45" s="540"/>
    </row>
    <row r="46" spans="1:32" ht="12" customHeight="1" x14ac:dyDescent="0.2">
      <c r="A46" s="370"/>
      <c r="B46" s="541"/>
      <c r="C46" s="541"/>
      <c r="D46" s="541"/>
      <c r="E46" s="477"/>
      <c r="F46" s="477"/>
      <c r="G46" s="477"/>
      <c r="H46" s="542"/>
      <c r="I46" s="788"/>
      <c r="J46" s="789"/>
      <c r="K46" s="790"/>
      <c r="N46" s="535"/>
      <c r="O46" s="1075" t="s">
        <v>323</v>
      </c>
      <c r="P46" s="1075"/>
      <c r="Q46" s="1075"/>
      <c r="R46" s="1075"/>
      <c r="S46" s="1075"/>
      <c r="T46" s="1075"/>
      <c r="U46" s="1075"/>
      <c r="V46" s="1075"/>
      <c r="W46" s="1075"/>
      <c r="X46" s="1075"/>
      <c r="Y46" s="1075"/>
      <c r="Z46" s="1075"/>
      <c r="AA46" s="1075"/>
      <c r="AB46" s="1075"/>
      <c r="AC46" s="1075"/>
      <c r="AD46" s="543"/>
      <c r="AE46" s="543"/>
    </row>
    <row r="47" spans="1:32" ht="15" customHeight="1" x14ac:dyDescent="0.2">
      <c r="A47" s="370"/>
      <c r="B47" s="1076"/>
      <c r="C47" s="1076"/>
      <c r="D47" s="1076"/>
      <c r="E47" s="1076"/>
      <c r="F47" s="370"/>
      <c r="G47" s="544"/>
      <c r="H47" s="467"/>
      <c r="I47" s="545"/>
      <c r="J47" s="546"/>
      <c r="K47" s="454"/>
      <c r="L47" s="454"/>
      <c r="N47" s="543"/>
      <c r="O47" s="543"/>
      <c r="Z47" s="763"/>
      <c r="AA47" s="763"/>
      <c r="AB47" s="763"/>
      <c r="AC47" s="763"/>
      <c r="AD47" s="763"/>
      <c r="AE47" s="763"/>
    </row>
    <row r="48" spans="1:32" ht="12" customHeight="1" x14ac:dyDescent="0.2">
      <c r="A48" s="370"/>
      <c r="B48" s="463"/>
      <c r="C48" s="464"/>
      <c r="D48" s="464"/>
      <c r="E48" s="547"/>
      <c r="F48" s="548"/>
      <c r="G48" s="549"/>
      <c r="H48" s="479"/>
      <c r="K48" s="454"/>
      <c r="L48" s="454"/>
      <c r="N48" s="450"/>
      <c r="O48" s="450"/>
      <c r="P48" s="450"/>
      <c r="Q48" s="450"/>
      <c r="R48" s="450"/>
      <c r="S48" s="448"/>
      <c r="T48" s="448"/>
      <c r="U48" s="448"/>
      <c r="V48" s="391"/>
      <c r="W48" s="391"/>
      <c r="X48" s="391"/>
      <c r="Y48" s="391"/>
    </row>
    <row r="49" spans="1:31" ht="12" customHeight="1" x14ac:dyDescent="0.2">
      <c r="A49" s="370"/>
      <c r="B49" s="463"/>
      <c r="C49" s="464"/>
      <c r="D49" s="464"/>
      <c r="E49" s="547"/>
      <c r="F49" s="550"/>
      <c r="G49" s="370"/>
      <c r="H49" s="479"/>
      <c r="K49" s="454"/>
      <c r="L49" s="454"/>
      <c r="M49" s="391"/>
      <c r="N49" s="450"/>
      <c r="O49" s="450"/>
      <c r="P49" s="450"/>
      <c r="Q49" s="450"/>
      <c r="R49" s="450"/>
      <c r="S49" s="448"/>
      <c r="T49" s="448"/>
      <c r="U49" s="448"/>
      <c r="V49" s="391"/>
      <c r="W49" s="391"/>
      <c r="X49" s="391"/>
      <c r="Y49" s="391"/>
      <c r="Z49" s="391"/>
      <c r="AA49" s="391"/>
    </row>
    <row r="50" spans="1:31" ht="12" customHeight="1" x14ac:dyDescent="0.2">
      <c r="A50" s="370"/>
      <c r="B50" s="463"/>
      <c r="C50" s="464"/>
      <c r="D50" s="464"/>
      <c r="E50" s="547"/>
      <c r="F50" s="550"/>
      <c r="G50" s="759"/>
      <c r="H50" s="551"/>
      <c r="I50" s="552"/>
      <c r="J50" s="552"/>
      <c r="K50" s="454"/>
      <c r="L50" s="454"/>
      <c r="M50" s="391"/>
      <c r="N50" s="450"/>
      <c r="O50" s="450"/>
      <c r="P50" s="450"/>
      <c r="Q50" s="450"/>
      <c r="R50" s="450"/>
      <c r="S50" s="448"/>
      <c r="T50" s="448"/>
      <c r="U50" s="448"/>
      <c r="V50" s="391"/>
      <c r="W50" s="391"/>
      <c r="X50" s="391"/>
      <c r="Y50" s="391"/>
      <c r="Z50" s="391"/>
      <c r="AA50" s="391"/>
      <c r="AE50"/>
    </row>
    <row r="51" spans="1:31" ht="17.25" customHeight="1" x14ac:dyDescent="0.2">
      <c r="A51" s="370"/>
      <c r="B51" s="764"/>
      <c r="C51" s="764"/>
      <c r="D51" s="759"/>
      <c r="E51" s="465"/>
      <c r="F51" s="550"/>
      <c r="G51" s="466"/>
      <c r="H51" s="479"/>
      <c r="K51" s="454"/>
      <c r="L51" s="454"/>
      <c r="M51" s="391"/>
      <c r="N51" s="450"/>
      <c r="O51" s="450"/>
      <c r="P51" s="450"/>
      <c r="Q51" s="450"/>
      <c r="R51" s="450"/>
      <c r="S51" s="448"/>
      <c r="T51" s="448"/>
      <c r="U51" s="448"/>
      <c r="V51" s="391"/>
      <c r="W51" s="391"/>
      <c r="X51" s="391"/>
      <c r="Y51" s="391"/>
      <c r="Z51" s="391"/>
      <c r="AA51" s="391"/>
      <c r="AE51"/>
    </row>
    <row r="52" spans="1:31" ht="21.75" customHeight="1" x14ac:dyDescent="0.2">
      <c r="A52" s="370"/>
      <c r="B52" s="541"/>
      <c r="C52" s="541"/>
      <c r="D52" s="541"/>
      <c r="E52" s="477"/>
      <c r="F52" s="477"/>
      <c r="G52" s="477"/>
      <c r="H52" s="477"/>
      <c r="I52" s="477"/>
      <c r="J52" s="477"/>
      <c r="K52" s="454"/>
      <c r="L52" s="454"/>
      <c r="M52" s="391"/>
      <c r="N52" s="450"/>
      <c r="O52" s="450"/>
      <c r="P52" s="450"/>
      <c r="Q52" s="450"/>
      <c r="R52" s="450"/>
      <c r="S52" s="448"/>
      <c r="T52" s="448"/>
      <c r="U52" s="448"/>
      <c r="V52" s="391"/>
      <c r="W52" s="391"/>
      <c r="X52" s="391"/>
      <c r="Y52" s="391"/>
      <c r="Z52" s="391"/>
      <c r="AA52" s="391"/>
      <c r="AE52"/>
    </row>
    <row r="53" spans="1:31" ht="19.5" customHeight="1" x14ac:dyDescent="0.2">
      <c r="A53" s="370"/>
      <c r="B53" s="759"/>
      <c r="C53" s="759"/>
      <c r="D53" s="759"/>
      <c r="E53" s="759"/>
      <c r="F53" s="370"/>
      <c r="G53" s="492"/>
      <c r="H53" s="479"/>
      <c r="K53" s="454"/>
      <c r="L53" s="454"/>
      <c r="M53" s="391"/>
      <c r="N53" s="450"/>
      <c r="O53" s="450"/>
      <c r="P53" s="450"/>
      <c r="Q53" s="450"/>
      <c r="R53" s="450"/>
      <c r="S53" s="448"/>
      <c r="T53" s="448"/>
      <c r="U53" s="448"/>
      <c r="V53" s="391"/>
      <c r="W53" s="391"/>
      <c r="X53" s="391"/>
      <c r="Y53" s="391"/>
      <c r="Z53" s="391"/>
      <c r="AA53" s="391"/>
      <c r="AE53"/>
    </row>
    <row r="54" spans="1:31" ht="15" customHeight="1" x14ac:dyDescent="0.2">
      <c r="A54" s="370"/>
      <c r="B54" s="464"/>
      <c r="C54" s="464"/>
      <c r="D54" s="464"/>
      <c r="E54" s="547"/>
      <c r="F54" s="370"/>
      <c r="G54" s="370"/>
      <c r="H54" s="479"/>
      <c r="K54" s="454"/>
      <c r="L54" s="454"/>
      <c r="M54" s="391"/>
      <c r="N54" s="450"/>
      <c r="O54" s="450"/>
      <c r="P54" s="450"/>
      <c r="Q54" s="450"/>
      <c r="R54" s="450"/>
      <c r="S54" s="448"/>
      <c r="T54" s="448"/>
      <c r="U54" s="448"/>
      <c r="V54" s="391"/>
      <c r="W54" s="391"/>
      <c r="X54" s="391"/>
      <c r="Y54" s="391"/>
      <c r="Z54" s="391"/>
      <c r="AA54" s="391"/>
      <c r="AE54"/>
    </row>
    <row r="55" spans="1:31" ht="18.75" customHeight="1" x14ac:dyDescent="0.2">
      <c r="A55" s="370"/>
      <c r="B55" s="463"/>
      <c r="C55" s="464"/>
      <c r="D55" s="464"/>
      <c r="E55" s="547"/>
      <c r="F55" s="548"/>
      <c r="G55" s="549"/>
      <c r="H55" s="479"/>
      <c r="K55" s="454"/>
      <c r="L55" s="454"/>
      <c r="M55" s="391"/>
      <c r="N55" s="450"/>
      <c r="O55" s="450"/>
      <c r="P55" s="450"/>
      <c r="Q55" s="450"/>
      <c r="R55" s="450"/>
      <c r="S55" s="448"/>
      <c r="T55" s="448"/>
      <c r="U55" s="448"/>
      <c r="V55" s="391"/>
      <c r="W55" s="391"/>
      <c r="X55" s="391"/>
      <c r="Y55" s="391"/>
      <c r="Z55" s="391"/>
      <c r="AA55" s="391"/>
      <c r="AE55"/>
    </row>
    <row r="56" spans="1:31" ht="18.75" customHeight="1" x14ac:dyDescent="0.2">
      <c r="A56" s="370"/>
      <c r="B56" s="463"/>
      <c r="C56" s="464"/>
      <c r="D56" s="464"/>
      <c r="E56" s="547"/>
      <c r="F56" s="550"/>
      <c r="G56" s="370"/>
      <c r="H56" s="479"/>
      <c r="K56" s="454"/>
      <c r="L56" s="454"/>
      <c r="M56" s="391"/>
      <c r="N56" s="450"/>
      <c r="O56" s="450"/>
      <c r="P56" s="450"/>
      <c r="Q56" s="450"/>
      <c r="R56" s="450"/>
      <c r="S56" s="448"/>
      <c r="T56" s="448"/>
      <c r="U56" s="448"/>
      <c r="V56" s="391"/>
      <c r="W56" s="391"/>
      <c r="X56" s="391"/>
      <c r="Y56" s="391"/>
      <c r="Z56" s="391"/>
      <c r="AA56" s="391"/>
      <c r="AE56"/>
    </row>
    <row r="57" spans="1:31" ht="18" customHeight="1" x14ac:dyDescent="0.2">
      <c r="A57" s="370"/>
      <c r="B57" s="463"/>
      <c r="C57" s="464"/>
      <c r="D57" s="464"/>
      <c r="E57" s="547"/>
      <c r="F57" s="550"/>
      <c r="G57" s="759"/>
      <c r="H57" s="551"/>
      <c r="I57" s="552"/>
      <c r="J57" s="552"/>
      <c r="K57" s="454"/>
      <c r="L57" s="454"/>
      <c r="M57" s="391"/>
      <c r="N57" s="450"/>
      <c r="O57" s="450"/>
      <c r="P57" s="450"/>
      <c r="Q57" s="450"/>
      <c r="R57" s="450"/>
      <c r="S57" s="448"/>
      <c r="T57" s="448"/>
      <c r="U57" s="448"/>
      <c r="V57" s="391"/>
      <c r="W57" s="391"/>
      <c r="X57" s="391"/>
      <c r="Y57" s="391"/>
      <c r="Z57" s="391"/>
      <c r="AA57" s="391"/>
      <c r="AE57"/>
    </row>
    <row r="58" spans="1:31" ht="18" customHeight="1" x14ac:dyDescent="0.2">
      <c r="A58" s="370"/>
      <c r="B58" s="764"/>
      <c r="C58" s="764"/>
      <c r="D58" s="759"/>
      <c r="E58" s="465"/>
      <c r="F58" s="550"/>
      <c r="G58" s="466"/>
      <c r="H58" s="479"/>
      <c r="K58" s="454"/>
      <c r="L58" s="454"/>
      <c r="M58" s="391"/>
      <c r="N58" s="450"/>
      <c r="O58" s="450"/>
      <c r="P58" s="450"/>
      <c r="Q58" s="450"/>
      <c r="R58" s="450"/>
      <c r="S58" s="448"/>
      <c r="T58" s="448"/>
      <c r="U58" s="448"/>
      <c r="V58" s="391"/>
      <c r="W58" s="391"/>
      <c r="X58" s="391"/>
      <c r="Y58" s="391"/>
      <c r="Z58" s="391"/>
      <c r="AA58" s="391"/>
      <c r="AE58"/>
    </row>
    <row r="59" spans="1:31" ht="15" customHeight="1" x14ac:dyDescent="0.2">
      <c r="A59" s="370"/>
      <c r="B59" s="464"/>
      <c r="C59" s="464"/>
      <c r="D59" s="464"/>
      <c r="E59" s="547"/>
      <c r="F59" s="370"/>
      <c r="G59" s="370"/>
      <c r="H59" s="479"/>
      <c r="I59" s="479"/>
      <c r="J59" s="479"/>
      <c r="K59" s="454"/>
      <c r="L59" s="454"/>
      <c r="M59" s="391"/>
      <c r="N59" s="450"/>
      <c r="O59" s="450"/>
      <c r="P59" s="450"/>
      <c r="Q59" s="450"/>
      <c r="R59" s="450"/>
      <c r="S59" s="448"/>
      <c r="T59" s="448"/>
      <c r="U59" s="448"/>
      <c r="V59" s="391"/>
      <c r="W59" s="391"/>
      <c r="X59" s="391"/>
      <c r="Y59" s="391"/>
      <c r="Z59" s="391"/>
      <c r="AA59" s="391"/>
      <c r="AE59"/>
    </row>
    <row r="60" spans="1:31" ht="20.25" customHeight="1" x14ac:dyDescent="0.2">
      <c r="A60" s="370"/>
      <c r="B60" s="463"/>
      <c r="C60" s="464"/>
      <c r="D60" s="464"/>
      <c r="E60" s="1077"/>
      <c r="F60" s="1077"/>
      <c r="G60" s="553"/>
      <c r="H60" s="479"/>
      <c r="I60" s="479"/>
      <c r="J60" s="479"/>
      <c r="K60" s="454"/>
      <c r="L60" s="454"/>
      <c r="M60" s="391"/>
      <c r="N60" s="450"/>
      <c r="O60" s="450"/>
      <c r="P60" s="450"/>
      <c r="Q60" s="450"/>
      <c r="R60" s="450"/>
      <c r="S60" s="448"/>
      <c r="T60" s="448"/>
      <c r="U60" s="448"/>
      <c r="V60" s="391"/>
      <c r="W60" s="391"/>
      <c r="X60" s="391"/>
      <c r="Y60" s="391"/>
      <c r="Z60" s="391"/>
      <c r="AA60" s="391"/>
      <c r="AE60"/>
    </row>
    <row r="61" spans="1:31" ht="15" customHeight="1" x14ac:dyDescent="0.2">
      <c r="A61" s="370"/>
      <c r="B61" s="463"/>
      <c r="C61" s="464"/>
      <c r="D61" s="464"/>
      <c r="E61" s="547"/>
      <c r="F61" s="550"/>
      <c r="G61" s="370"/>
      <c r="H61" s="479"/>
      <c r="I61" s="479"/>
      <c r="J61" s="479"/>
      <c r="K61" s="454"/>
      <c r="L61" s="454"/>
      <c r="M61" s="391"/>
      <c r="N61" s="450"/>
      <c r="O61" s="450"/>
      <c r="P61" s="450"/>
      <c r="Q61" s="450"/>
      <c r="R61" s="450"/>
      <c r="S61" s="448"/>
      <c r="T61" s="448"/>
      <c r="U61" s="448"/>
      <c r="V61" s="391"/>
      <c r="W61" s="391"/>
      <c r="X61" s="391"/>
      <c r="Y61" s="391"/>
      <c r="Z61" s="391"/>
      <c r="AA61" s="391"/>
      <c r="AE61"/>
    </row>
    <row r="62" spans="1:31" ht="15" customHeight="1" x14ac:dyDescent="0.2">
      <c r="A62" s="370"/>
      <c r="B62" s="463"/>
      <c r="C62" s="464"/>
      <c r="D62" s="464"/>
      <c r="E62" s="547"/>
      <c r="F62" s="550"/>
      <c r="G62" s="759"/>
      <c r="H62" s="551"/>
      <c r="I62" s="551"/>
      <c r="J62" s="551"/>
      <c r="K62" s="454"/>
      <c r="L62" s="454"/>
      <c r="M62" s="391"/>
      <c r="N62" s="450"/>
      <c r="O62" s="450"/>
      <c r="P62" s="450"/>
      <c r="Q62" s="450"/>
      <c r="R62" s="450"/>
      <c r="S62" s="448"/>
      <c r="T62" s="448"/>
      <c r="U62" s="448"/>
      <c r="V62" s="391"/>
      <c r="W62" s="391"/>
      <c r="X62" s="391"/>
      <c r="Y62" s="391"/>
      <c r="Z62" s="391"/>
      <c r="AA62" s="391"/>
      <c r="AE62"/>
    </row>
    <row r="63" spans="1:31" ht="15" customHeight="1" x14ac:dyDescent="0.2">
      <c r="A63" s="370"/>
      <c r="B63" s="1078"/>
      <c r="C63" s="1078"/>
      <c r="D63" s="759"/>
      <c r="E63" s="465"/>
      <c r="F63" s="550"/>
      <c r="G63" s="554"/>
      <c r="H63" s="479"/>
      <c r="I63" s="479"/>
      <c r="J63" s="479"/>
      <c r="K63" s="454"/>
      <c r="L63" s="454"/>
      <c r="M63" s="391"/>
      <c r="N63" s="450"/>
      <c r="O63" s="450"/>
      <c r="P63" s="450"/>
      <c r="Q63" s="450"/>
      <c r="R63" s="450"/>
      <c r="S63" s="448"/>
      <c r="T63" s="448"/>
      <c r="U63" s="448"/>
      <c r="V63" s="391"/>
      <c r="W63" s="391"/>
      <c r="X63" s="391"/>
      <c r="Y63" s="391"/>
      <c r="Z63" s="391"/>
      <c r="AA63" s="391"/>
      <c r="AE63"/>
    </row>
    <row r="64" spans="1:31" ht="15" customHeight="1" x14ac:dyDescent="0.2">
      <c r="A64" s="370"/>
      <c r="B64" s="764"/>
      <c r="C64" s="764"/>
      <c r="D64" s="759"/>
      <c r="E64" s="465"/>
      <c r="F64" s="550"/>
      <c r="G64" s="555"/>
      <c r="H64" s="479"/>
      <c r="I64" s="479"/>
      <c r="J64" s="479"/>
      <c r="K64" s="556"/>
      <c r="L64" s="556"/>
      <c r="M64" s="391"/>
      <c r="N64" s="450"/>
      <c r="O64" s="450"/>
      <c r="P64" s="450"/>
      <c r="Q64" s="450"/>
      <c r="R64" s="450"/>
      <c r="S64" s="448"/>
      <c r="T64" s="448"/>
      <c r="U64" s="448"/>
      <c r="V64" s="370"/>
      <c r="W64" s="370"/>
      <c r="X64" s="370"/>
      <c r="Y64" s="391"/>
      <c r="Z64" s="391"/>
      <c r="AA64" s="391"/>
      <c r="AE64"/>
    </row>
    <row r="65" spans="1:31" ht="8.25" customHeight="1" x14ac:dyDescent="0.2">
      <c r="A65" s="370"/>
      <c r="B65" s="764"/>
      <c r="C65" s="764"/>
      <c r="D65" s="759"/>
      <c r="E65" s="465"/>
      <c r="F65" s="557"/>
      <c r="G65" s="466"/>
      <c r="H65" s="558"/>
      <c r="I65" s="558"/>
      <c r="J65" s="558"/>
      <c r="K65" s="556"/>
      <c r="L65" s="556"/>
      <c r="M65" s="370"/>
      <c r="N65" s="450"/>
      <c r="O65" s="450"/>
      <c r="P65" s="450"/>
      <c r="Q65" s="450"/>
      <c r="R65" s="450"/>
      <c r="S65" s="448"/>
      <c r="T65" s="448"/>
      <c r="U65" s="448"/>
      <c r="V65" s="370"/>
      <c r="W65" s="370"/>
      <c r="X65" s="370"/>
      <c r="Y65" s="391"/>
      <c r="Z65" s="391"/>
      <c r="AA65" s="391"/>
      <c r="AE65"/>
    </row>
    <row r="66" spans="1:31" ht="11.25" customHeight="1" x14ac:dyDescent="0.2">
      <c r="B66" s="559"/>
      <c r="C66" s="449"/>
      <c r="D66" s="449"/>
      <c r="E66" s="449"/>
      <c r="F66" s="449"/>
      <c r="G66" s="449"/>
      <c r="H66" s="449"/>
      <c r="I66" s="449"/>
      <c r="J66" s="449"/>
      <c r="K66" s="558"/>
      <c r="L66" s="558"/>
      <c r="M66" s="370"/>
      <c r="N66" s="447"/>
      <c r="O66" s="447"/>
      <c r="P66" s="447"/>
      <c r="Q66" s="447"/>
      <c r="R66" s="447"/>
      <c r="S66" s="448"/>
      <c r="T66" s="448"/>
      <c r="U66" s="448"/>
      <c r="V66" s="370"/>
      <c r="W66" s="370"/>
      <c r="X66" s="370"/>
      <c r="Y66" s="391"/>
      <c r="Z66" s="391"/>
      <c r="AA66" s="391"/>
      <c r="AE66"/>
    </row>
    <row r="67" spans="1:31" ht="12" customHeight="1" x14ac:dyDescent="0.2">
      <c r="A67" s="370"/>
      <c r="B67" s="752"/>
      <c r="C67" s="752"/>
      <c r="D67" s="752"/>
      <c r="E67" s="752"/>
      <c r="F67" s="752"/>
      <c r="G67" s="752"/>
      <c r="H67" s="752"/>
      <c r="I67" s="752"/>
      <c r="J67" s="752"/>
      <c r="K67" s="752"/>
      <c r="L67" s="752"/>
      <c r="M67" s="370"/>
      <c r="N67" s="752"/>
      <c r="O67" s="752"/>
      <c r="P67" s="752"/>
      <c r="Q67" s="752"/>
      <c r="R67" s="752"/>
      <c r="S67" s="752"/>
      <c r="T67" s="752"/>
      <c r="U67" s="752"/>
      <c r="V67" s="560"/>
      <c r="W67" s="560"/>
      <c r="X67" s="560"/>
      <c r="Y67" s="391"/>
      <c r="Z67" s="391"/>
      <c r="AA67" s="391"/>
      <c r="AE67"/>
    </row>
    <row r="68" spans="1:31" ht="12.75" customHeight="1" x14ac:dyDescent="0.2">
      <c r="A68" s="370"/>
      <c r="B68" s="752"/>
      <c r="C68" s="752"/>
      <c r="D68" s="752"/>
      <c r="E68" s="752"/>
      <c r="F68" s="752"/>
      <c r="G68" s="752"/>
      <c r="H68" s="752"/>
      <c r="I68" s="752"/>
      <c r="J68" s="752"/>
      <c r="K68" s="752"/>
      <c r="L68" s="752"/>
      <c r="M68" s="752"/>
      <c r="N68" s="752"/>
      <c r="O68" s="752"/>
      <c r="P68" s="752"/>
      <c r="Q68" s="752"/>
      <c r="R68" s="752"/>
      <c r="S68" s="752"/>
      <c r="T68" s="752"/>
      <c r="U68" s="752"/>
      <c r="V68" s="752"/>
      <c r="W68" s="752"/>
      <c r="X68" s="752"/>
      <c r="Y68" s="391"/>
      <c r="Z68" s="391"/>
      <c r="AA68" s="391"/>
      <c r="AE68"/>
    </row>
    <row r="69" spans="1:31" ht="8.25" customHeight="1" x14ac:dyDescent="0.2">
      <c r="A69" s="370"/>
      <c r="B69" s="463"/>
      <c r="C69" s="464"/>
      <c r="D69" s="464"/>
      <c r="E69" s="465"/>
      <c r="F69" s="464"/>
      <c r="G69" s="466"/>
      <c r="H69" s="469"/>
      <c r="I69" s="469"/>
      <c r="J69" s="469"/>
      <c r="K69" s="556"/>
      <c r="L69" s="556"/>
      <c r="M69" s="752"/>
      <c r="N69" s="450"/>
      <c r="O69" s="447"/>
      <c r="P69" s="447"/>
      <c r="Q69" s="447"/>
      <c r="R69" s="447"/>
      <c r="S69" s="448"/>
      <c r="T69" s="448"/>
      <c r="U69" s="448"/>
      <c r="V69" s="370"/>
      <c r="W69" s="370"/>
      <c r="X69" s="370"/>
      <c r="Y69" s="391"/>
      <c r="Z69" s="391"/>
      <c r="AA69" s="391"/>
      <c r="AE69"/>
    </row>
    <row r="70" spans="1:31" ht="17.25" customHeight="1" x14ac:dyDescent="0.2">
      <c r="A70" s="370"/>
      <c r="B70" s="470"/>
      <c r="C70" s="470"/>
      <c r="D70" s="470"/>
      <c r="E70" s="470"/>
      <c r="F70" s="470"/>
      <c r="G70" s="470"/>
      <c r="H70" s="470"/>
      <c r="I70" s="470"/>
      <c r="J70" s="470"/>
      <c r="K70" s="556"/>
      <c r="L70" s="556"/>
      <c r="M70" s="370"/>
      <c r="N70" s="450"/>
      <c r="O70" s="450"/>
      <c r="P70" s="450"/>
      <c r="Q70" s="450"/>
      <c r="R70" s="450"/>
      <c r="S70" s="448"/>
      <c r="T70" s="448"/>
      <c r="U70" s="448"/>
      <c r="V70" s="370"/>
      <c r="W70" s="370"/>
      <c r="X70" s="370"/>
      <c r="Y70" s="391"/>
      <c r="Z70" s="391"/>
      <c r="AA70" s="391"/>
      <c r="AE70"/>
    </row>
    <row r="71" spans="1:31" ht="23.25" customHeight="1" x14ac:dyDescent="0.2">
      <c r="A71" s="370"/>
      <c r="B71" s="1067"/>
      <c r="C71" s="1067"/>
      <c r="D71" s="759"/>
      <c r="E71" s="465"/>
      <c r="F71" s="464"/>
      <c r="G71" s="466"/>
      <c r="H71" s="469"/>
      <c r="I71" s="469"/>
      <c r="J71" s="469"/>
      <c r="K71" s="454"/>
      <c r="L71" s="454"/>
      <c r="M71" s="370"/>
      <c r="N71" s="450"/>
      <c r="O71" s="450"/>
      <c r="P71" s="450"/>
      <c r="Q71" s="450"/>
      <c r="R71" s="450"/>
      <c r="S71" s="448"/>
      <c r="T71" s="448"/>
      <c r="U71" s="448"/>
      <c r="V71" s="391"/>
      <c r="W71" s="391"/>
      <c r="X71" s="391"/>
      <c r="Y71" s="391"/>
      <c r="Z71" s="391"/>
      <c r="AA71" s="391"/>
      <c r="AE71"/>
    </row>
    <row r="72" spans="1:31" x14ac:dyDescent="0.2">
      <c r="B72" s="472"/>
      <c r="C72" s="472"/>
      <c r="D72" s="472"/>
      <c r="E72" s="472"/>
      <c r="F72" s="472"/>
      <c r="G72" s="411"/>
      <c r="M72" s="391"/>
      <c r="N72" s="391"/>
      <c r="O72" s="391"/>
      <c r="P72" s="391"/>
      <c r="Q72" s="391"/>
      <c r="R72" s="391"/>
      <c r="S72" s="391"/>
      <c r="T72" s="391"/>
      <c r="U72" s="391"/>
      <c r="V72" s="391"/>
      <c r="W72" s="391"/>
      <c r="X72" s="391"/>
      <c r="Y72" s="391"/>
      <c r="Z72" s="391"/>
      <c r="AA72" s="391"/>
      <c r="AE72"/>
    </row>
    <row r="73" spans="1:31" ht="14.25" x14ac:dyDescent="0.2">
      <c r="B73" s="473"/>
      <c r="C73" s="473"/>
      <c r="D73" s="473"/>
      <c r="E73" s="473"/>
      <c r="F73" s="473"/>
      <c r="G73" s="473"/>
      <c r="M73" s="391"/>
      <c r="Z73" s="391"/>
      <c r="AA73" s="391"/>
      <c r="AE73"/>
    </row>
    <row r="74" spans="1:31" ht="24.75" customHeight="1" x14ac:dyDescent="0.2">
      <c r="AE74"/>
    </row>
    <row r="75" spans="1:31" x14ac:dyDescent="0.2">
      <c r="AE75"/>
    </row>
  </sheetData>
  <sheetProtection algorithmName="SHA-512" hashValue="MLhB9pxtjTYiflwbYUhJuZ7ZoBZvulZ7WLkvXd7HC1dkePYI44u+/BN/mAQLm5NfOZ3j8w5/8SwXoNW0t27HYQ==" saltValue="g0C3R2DB7tfvoGiwu+EjSw==" spinCount="100000" sheet="1" objects="1" scenarios="1"/>
  <mergeCells count="87">
    <mergeCell ref="C1:O1"/>
    <mergeCell ref="AD2:AE2"/>
    <mergeCell ref="S3:T3"/>
    <mergeCell ref="U3:W3"/>
    <mergeCell ref="B5:D5"/>
    <mergeCell ref="E5:O5"/>
    <mergeCell ref="R5:T5"/>
    <mergeCell ref="U5:Z5"/>
    <mergeCell ref="B7:K7"/>
    <mergeCell ref="N7:AF7"/>
    <mergeCell ref="B9:G9"/>
    <mergeCell ref="I9:K11"/>
    <mergeCell ref="B11:E11"/>
    <mergeCell ref="AB12:AD12"/>
    <mergeCell ref="G14:G15"/>
    <mergeCell ref="I14:K14"/>
    <mergeCell ref="N14:N19"/>
    <mergeCell ref="R14:R18"/>
    <mergeCell ref="U14:U18"/>
    <mergeCell ref="X14:X18"/>
    <mergeCell ref="AA14:AA18"/>
    <mergeCell ref="AD14:AD18"/>
    <mergeCell ref="G16:G17"/>
    <mergeCell ref="N12:O13"/>
    <mergeCell ref="P12:Q12"/>
    <mergeCell ref="S12:U12"/>
    <mergeCell ref="V12:X12"/>
    <mergeCell ref="Y12:AA12"/>
    <mergeCell ref="B24:C24"/>
    <mergeCell ref="B25:E25"/>
    <mergeCell ref="B17:C17"/>
    <mergeCell ref="B18:E18"/>
    <mergeCell ref="G21:G22"/>
    <mergeCell ref="U21:U25"/>
    <mergeCell ref="X21:X25"/>
    <mergeCell ref="AA21:AA25"/>
    <mergeCell ref="AD21:AD25"/>
    <mergeCell ref="G23:G24"/>
    <mergeCell ref="I21:K21"/>
    <mergeCell ref="N21:N26"/>
    <mergeCell ref="R21:R25"/>
    <mergeCell ref="B31:C31"/>
    <mergeCell ref="N31:S31"/>
    <mergeCell ref="V31:Y31"/>
    <mergeCell ref="G28:G29"/>
    <mergeCell ref="I28:K28"/>
    <mergeCell ref="N28:S28"/>
    <mergeCell ref="V28:Y28"/>
    <mergeCell ref="N29:S29"/>
    <mergeCell ref="V29:Y29"/>
    <mergeCell ref="G35:G36"/>
    <mergeCell ref="I35:K35"/>
    <mergeCell ref="G30:G31"/>
    <mergeCell ref="N30:S30"/>
    <mergeCell ref="V30:Y30"/>
    <mergeCell ref="B32:E32"/>
    <mergeCell ref="N32:S32"/>
    <mergeCell ref="V32:Y32"/>
    <mergeCell ref="N33:S33"/>
    <mergeCell ref="V33:Y33"/>
    <mergeCell ref="AC35:AF44"/>
    <mergeCell ref="N36:Q37"/>
    <mergeCell ref="S36:V37"/>
    <mergeCell ref="W36:Y37"/>
    <mergeCell ref="AA36:AB37"/>
    <mergeCell ref="N40:Q40"/>
    <mergeCell ref="S40:V40"/>
    <mergeCell ref="O42:Y42"/>
    <mergeCell ref="O43:V43"/>
    <mergeCell ref="B38:C38"/>
    <mergeCell ref="N38:S38"/>
    <mergeCell ref="V38:Y38"/>
    <mergeCell ref="B39:E39"/>
    <mergeCell ref="N39:Q39"/>
    <mergeCell ref="S39:V39"/>
    <mergeCell ref="G37:G38"/>
    <mergeCell ref="G44:G45"/>
    <mergeCell ref="O44:W44"/>
    <mergeCell ref="B45:C45"/>
    <mergeCell ref="O45:U45"/>
    <mergeCell ref="G42:G43"/>
    <mergeCell ref="I42:K42"/>
    <mergeCell ref="O46:AC46"/>
    <mergeCell ref="B47:E47"/>
    <mergeCell ref="E60:F60"/>
    <mergeCell ref="B63:C63"/>
    <mergeCell ref="B71:C71"/>
  </mergeCells>
  <pageMargins left="0.25" right="0.25" top="0.75" bottom="0.75" header="0.3" footer="0.3"/>
  <pageSetup paperSize="9" scale="80" fitToWidth="0" fitToHeight="0" orientation="landscape" r:id="rId1"/>
  <rowBreaks count="1" manualBreakCount="1">
    <brk id="4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vt:i4>
      </vt:variant>
    </vt:vector>
  </HeadingPairs>
  <TitlesOfParts>
    <vt:vector size="14" baseType="lpstr">
      <vt:lpstr>Requête</vt:lpstr>
      <vt:lpstr>Budget Prévisionnel</vt:lpstr>
      <vt:lpstr>Calcul du déficit</vt:lpstr>
      <vt:lpstr>Qualification du titulaire</vt:lpstr>
      <vt:lpstr>Informations administratives</vt:lpstr>
      <vt:lpstr>Personnel et équipe</vt:lpstr>
      <vt:lpstr>Organisation des groupes</vt:lpstr>
      <vt:lpstr>Taux PE</vt:lpstr>
      <vt:lpstr>Taux PR</vt:lpstr>
      <vt:lpstr>Liste PE</vt:lpstr>
      <vt:lpstr>Liste PR</vt:lpstr>
      <vt:lpstr>Requête!OLE_LINK2</vt:lpstr>
      <vt:lpstr>'Budget Prévisionnel'!Zone_d_impression</vt:lpstr>
      <vt:lpstr>'Taux PR'!Zone_d_impression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Giroud Ada (DIP) (Arnaud Haemmerlé)</dc:creator>
  <cp:lastModifiedBy>Ruffieux Rufenacht Nadine (DIP)</cp:lastModifiedBy>
  <cp:lastPrinted>2020-09-23T11:14:23Z</cp:lastPrinted>
  <dcterms:created xsi:type="dcterms:W3CDTF">2018-04-27T07:03:40Z</dcterms:created>
  <dcterms:modified xsi:type="dcterms:W3CDTF">2020-10-06T10:29:45Z</dcterms:modified>
</cp:coreProperties>
</file>