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UO0884\20_OCPE\Relevé statistique\2025\Tableaux à actualiser\"/>
    </mc:Choice>
  </mc:AlternateContent>
  <xr:revisionPtr revIDLastSave="0" documentId="13_ncr:1_{806120CC-9B78-42C7-AE59-27186FD2B545}" xr6:coauthVersionLast="47" xr6:coauthVersionMax="47" xr10:uidLastSave="{00000000-0000-0000-0000-000000000000}"/>
  <bookViews>
    <workbookView xWindow="-113" yWindow="-113" windowWidth="24267" windowHeight="13023" xr2:uid="{00000000-000D-0000-FFFF-FFFF00000000}"/>
  </bookViews>
  <sheets>
    <sheet name="2025" sheetId="13" r:id="rId1"/>
    <sheet name="2024" sheetId="12" r:id="rId2"/>
    <sheet name="2023" sheetId="11" r:id="rId3"/>
    <sheet name="2022" sheetId="10" r:id="rId4"/>
    <sheet name="2021" sheetId="9" r:id="rId5"/>
    <sheet name="2020" sheetId="8" r:id="rId6"/>
    <sheet name="2019" sheetId="7" r:id="rId7"/>
    <sheet name="2018" sheetId="6" r:id="rId8"/>
    <sheet name="Définitions" sheetId="5" r:id="rId9"/>
  </sheets>
  <definedNames>
    <definedName name="_xlnm.Print_Area" localSheetId="7">'2018'!$A$1:$F$19</definedName>
    <definedName name="_xlnm.Print_Area" localSheetId="6">'2019'!$A$1:$F$19</definedName>
    <definedName name="_xlnm.Print_Area" localSheetId="5">'2020'!$A$1:$F$18</definedName>
    <definedName name="_xlnm.Print_Area" localSheetId="4">'2021'!$A$1:$F$18</definedName>
    <definedName name="_xlnm.Print_Area" localSheetId="3">'2022'!$A$1:$F$18</definedName>
    <definedName name="_xlnm.Print_Area" localSheetId="2">'2023'!$A$1:$F$18</definedName>
    <definedName name="_xlnm.Print_Area" localSheetId="1">'2024'!$A$1:$F$18</definedName>
    <definedName name="_xlnm.Print_Area" localSheetId="0">'2025'!$A$1:$F$18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3" l="1"/>
  <c r="C10" i="13"/>
  <c r="B11" i="13"/>
  <c r="C10" i="11"/>
  <c r="C10" i="12"/>
  <c r="B11" i="12" l="1"/>
  <c r="C11" i="12" s="1"/>
  <c r="B11" i="11"/>
  <c r="C11" i="11" s="1"/>
  <c r="C11" i="10" l="1"/>
  <c r="C10" i="10"/>
  <c r="C10" i="9" l="1"/>
  <c r="B11" i="9"/>
  <c r="C11" i="9" s="1"/>
  <c r="C10" i="8"/>
  <c r="B11" i="8"/>
  <c r="C11" i="8" s="1"/>
  <c r="C11" i="7"/>
  <c r="C10" i="7"/>
  <c r="C11" i="6"/>
  <c r="C10" i="6"/>
  <c r="B12" i="7"/>
  <c r="C12" i="7" s="1"/>
  <c r="B12" i="6"/>
  <c r="C12" i="6" s="1"/>
</calcChain>
</file>

<file path=xl/sharedStrings.xml><?xml version="1.0" encoding="utf-8"?>
<sst xmlns="http://schemas.openxmlformats.org/spreadsheetml/2006/main" count="102" uniqueCount="29">
  <si>
    <t>Total</t>
  </si>
  <si>
    <t>Taux d'offre</t>
  </si>
  <si>
    <r>
      <t xml:space="preserve">N places </t>
    </r>
    <r>
      <rPr>
        <b/>
        <vertAlign val="superscript"/>
        <sz val="9"/>
        <rFont val="Arial Narrow"/>
        <family val="2"/>
      </rPr>
      <t>(2)</t>
    </r>
    <r>
      <rPr>
        <b/>
        <sz val="9"/>
        <rFont val="Arial Narrow"/>
        <family val="2"/>
      </rPr>
      <t xml:space="preserve"> préscolaires</t>
    </r>
  </si>
  <si>
    <r>
      <rPr>
        <vertAlign val="superscript"/>
        <sz val="8"/>
        <rFont val="Arial Narrow"/>
        <family val="2"/>
      </rPr>
      <t>(2)</t>
    </r>
    <r>
      <rPr>
        <sz val="8"/>
        <rFont val="Arial Narrow"/>
        <family val="2"/>
      </rPr>
      <t xml:space="preserve"> Nombre de places offertes en équivalent temps plein, équivaut à 45h par semaine.</t>
    </r>
  </si>
  <si>
    <t>Source : OCPE/SRED - Relevé statistique auprès des structures d'accueil de la petite enfance (décembre 2018) / Office cantonal de la statistique</t>
  </si>
  <si>
    <t>(enfants âgés de moins de 4 ans révolus au 31 juillet, sans les enfants âgés de 0 à 4 mois [congé maternité]).</t>
  </si>
  <si>
    <r>
      <rPr>
        <vertAlign val="superscript"/>
        <sz val="8"/>
        <rFont val="Arial Narrow"/>
        <family val="2"/>
      </rPr>
      <t xml:space="preserve">(1) </t>
    </r>
    <r>
      <rPr>
        <sz val="8"/>
        <rFont val="Arial Narrow"/>
        <family val="2"/>
      </rPr>
      <t>Le taux d'offre est calculé en rapportant le nombre de places au nombre d'enfants résidents d'âge préscolaire</t>
    </r>
  </si>
  <si>
    <t>Source : OCPE/SRED - Relevé statistique auprès des structures d'accueil de la petite enfance (novembre 2019) / Office cantonal de la statistique</t>
  </si>
  <si>
    <t>Chaperon Rouge</t>
  </si>
  <si>
    <t>Mary Poppins</t>
  </si>
  <si>
    <t>Prise en charge institutionnelle à domicile</t>
  </si>
  <si>
    <r>
      <t xml:space="preserve">Taux d'offre </t>
    </r>
    <r>
      <rPr>
        <b/>
        <vertAlign val="superscript"/>
        <sz val="10"/>
        <rFont val="Arial Narrow"/>
        <family val="2"/>
      </rPr>
      <t>(1)</t>
    </r>
    <r>
      <rPr>
        <b/>
        <sz val="10"/>
        <rFont val="Arial Narrow"/>
        <family val="2"/>
      </rPr>
      <t xml:space="preserve"> en places, 2019</t>
    </r>
  </si>
  <si>
    <r>
      <t xml:space="preserve">Taux d'offre </t>
    </r>
    <r>
      <rPr>
        <b/>
        <vertAlign val="superscript"/>
        <sz val="10"/>
        <rFont val="Arial Narrow"/>
        <family val="2"/>
      </rPr>
      <t>(1)</t>
    </r>
    <r>
      <rPr>
        <b/>
        <sz val="10"/>
        <rFont val="Arial Narrow"/>
        <family val="2"/>
      </rPr>
      <t xml:space="preserve"> en places, 2018</t>
    </r>
  </si>
  <si>
    <r>
      <t xml:space="preserve">Taux d'offre </t>
    </r>
    <r>
      <rPr>
        <b/>
        <vertAlign val="superscript"/>
        <sz val="10"/>
        <rFont val="Arial Narrow"/>
        <family val="2"/>
      </rPr>
      <t>(1)</t>
    </r>
    <r>
      <rPr>
        <b/>
        <sz val="10"/>
        <rFont val="Arial Narrow"/>
        <family val="2"/>
      </rPr>
      <t xml:space="preserve"> en places, 2020</t>
    </r>
  </si>
  <si>
    <t>Source : OCPE/SRED - Relevé statistique auprès des structures d'accueil de la petite enfance (novembre 2020) / Office cantonal de la statistique</t>
  </si>
  <si>
    <t>Source : OCPE/SRED - Relevé statistique auprès des structures d'accueil de la petite enfance (novembre 2021) / Office cantonal de la statistique</t>
  </si>
  <si>
    <r>
      <t xml:space="preserve">Taux d'offre </t>
    </r>
    <r>
      <rPr>
        <b/>
        <vertAlign val="superscript"/>
        <sz val="10"/>
        <rFont val="Arial Narrow"/>
        <family val="2"/>
      </rPr>
      <t>(1)</t>
    </r>
    <r>
      <rPr>
        <b/>
        <sz val="10"/>
        <rFont val="Arial Narrow"/>
        <family val="2"/>
      </rPr>
      <t xml:space="preserve"> en places, 2021</t>
    </r>
  </si>
  <si>
    <t>Observatoire cantonal de la petite enfance / SRED</t>
  </si>
  <si>
    <r>
      <t xml:space="preserve">Taux d'offre </t>
    </r>
    <r>
      <rPr>
        <b/>
        <vertAlign val="superscript"/>
        <sz val="10"/>
        <rFont val="Arial Narrow"/>
        <family val="2"/>
      </rPr>
      <t>(1)</t>
    </r>
    <r>
      <rPr>
        <b/>
        <sz val="10"/>
        <rFont val="Arial Narrow"/>
        <family val="2"/>
      </rPr>
      <t xml:space="preserve"> en places, 2022</t>
    </r>
  </si>
  <si>
    <t>Source : OCPE/SRED - Relevé statistique auprès des structures d'accueil de la petite enfance (novembre 2022) / Office cantonal de la statistique</t>
  </si>
  <si>
    <t>Source : OCPE/SRED - Relevé statistique auprès des structures d'accueil de la petite enfance (novembre 2023) / Office cantonal de la statistique</t>
  </si>
  <si>
    <r>
      <t xml:space="preserve">Taux d'offre </t>
    </r>
    <r>
      <rPr>
        <b/>
        <vertAlign val="superscript"/>
        <sz val="10"/>
        <rFont val="Arial Narrow"/>
        <family val="2"/>
      </rPr>
      <t>(1)</t>
    </r>
    <r>
      <rPr>
        <b/>
        <sz val="10"/>
        <rFont val="Arial Narrow"/>
        <family val="2"/>
      </rPr>
      <t xml:space="preserve"> en places, 2023</t>
    </r>
  </si>
  <si>
    <r>
      <t xml:space="preserve">Taux d'offre </t>
    </r>
    <r>
      <rPr>
        <b/>
        <vertAlign val="superscript"/>
        <sz val="10"/>
        <rFont val="Arial Narrow"/>
        <family val="2"/>
      </rPr>
      <t>(1)</t>
    </r>
    <r>
      <rPr>
        <b/>
        <sz val="10"/>
        <rFont val="Arial Narrow"/>
        <family val="2"/>
      </rPr>
      <t xml:space="preserve"> en places, 2024</t>
    </r>
  </si>
  <si>
    <t>Source : OCPE/SRED - Relevé statistique auprès des structures d'accueil de la petite enfance (novembre 2024) / Office cantonal de la statistique</t>
  </si>
  <si>
    <t>T15.01.3.02</t>
  </si>
  <si>
    <t>Données publiées le 01/04/2025</t>
  </si>
  <si>
    <r>
      <t xml:space="preserve">Taux d'offre </t>
    </r>
    <r>
      <rPr>
        <b/>
        <vertAlign val="superscript"/>
        <sz val="10"/>
        <rFont val="Arial Narrow"/>
        <family val="2"/>
      </rPr>
      <t>(1)</t>
    </r>
    <r>
      <rPr>
        <b/>
        <sz val="10"/>
        <rFont val="Arial Narrow"/>
        <family val="2"/>
      </rPr>
      <t xml:space="preserve"> en places, 2025</t>
    </r>
  </si>
  <si>
    <t>Données publiées le 31/03/2026</t>
  </si>
  <si>
    <t>Source : OCPE/SRED - Relevé statistique auprès des structures d'accueil de la petite enfance (novembre 2025) / Office cantonal de la statistique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</si>
</sst>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name val="Arial"/>
    </font>
    <font>
      <b/>
      <sz val="10"/>
      <name val="Arial Narrow"/>
      <family val="2"/>
    </font>
    <font>
      <b/>
      <vertAlign val="superscript"/>
      <sz val="10"/>
      <name val="Arial Narrow"/>
      <family val="2"/>
    </font>
    <font>
      <sz val="10"/>
      <name val="Arial Narrow"/>
      <family val="2"/>
    </font>
    <font>
      <sz val="11"/>
      <name val="Arial"/>
      <family val="2"/>
    </font>
    <font>
      <b/>
      <sz val="9"/>
      <name val="Arial Narrow"/>
      <family val="2"/>
    </font>
    <font>
      <b/>
      <vertAlign val="superscript"/>
      <sz val="9"/>
      <name val="Arial Narrow"/>
      <family val="2"/>
    </font>
    <font>
      <sz val="9"/>
      <name val="Arial Narrow"/>
      <family val="2"/>
    </font>
    <font>
      <sz val="8"/>
      <name val="Arial Narrow"/>
      <family val="2"/>
    </font>
    <font>
      <vertAlign val="superscript"/>
      <sz val="8"/>
      <name val="Arial Narrow"/>
      <family val="2"/>
    </font>
    <font>
      <sz val="12"/>
      <name val="Times New Roman"/>
      <family val="1"/>
    </font>
    <font>
      <b/>
      <sz val="9"/>
      <color theme="7"/>
      <name val="Arial Narrow"/>
      <family val="2"/>
    </font>
    <font>
      <b/>
      <sz val="10"/>
      <color theme="7"/>
      <name val="Arial Narrow"/>
      <family val="2"/>
    </font>
    <font>
      <b/>
      <sz val="11"/>
      <color theme="7"/>
      <name val="Arial Narrow"/>
      <family val="2"/>
    </font>
    <font>
      <sz val="11"/>
      <name val="Arial"/>
      <family val="2"/>
    </font>
    <font>
      <u/>
      <sz val="11"/>
      <color theme="10"/>
      <name val="Arial"/>
      <family val="2"/>
    </font>
    <font>
      <b/>
      <sz val="9"/>
      <color rgb="FFFF0000"/>
      <name val="Arial Narrow"/>
      <family val="2"/>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right/>
      <top/>
      <bottom style="medium">
        <color theme="7" tint="0.59996337778862885"/>
      </bottom>
      <diagonal/>
    </border>
  </borders>
  <cellStyleXfs count="9">
    <xf numFmtId="0" fontId="0"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10" fillId="0" borderId="0"/>
    <xf numFmtId="0" fontId="4" fillId="0" borderId="0"/>
    <xf numFmtId="0" fontId="4" fillId="0" borderId="0"/>
    <xf numFmtId="9" fontId="14" fillId="0" borderId="0" applyFont="0" applyFill="0" applyBorder="0" applyAlignment="0" applyProtection="0"/>
    <xf numFmtId="0" fontId="15" fillId="0" borderId="0" applyNumberFormat="0" applyFill="0" applyBorder="0" applyAlignment="0" applyProtection="0"/>
  </cellStyleXfs>
  <cellXfs count="48">
    <xf numFmtId="0" fontId="0" fillId="0" borderId="0" xfId="0"/>
    <xf numFmtId="0" fontId="1" fillId="0" borderId="0" xfId="0" applyFont="1"/>
    <xf numFmtId="0" fontId="3" fillId="0" borderId="0" xfId="0" applyFont="1"/>
    <xf numFmtId="0" fontId="7" fillId="0" borderId="0" xfId="0" applyFont="1" applyFill="1" applyBorder="1"/>
    <xf numFmtId="0" fontId="7" fillId="0" borderId="0" xfId="0" applyFont="1" applyFill="1" applyBorder="1" applyAlignment="1">
      <alignment horizontal="center" wrapText="1"/>
    </xf>
    <xf numFmtId="0" fontId="7" fillId="0" borderId="0" xfId="0" applyFont="1"/>
    <xf numFmtId="0" fontId="8" fillId="0" borderId="0" xfId="0" applyFont="1" applyAlignment="1">
      <alignment vertical="top"/>
    </xf>
    <xf numFmtId="0" fontId="8" fillId="0" borderId="0" xfId="0" applyFont="1" applyAlignment="1">
      <alignment vertical="center"/>
    </xf>
    <xf numFmtId="0" fontId="7" fillId="0" borderId="0" xfId="0" applyFont="1" applyAlignment="1">
      <alignment vertical="center"/>
    </xf>
    <xf numFmtId="0" fontId="11" fillId="0" borderId="0" xfId="0" applyFont="1" applyFill="1"/>
    <xf numFmtId="0" fontId="11" fillId="0" borderId="0" xfId="0" applyFont="1" applyFill="1" applyBorder="1"/>
    <xf numFmtId="0" fontId="12" fillId="0" borderId="0" xfId="0" applyFont="1" applyFill="1"/>
    <xf numFmtId="0" fontId="11" fillId="0" borderId="1" xfId="0" applyFont="1" applyFill="1" applyBorder="1"/>
    <xf numFmtId="0" fontId="13" fillId="0" borderId="1" xfId="0" applyFont="1" applyFill="1" applyBorder="1" applyAlignment="1">
      <alignment horizontal="right"/>
    </xf>
    <xf numFmtId="0" fontId="8" fillId="0" borderId="1" xfId="0" applyFont="1" applyBorder="1" applyAlignment="1">
      <alignment horizontal="left"/>
    </xf>
    <xf numFmtId="0" fontId="7" fillId="0" borderId="1" xfId="0" applyFont="1" applyBorder="1"/>
    <xf numFmtId="0" fontId="8" fillId="0" borderId="1" xfId="0" applyFont="1" applyBorder="1" applyAlignment="1">
      <alignment horizontal="right"/>
    </xf>
    <xf numFmtId="0" fontId="5" fillId="0" borderId="0" xfId="0" applyFont="1" applyFill="1" applyBorder="1"/>
    <xf numFmtId="0" fontId="7" fillId="0" borderId="0" xfId="0" applyFont="1" applyFill="1"/>
    <xf numFmtId="0" fontId="5" fillId="0" borderId="0" xfId="0" applyFont="1" applyFill="1" applyBorder="1" applyAlignment="1">
      <alignment horizontal="right"/>
    </xf>
    <xf numFmtId="0" fontId="0" fillId="0" borderId="0" xfId="0" applyFill="1"/>
    <xf numFmtId="164" fontId="7" fillId="0" borderId="0" xfId="5" applyNumberFormat="1" applyFont="1" applyFill="1" applyBorder="1" applyAlignment="1">
      <alignment horizontal="right"/>
    </xf>
    <xf numFmtId="0" fontId="8" fillId="0" borderId="0" xfId="1" quotePrefix="1" applyFont="1" applyFill="1" applyBorder="1" applyAlignment="1">
      <alignment vertical="center"/>
    </xf>
    <xf numFmtId="164" fontId="7" fillId="0" borderId="0" xfId="6" applyNumberFormat="1" applyFont="1" applyFill="1" applyBorder="1" applyAlignment="1">
      <alignment horizontal="right" vertical="center"/>
    </xf>
    <xf numFmtId="165" fontId="7" fillId="0" borderId="0" xfId="2" applyNumberFormat="1" applyFont="1" applyFill="1" applyBorder="1" applyAlignment="1">
      <alignment horizontal="right" vertical="center" wrapText="1"/>
    </xf>
    <xf numFmtId="164" fontId="5" fillId="0" borderId="0" xfId="5" applyNumberFormat="1" applyFont="1" applyFill="1" applyBorder="1" applyAlignment="1">
      <alignment horizontal="right"/>
    </xf>
    <xf numFmtId="0" fontId="8" fillId="0" borderId="0" xfId="0" quotePrefix="1" applyFont="1" applyAlignment="1">
      <alignment vertical="center"/>
    </xf>
    <xf numFmtId="0" fontId="5" fillId="2" borderId="0" xfId="0" applyFont="1" applyFill="1" applyBorder="1" applyAlignment="1">
      <alignment horizontal="right" vertical="top" wrapText="1"/>
    </xf>
    <xf numFmtId="164" fontId="5" fillId="0" borderId="0" xfId="2" applyNumberFormat="1" applyFont="1" applyFill="1" applyBorder="1" applyAlignment="1">
      <alignment horizontal="right" vertical="center" wrapText="1"/>
    </xf>
    <xf numFmtId="165" fontId="5" fillId="0" borderId="0" xfId="2" applyNumberFormat="1" applyFont="1" applyFill="1" applyBorder="1" applyAlignment="1">
      <alignment horizontal="right" vertical="center" wrapText="1"/>
    </xf>
    <xf numFmtId="0" fontId="1" fillId="0" borderId="0" xfId="0" applyFont="1" applyFill="1"/>
    <xf numFmtId="0" fontId="5" fillId="0" borderId="0" xfId="0" applyFont="1" applyFill="1" applyBorder="1" applyAlignment="1">
      <alignment horizontal="right" vertical="top" wrapText="1"/>
    </xf>
    <xf numFmtId="0" fontId="3" fillId="0" borderId="0" xfId="0" applyFont="1" applyFill="1"/>
    <xf numFmtId="165" fontId="7" fillId="0" borderId="0" xfId="7" applyNumberFormat="1" applyFont="1" applyFill="1" applyBorder="1" applyAlignment="1">
      <alignment horizontal="center" wrapText="1"/>
    </xf>
    <xf numFmtId="0" fontId="12" fillId="0" borderId="0" xfId="1" applyFont="1" applyFill="1"/>
    <xf numFmtId="0" fontId="11" fillId="0" borderId="0" xfId="1" applyFont="1" applyFill="1"/>
    <xf numFmtId="0" fontId="13" fillId="0" borderId="1" xfId="1" applyFont="1" applyFill="1" applyBorder="1"/>
    <xf numFmtId="0" fontId="11" fillId="0" borderId="1" xfId="1" applyFont="1" applyFill="1" applyBorder="1"/>
    <xf numFmtId="0" fontId="13" fillId="0" borderId="1" xfId="1" applyFont="1" applyFill="1" applyBorder="1" applyAlignment="1">
      <alignment horizontal="right"/>
    </xf>
    <xf numFmtId="0" fontId="11" fillId="0" borderId="0" xfId="1" applyFont="1" applyFill="1" applyBorder="1"/>
    <xf numFmtId="0" fontId="7" fillId="0" borderId="0" xfId="1" applyFont="1" applyAlignment="1">
      <alignment vertical="center"/>
    </xf>
    <xf numFmtId="0" fontId="7" fillId="0" borderId="0" xfId="1" applyFont="1"/>
    <xf numFmtId="0" fontId="8" fillId="0" borderId="1" xfId="1" applyFont="1" applyBorder="1" applyAlignment="1">
      <alignment horizontal="left"/>
    </xf>
    <xf numFmtId="0" fontId="7" fillId="0" borderId="1" xfId="1" applyFont="1" applyBorder="1"/>
    <xf numFmtId="0" fontId="8" fillId="0" borderId="1" xfId="1" applyFont="1" applyBorder="1" applyAlignment="1">
      <alignment horizontal="right"/>
    </xf>
    <xf numFmtId="0" fontId="15" fillId="0" borderId="0" xfId="8"/>
    <xf numFmtId="0" fontId="4" fillId="0" borderId="0" xfId="1"/>
    <xf numFmtId="165" fontId="16" fillId="0" borderId="0" xfId="2" applyNumberFormat="1" applyFont="1" applyFill="1" applyBorder="1" applyAlignment="1">
      <alignment horizontal="right" vertical="center" wrapText="1"/>
    </xf>
  </cellXfs>
  <cellStyles count="9">
    <cellStyle name="Lien hypertexte" xfId="8" builtinId="8"/>
    <cellStyle name="Normal" xfId="0" builtinId="0"/>
    <cellStyle name="Normal 2" xfId="1" xr:uid="{00000000-0005-0000-0000-000002000000}"/>
    <cellStyle name="Normal 4" xfId="5" xr:uid="{00000000-0005-0000-0000-000003000000}"/>
    <cellStyle name="Normal 4 2" xfId="6" xr:uid="{00000000-0005-0000-0000-000004000000}"/>
    <cellStyle name="Pourcentage" xfId="7" builtinId="5"/>
    <cellStyle name="Pourcentage 2" xfId="2" xr:uid="{00000000-0005-0000-0000-000006000000}"/>
    <cellStyle name="Pourcentage 2 2" xfId="3" xr:uid="{00000000-0005-0000-0000-000007000000}"/>
    <cellStyle name="Standard_tab_uhstud_01_02_makro" xfId="4"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1151660</xdr:colOff>
      <xdr:row>0</xdr:row>
      <xdr:rowOff>51954</xdr:rowOff>
    </xdr:from>
    <xdr:to>
      <xdr:col>5</xdr:col>
      <xdr:colOff>383811</xdr:colOff>
      <xdr:row>2</xdr:row>
      <xdr:rowOff>140752</xdr:rowOff>
    </xdr:to>
    <xdr:pic>
      <xdr:nvPicPr>
        <xdr:cNvPr id="2" name="Picture 2" descr="logo stat-ge">
          <a:extLst>
            <a:ext uri="{FF2B5EF4-FFF2-40B4-BE49-F238E27FC236}">
              <a16:creationId xmlns:a16="http://schemas.microsoft.com/office/drawing/2014/main" id="{954ECBB4-ACC3-4F73-818A-F137BA084D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0740" y="49414"/>
          <a:ext cx="768851" cy="453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1151660</xdr:colOff>
      <xdr:row>0</xdr:row>
      <xdr:rowOff>51954</xdr:rowOff>
    </xdr:from>
    <xdr:to>
      <xdr:col>5</xdr:col>
      <xdr:colOff>390161</xdr:colOff>
      <xdr:row>2</xdr:row>
      <xdr:rowOff>138544</xdr:rowOff>
    </xdr:to>
    <xdr:pic>
      <xdr:nvPicPr>
        <xdr:cNvPr id="2" name="Picture 2" descr="logo stat-g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074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1151660</xdr:colOff>
      <xdr:row>0</xdr:row>
      <xdr:rowOff>51954</xdr:rowOff>
    </xdr:from>
    <xdr:to>
      <xdr:col>5</xdr:col>
      <xdr:colOff>390161</xdr:colOff>
      <xdr:row>2</xdr:row>
      <xdr:rowOff>138544</xdr:rowOff>
    </xdr:to>
    <xdr:pic>
      <xdr:nvPicPr>
        <xdr:cNvPr id="2" name="Picture 2" descr="logo stat-g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074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1151660</xdr:colOff>
      <xdr:row>0</xdr:row>
      <xdr:rowOff>51954</xdr:rowOff>
    </xdr:from>
    <xdr:to>
      <xdr:col>5</xdr:col>
      <xdr:colOff>390161</xdr:colOff>
      <xdr:row>2</xdr:row>
      <xdr:rowOff>138544</xdr:rowOff>
    </xdr:to>
    <xdr:pic>
      <xdr:nvPicPr>
        <xdr:cNvPr id="2" name="Picture 2" descr="logo stat-ge">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074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1151660</xdr:colOff>
      <xdr:row>0</xdr:row>
      <xdr:rowOff>51954</xdr:rowOff>
    </xdr:from>
    <xdr:to>
      <xdr:col>5</xdr:col>
      <xdr:colOff>390161</xdr:colOff>
      <xdr:row>2</xdr:row>
      <xdr:rowOff>138544</xdr:rowOff>
    </xdr:to>
    <xdr:pic>
      <xdr:nvPicPr>
        <xdr:cNvPr id="2" name="Picture 2" descr="logo stat-g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074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1151660</xdr:colOff>
      <xdr:row>0</xdr:row>
      <xdr:rowOff>51954</xdr:rowOff>
    </xdr:from>
    <xdr:to>
      <xdr:col>5</xdr:col>
      <xdr:colOff>390161</xdr:colOff>
      <xdr:row>2</xdr:row>
      <xdr:rowOff>138544</xdr:rowOff>
    </xdr:to>
    <xdr:pic>
      <xdr:nvPicPr>
        <xdr:cNvPr id="2" name="Picture 2" descr="logo stat-g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0740" y="51954"/>
          <a:ext cx="770121"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1151660</xdr:colOff>
      <xdr:row>0</xdr:row>
      <xdr:rowOff>51954</xdr:rowOff>
    </xdr:from>
    <xdr:to>
      <xdr:col>5</xdr:col>
      <xdr:colOff>390161</xdr:colOff>
      <xdr:row>2</xdr:row>
      <xdr:rowOff>138544</xdr:rowOff>
    </xdr:to>
    <xdr:pic>
      <xdr:nvPicPr>
        <xdr:cNvPr id="2" name="Picture 2" descr="logo stat-g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2026"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1151660</xdr:colOff>
      <xdr:row>0</xdr:row>
      <xdr:rowOff>51954</xdr:rowOff>
    </xdr:from>
    <xdr:to>
      <xdr:col>5</xdr:col>
      <xdr:colOff>390161</xdr:colOff>
      <xdr:row>2</xdr:row>
      <xdr:rowOff>138544</xdr:rowOff>
    </xdr:to>
    <xdr:pic>
      <xdr:nvPicPr>
        <xdr:cNvPr id="2" name="Picture 2" descr="logo stat-g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060" y="51954"/>
          <a:ext cx="772026"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24</xdr:row>
      <xdr:rowOff>140971</xdr:rowOff>
    </xdr:to>
    <xdr:sp macro="" textlink="">
      <xdr:nvSpPr>
        <xdr:cNvPr id="4" name="Rectangle 3">
          <a:extLst>
            <a:ext uri="{FF2B5EF4-FFF2-40B4-BE49-F238E27FC236}">
              <a16:creationId xmlns:a16="http://schemas.microsoft.com/office/drawing/2014/main" id="{00000000-0008-0000-0700-000004000000}"/>
            </a:ext>
          </a:extLst>
        </xdr:cNvPr>
        <xdr:cNvSpPr/>
      </xdr:nvSpPr>
      <xdr:spPr>
        <a:xfrm>
          <a:off x="0" y="899160"/>
          <a:ext cx="6650355" cy="3470911"/>
        </a:xfrm>
        <a:prstGeom prst="rect">
          <a:avLst/>
        </a:prstGeom>
        <a:ln>
          <a:solidFill>
            <a:schemeClr val="accent4">
              <a:lumMod val="40000"/>
              <a:lumOff val="6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Dans le canton de Genève, deux structures proposent une prise en charge institutionnelle des enfants au domicile des familles : l'entreprise Mary Poppins (entreprise sociale et solidaire de la Fondation Pro Juventute Genève) et le service d'accompagnement à domicile Chaperon Rouge de la Croix-Rouge genevoise. Ces deux structures existent depuis la fin des années 2000.</a:t>
          </a:r>
        </a:p>
        <a:p>
          <a:pPr marL="0" marR="0" lvl="0" indent="0" defTabSz="914400" eaLnBrk="1" fontAlgn="auto" latinLnBrk="0" hangingPunct="1">
            <a:lnSpc>
              <a:spcPct val="100000"/>
            </a:lnSpc>
            <a:spcBef>
              <a:spcPts val="0"/>
            </a:spcBef>
            <a:spcAft>
              <a:spcPts val="0"/>
            </a:spcAft>
            <a:buClrTx/>
            <a:buSzTx/>
            <a:buFontTx/>
            <a:buNone/>
            <a:tabLst/>
            <a:defRPr/>
          </a:pPr>
          <a:r>
            <a:rPr lang="fr-CH" sz="1000">
              <a:latin typeface="Arial Narrow" panose="020B0606020202030204" pitchFamily="34" charset="0"/>
            </a:rPr>
            <a:t>Depuis 2020, Chaperon Rouge ne propose plus de prise en charge des enfants à domicile mais continue à assurer la prestation de service de dépannage en urgence à domicile, principalement lorsqu'un enfant est malade (de 0 à 12 ans).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Arial" panose="020B0604020202020204" pitchFamily="34" charset="0"/>
            </a:rPr>
            <a:t>Les assistants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assistantes parentales (Mary Poppins) et les accompagnants et accompagnantes à domicile (Chaperon rouge) doivent suivre une formation de 16 semaines (dont 6 modules de </a:t>
          </a:r>
          <a:r>
            <a:rPr lang="fr-FR" sz="1000">
              <a:effectLst/>
              <a:latin typeface="Arial Narrow" panose="020B0606020202030204" pitchFamily="34" charset="0"/>
              <a:ea typeface="MS Mincho"/>
              <a:cs typeface="Times New Roman" panose="02020603050405020304" pitchFamily="18" charset="0"/>
            </a:rPr>
            <a:t>l'attestation fédérale professionnelle d’Aide en Soins et Accompagnement (AFP ASA) </a:t>
          </a:r>
          <a:r>
            <a:rPr lang="fr-CH" sz="1000">
              <a:solidFill>
                <a:schemeClr val="dk1"/>
              </a:solidFill>
              <a:effectLst/>
              <a:latin typeface="Arial Narrow" panose="020B0606020202030204" pitchFamily="34" charset="0"/>
              <a:ea typeface="+mn-ea"/>
              <a:cs typeface="Arial" panose="020B0604020202020204" pitchFamily="34" charset="0"/>
            </a:rPr>
            <a:t>, 130 heures théoriques et 6 semaines de stage pratique dans une crèche)</a:t>
          </a:r>
          <a:r>
            <a:rPr lang="fr-CH" sz="1000" b="1" baseline="30000">
              <a:solidFill>
                <a:schemeClr val="dk1"/>
              </a:solidFill>
              <a:effectLst/>
              <a:latin typeface="Arial Narrow" panose="020B0606020202030204" pitchFamily="34" charset="0"/>
              <a:ea typeface="+mn-ea"/>
              <a:cs typeface="Arial" panose="020B0604020202020204" pitchFamily="34" charset="0"/>
            </a:rPr>
            <a:t>18</a:t>
          </a:r>
          <a:r>
            <a:rPr lang="fr-CH" sz="1000">
              <a:solidFill>
                <a:schemeClr val="dk1"/>
              </a:solidFill>
              <a:effectLst/>
              <a:latin typeface="Arial Narrow" panose="020B0606020202030204" pitchFamily="34" charset="0"/>
              <a:ea typeface="+mn-ea"/>
              <a:cs typeface="Arial" panose="020B0604020202020204" pitchFamily="34" charset="0"/>
            </a:rPr>
            <a:t>. Cette formation s’adresse aux personnes en fin de droit de chômage ou bénéficiaires de l’Hospice général répondant aux critères d’éligibilité des emplois de solidarité, ainsi qu’aux prérequis définis par Mary Poppins et Chaperon Rouge. Ces emplois sont subventionnés par le Département de la sécurité, de l'emploi et de la santé (DSES).</a:t>
          </a:r>
          <a:r>
            <a:rPr lang="fr-CH" sz="1000">
              <a:effectLst/>
              <a:latin typeface="Arial Narrow" panose="020B0606020202030204" pitchFamily="34" charset="0"/>
              <a:cs typeface="Arial" panose="020B0604020202020204" pitchFamily="34" charset="0"/>
            </a:rPr>
            <a:t> </a:t>
          </a:r>
          <a:r>
            <a:rPr lang="fr-FR" sz="1000">
              <a:solidFill>
                <a:schemeClr val="dk1"/>
              </a:solidFill>
              <a:effectLst/>
              <a:latin typeface="Arial Narrow" panose="020B0606020202030204" pitchFamily="34" charset="0"/>
              <a:ea typeface="+mn-ea"/>
              <a:cs typeface="Arial" panose="020B0604020202020204" pitchFamily="34" charset="0"/>
            </a:rPr>
            <a:t>Les 130 heures théoriques sont données par le centre de formation de Pro Juventute Genève.</a:t>
          </a:r>
        </a:p>
        <a:p>
          <a:endParaRPr lang="fr-FR" sz="1000">
            <a:solidFill>
              <a:schemeClr val="dk1"/>
            </a:solidFill>
            <a:effectLst/>
            <a:latin typeface="Arial Narrow" panose="020B0606020202030204" pitchFamily="34" charset="0"/>
            <a:ea typeface="+mn-ea"/>
            <a:cs typeface="Arial" panose="020B0604020202020204" pitchFamily="34" charset="0"/>
          </a:endParaRPr>
        </a:p>
        <a:p>
          <a:r>
            <a:rPr lang="fr-CH" sz="1000">
              <a:solidFill>
                <a:schemeClr val="dk1"/>
              </a:solidFill>
              <a:effectLst/>
              <a:latin typeface="Arial Narrow" panose="020B0606020202030204" pitchFamily="34" charset="0"/>
              <a:ea typeface="+mn-ea"/>
              <a:cs typeface="Arial" panose="020B0604020202020204" pitchFamily="34" charset="0"/>
            </a:rPr>
            <a:t>Les assistants et assistantes parentales ainsi que les accompagnants</a:t>
          </a:r>
          <a:r>
            <a:rPr lang="fr-CH" sz="1000" baseline="0">
              <a:solidFill>
                <a:schemeClr val="dk1"/>
              </a:solidFill>
              <a:effectLst/>
              <a:latin typeface="Arial Narrow" panose="020B0606020202030204" pitchFamily="34" charset="0"/>
              <a:ea typeface="+mn-ea"/>
              <a:cs typeface="Arial" panose="020B0604020202020204" pitchFamily="34" charset="0"/>
            </a:rPr>
            <a:t> et </a:t>
          </a:r>
          <a:r>
            <a:rPr lang="fr-CH" sz="1000">
              <a:solidFill>
                <a:schemeClr val="dk1"/>
              </a:solidFill>
              <a:effectLst/>
              <a:latin typeface="Arial Narrow" panose="020B0606020202030204" pitchFamily="34" charset="0"/>
              <a:ea typeface="+mn-ea"/>
              <a:cs typeface="Arial" panose="020B0604020202020204" pitchFamily="34" charset="0"/>
            </a:rPr>
            <a:t>accompagnantes à domicile peuvent garder jusqu’à 3 enfants de la même famille (âgés de 0 à 12 ans). La prise en charge est au minimum d'un jour par semaine, avec des horaires réguliers (10 heures maximum par jour), pour un minimum de 6 mois. </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La prise en charge des enfants à domicile se distingue de la prise en charge hors du foyer familial notamment par le fait que celle-ci n'est pas soumise à autorisation et à surveillance (cf. Ordonnance fédérale sur le placement d'enfants de 1977 : le placement d'enfants hors du foyer familial est soumis à autorisation et à surveillance et les personnes qui, publiquement, s'offrent à accueillir régulièrement dans leur foyer, à la journée et contre rémunération, des enfants de moins de 12 ans doivent l'annoncer à l'autorité.).</a:t>
          </a: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000" b="0" i="0" u="none" strike="noStrike" kern="0" cap="none" spc="0" normalizeH="0" baseline="0" noProof="0">
            <a:ln>
              <a:noFill/>
            </a:ln>
            <a:solidFill>
              <a:prstClr val="black"/>
            </a:solidFill>
            <a:effectLst/>
            <a:uLnTx/>
            <a:uFillTx/>
            <a:latin typeface="Arial Narrow" panose="020B0606020202030204" pitchFamily="34"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fr-CH" sz="1100" b="0" i="0" u="none" strike="noStrike" kern="0" cap="none" spc="0" normalizeH="0" baseline="0" noProof="0">
            <a:ln>
              <a:noFill/>
            </a:ln>
            <a:solidFill>
              <a:prstClr val="black"/>
            </a:solidFill>
            <a:effectLst/>
            <a:uLnTx/>
            <a:uFillTx/>
            <a:latin typeface="+mn-lt"/>
            <a:ea typeface="+mn-ea"/>
            <a:cs typeface="+mn-cs"/>
          </a:endParaRPr>
        </a:p>
        <a:p>
          <a:pPr algn="l"/>
          <a:endParaRPr lang="fr-CH" sz="1100"/>
        </a:p>
        <a:p>
          <a:pPr algn="l"/>
          <a:endParaRPr lang="fr-CH"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A1442-9755-4130-BA1E-554FC727AA60}">
  <dimension ref="A2:F18"/>
  <sheetViews>
    <sheetView tabSelected="1" zoomScaleNormal="100" workbookViewId="0"/>
  </sheetViews>
  <sheetFormatPr baseColWidth="10" defaultColWidth="11" defaultRowHeight="14.4" x14ac:dyDescent="0.25"/>
  <cols>
    <col min="1" max="1" width="21.8984375" style="5" customWidth="1"/>
    <col min="2" max="4" width="10.5" style="5" customWidth="1"/>
    <col min="5" max="5" width="20.09765625" customWidth="1"/>
    <col min="6" max="6" width="5.5" customWidth="1"/>
    <col min="7" max="16384" width="11" style="5"/>
  </cols>
  <sheetData>
    <row r="2" spans="1:6" s="9" customFormat="1" ht="13.15" x14ac:dyDescent="0.25">
      <c r="A2" s="11" t="s">
        <v>17</v>
      </c>
    </row>
    <row r="3" spans="1:6" s="9" customFormat="1" ht="11.3" x14ac:dyDescent="0.2"/>
    <row r="4" spans="1:6" s="9" customFormat="1" ht="15.05" thickBot="1" x14ac:dyDescent="0.3">
      <c r="A4" s="36" t="s">
        <v>10</v>
      </c>
      <c r="B4" s="12"/>
      <c r="C4" s="12"/>
      <c r="D4" s="13"/>
      <c r="E4" s="13"/>
      <c r="F4" s="13" t="s">
        <v>24</v>
      </c>
    </row>
    <row r="5" spans="1:6" s="9" customFormat="1" ht="14.25" customHeight="1" x14ac:dyDescent="0.2">
      <c r="B5" s="10"/>
      <c r="C5" s="10"/>
      <c r="D5" s="10"/>
    </row>
    <row r="6" spans="1:6" s="2" customFormat="1" ht="15.65" x14ac:dyDescent="0.25">
      <c r="A6" s="1" t="s">
        <v>26</v>
      </c>
      <c r="B6" s="1"/>
    </row>
    <row r="7" spans="1:6" s="2" customFormat="1" ht="13.15" x14ac:dyDescent="0.25">
      <c r="A7" s="1"/>
      <c r="B7" s="1"/>
    </row>
    <row r="8" spans="1:6" s="2" customFormat="1" ht="24.45" x14ac:dyDescent="0.25">
      <c r="A8" s="1"/>
      <c r="B8" s="27" t="s">
        <v>2</v>
      </c>
      <c r="C8" s="27" t="s">
        <v>1</v>
      </c>
    </row>
    <row r="9" spans="1:6" s="32" customFormat="1" ht="13.15" x14ac:dyDescent="0.25">
      <c r="A9" s="30"/>
      <c r="B9" s="31"/>
      <c r="C9" s="31"/>
    </row>
    <row r="10" spans="1:6" s="3" customFormat="1" ht="17.25" customHeight="1" x14ac:dyDescent="0.2">
      <c r="A10" s="3" t="s">
        <v>9</v>
      </c>
      <c r="B10" s="23">
        <v>75.28</v>
      </c>
      <c r="C10" s="24">
        <f>B10/20369</f>
        <v>3.6958122637341059E-3</v>
      </c>
      <c r="D10" s="21"/>
      <c r="E10" s="33"/>
    </row>
    <row r="11" spans="1:6" x14ac:dyDescent="0.25">
      <c r="A11" s="17" t="s">
        <v>0</v>
      </c>
      <c r="B11" s="28">
        <f>B10</f>
        <v>75.28</v>
      </c>
      <c r="C11" s="29">
        <f>B11/20369</f>
        <v>3.6958122637341059E-3</v>
      </c>
      <c r="D11" s="25"/>
      <c r="E11" s="33"/>
    </row>
    <row r="12" spans="1:6" s="18" customFormat="1" x14ac:dyDescent="0.25">
      <c r="A12" s="17"/>
      <c r="B12" s="28"/>
      <c r="C12" s="47"/>
      <c r="D12" s="25"/>
      <c r="E12" s="33"/>
      <c r="F12" s="20"/>
    </row>
    <row r="13" spans="1:6" s="18" customFormat="1" x14ac:dyDescent="0.25">
      <c r="A13" s="26" t="s">
        <v>6</v>
      </c>
      <c r="B13" s="19"/>
      <c r="E13" s="20"/>
      <c r="F13" s="20"/>
    </row>
    <row r="14" spans="1:6" s="18" customFormat="1" x14ac:dyDescent="0.25">
      <c r="A14" s="26" t="s">
        <v>5</v>
      </c>
      <c r="B14" s="19"/>
      <c r="E14" s="20"/>
      <c r="F14" s="20"/>
    </row>
    <row r="15" spans="1:6" s="7" customFormat="1" ht="12.55" x14ac:dyDescent="0.25">
      <c r="A15" s="22" t="s">
        <v>3</v>
      </c>
      <c r="B15" s="6"/>
      <c r="C15" s="6"/>
    </row>
    <row r="16" spans="1:6" s="7" customFormat="1" ht="13.8" customHeight="1" x14ac:dyDescent="0.25">
      <c r="A16" s="7" t="s">
        <v>28</v>
      </c>
    </row>
    <row r="17" spans="1:6" s="8" customFormat="1" ht="11.3" x14ac:dyDescent="0.25">
      <c r="B17" s="7"/>
    </row>
    <row r="18" spans="1:6" customFormat="1" ht="15.05" thickBot="1" x14ac:dyDescent="0.3">
      <c r="A18" s="14"/>
      <c r="B18" s="15"/>
      <c r="C18" s="15"/>
      <c r="D18" s="16"/>
      <c r="E18" s="16"/>
      <c r="F18" s="16" t="s">
        <v>27</v>
      </c>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8"/>
  <sheetViews>
    <sheetView zoomScaleNormal="100" workbookViewId="0"/>
  </sheetViews>
  <sheetFormatPr baseColWidth="10" defaultColWidth="11" defaultRowHeight="14.4" x14ac:dyDescent="0.25"/>
  <cols>
    <col min="1" max="1" width="21.8984375" style="5" customWidth="1"/>
    <col min="2" max="4" width="10.5" style="5" customWidth="1"/>
    <col min="5" max="5" width="20.09765625" customWidth="1"/>
    <col min="6" max="6" width="5.5" customWidth="1"/>
    <col min="7" max="16384" width="11" style="5"/>
  </cols>
  <sheetData>
    <row r="2" spans="1:6" s="9" customFormat="1" ht="13.15" x14ac:dyDescent="0.25">
      <c r="A2" s="11" t="s">
        <v>17</v>
      </c>
    </row>
    <row r="3" spans="1:6" s="9" customFormat="1" ht="11.3" x14ac:dyDescent="0.2"/>
    <row r="4" spans="1:6" s="9" customFormat="1" ht="15.05" thickBot="1" x14ac:dyDescent="0.3">
      <c r="A4" s="36" t="s">
        <v>10</v>
      </c>
      <c r="B4" s="12"/>
      <c r="C4" s="12"/>
      <c r="D4" s="13"/>
      <c r="E4" s="13"/>
      <c r="F4" s="13" t="s">
        <v>24</v>
      </c>
    </row>
    <row r="5" spans="1:6" s="9" customFormat="1" ht="14.25" customHeight="1" x14ac:dyDescent="0.2">
      <c r="B5" s="10"/>
      <c r="C5" s="10"/>
      <c r="D5" s="10"/>
    </row>
    <row r="6" spans="1:6" s="2" customFormat="1" ht="15.65" x14ac:dyDescent="0.25">
      <c r="A6" s="1" t="s">
        <v>22</v>
      </c>
      <c r="B6" s="1"/>
    </row>
    <row r="7" spans="1:6" s="2" customFormat="1" ht="13.15" x14ac:dyDescent="0.25">
      <c r="A7" s="1"/>
      <c r="B7" s="1"/>
    </row>
    <row r="8" spans="1:6" s="2" customFormat="1" ht="24.45" x14ac:dyDescent="0.25">
      <c r="A8" s="1"/>
      <c r="B8" s="27" t="s">
        <v>2</v>
      </c>
      <c r="C8" s="27" t="s">
        <v>1</v>
      </c>
    </row>
    <row r="9" spans="1:6" s="32" customFormat="1" ht="13.15" x14ac:dyDescent="0.25">
      <c r="A9" s="30"/>
      <c r="B9" s="31"/>
      <c r="C9" s="31"/>
    </row>
    <row r="10" spans="1:6" s="3" customFormat="1" ht="17.25" customHeight="1" x14ac:dyDescent="0.2">
      <c r="A10" s="3" t="s">
        <v>9</v>
      </c>
      <c r="B10" s="23">
        <v>81.540000000000006</v>
      </c>
      <c r="C10" s="24">
        <f>B10/20359</f>
        <v>4.0051083059089347E-3</v>
      </c>
      <c r="D10" s="21"/>
      <c r="E10" s="33"/>
    </row>
    <row r="11" spans="1:6" x14ac:dyDescent="0.25">
      <c r="A11" s="17" t="s">
        <v>0</v>
      </c>
      <c r="B11" s="28">
        <f>B10</f>
        <v>81.540000000000006</v>
      </c>
      <c r="C11" s="29">
        <f>B11/20359</f>
        <v>4.0051083059089347E-3</v>
      </c>
      <c r="D11" s="25"/>
      <c r="E11" s="33"/>
    </row>
    <row r="12" spans="1:6" s="18" customFormat="1" x14ac:dyDescent="0.25">
      <c r="A12" s="17"/>
      <c r="B12" s="28"/>
      <c r="C12" s="47"/>
      <c r="D12" s="25"/>
      <c r="E12" s="33"/>
      <c r="F12" s="20"/>
    </row>
    <row r="13" spans="1:6" s="18" customFormat="1" x14ac:dyDescent="0.25">
      <c r="A13" s="26" t="s">
        <v>6</v>
      </c>
      <c r="B13" s="19"/>
      <c r="E13" s="20"/>
      <c r="F13" s="20"/>
    </row>
    <row r="14" spans="1:6" s="18" customFormat="1" x14ac:dyDescent="0.25">
      <c r="A14" s="26" t="s">
        <v>5</v>
      </c>
      <c r="B14" s="19"/>
      <c r="E14" s="20"/>
      <c r="F14" s="20"/>
    </row>
    <row r="15" spans="1:6" s="7" customFormat="1" ht="12.55" x14ac:dyDescent="0.25">
      <c r="A15" s="22" t="s">
        <v>3</v>
      </c>
      <c r="B15" s="6"/>
      <c r="C15" s="6"/>
    </row>
    <row r="16" spans="1:6" s="7" customFormat="1" ht="13.8" customHeight="1" x14ac:dyDescent="0.25">
      <c r="A16" s="7" t="s">
        <v>23</v>
      </c>
    </row>
    <row r="17" spans="1:6" s="8" customFormat="1" ht="11.3" x14ac:dyDescent="0.25">
      <c r="B17" s="7"/>
    </row>
    <row r="18" spans="1:6" customFormat="1" ht="15.05" thickBot="1" x14ac:dyDescent="0.3">
      <c r="A18" s="14"/>
      <c r="B18" s="15"/>
      <c r="C18" s="15"/>
      <c r="D18" s="16"/>
      <c r="E18" s="16"/>
      <c r="F18" s="16" t="s">
        <v>25</v>
      </c>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18"/>
  <sheetViews>
    <sheetView zoomScaleNormal="100" workbookViewId="0"/>
  </sheetViews>
  <sheetFormatPr baseColWidth="10" defaultColWidth="11" defaultRowHeight="14.4" x14ac:dyDescent="0.25"/>
  <cols>
    <col min="1" max="1" width="21.8984375" style="5" customWidth="1"/>
    <col min="2" max="4" width="10.5" style="5" customWidth="1"/>
    <col min="5" max="5" width="20.09765625" customWidth="1"/>
    <col min="6" max="6" width="5.5" customWidth="1"/>
    <col min="7" max="16384" width="11" style="5"/>
  </cols>
  <sheetData>
    <row r="2" spans="1:6" s="9" customFormat="1" ht="13.15" x14ac:dyDescent="0.25">
      <c r="A2" s="11" t="s">
        <v>17</v>
      </c>
    </row>
    <row r="3" spans="1:6" s="9" customFormat="1" ht="11.3" x14ac:dyDescent="0.2"/>
    <row r="4" spans="1:6" s="9" customFormat="1" ht="15.05" thickBot="1" x14ac:dyDescent="0.3">
      <c r="A4" s="36" t="s">
        <v>10</v>
      </c>
      <c r="B4" s="12"/>
      <c r="C4" s="12"/>
      <c r="D4" s="13"/>
      <c r="E4" s="13"/>
      <c r="F4" s="13" t="s">
        <v>24</v>
      </c>
    </row>
    <row r="5" spans="1:6" s="9" customFormat="1" ht="14.25" customHeight="1" x14ac:dyDescent="0.2">
      <c r="B5" s="10"/>
      <c r="C5" s="10"/>
      <c r="D5" s="10"/>
    </row>
    <row r="6" spans="1:6" s="2" customFormat="1" ht="15.65" x14ac:dyDescent="0.25">
      <c r="A6" s="1" t="s">
        <v>21</v>
      </c>
      <c r="B6" s="1"/>
    </row>
    <row r="7" spans="1:6" s="2" customFormat="1" ht="13.15" x14ac:dyDescent="0.25">
      <c r="A7" s="1"/>
      <c r="B7" s="1"/>
    </row>
    <row r="8" spans="1:6" s="2" customFormat="1" ht="24.45" x14ac:dyDescent="0.25">
      <c r="A8" s="1"/>
      <c r="B8" s="27" t="s">
        <v>2</v>
      </c>
      <c r="C8" s="27" t="s">
        <v>1</v>
      </c>
    </row>
    <row r="9" spans="1:6" s="32" customFormat="1" ht="13.15" x14ac:dyDescent="0.25">
      <c r="A9" s="30"/>
      <c r="B9" s="31"/>
      <c r="C9" s="31"/>
    </row>
    <row r="10" spans="1:6" s="3" customFormat="1" ht="17.25" customHeight="1" x14ac:dyDescent="0.2">
      <c r="A10" s="3" t="s">
        <v>9</v>
      </c>
      <c r="B10" s="23">
        <v>87.89</v>
      </c>
      <c r="C10" s="24">
        <f>B10/20817</f>
        <v>4.2220300715761156E-3</v>
      </c>
      <c r="D10" s="21"/>
      <c r="E10" s="33"/>
    </row>
    <row r="11" spans="1:6" x14ac:dyDescent="0.25">
      <c r="A11" s="17" t="s">
        <v>0</v>
      </c>
      <c r="B11" s="28">
        <f>B10</f>
        <v>87.89</v>
      </c>
      <c r="C11" s="29">
        <f>B11/20817</f>
        <v>4.2220300715761156E-3</v>
      </c>
      <c r="D11" s="25"/>
      <c r="E11" s="33"/>
    </row>
    <row r="12" spans="1:6" s="18" customFormat="1" x14ac:dyDescent="0.25">
      <c r="A12" s="17"/>
      <c r="B12" s="28"/>
      <c r="C12" s="47"/>
      <c r="D12" s="25"/>
      <c r="E12" s="33"/>
      <c r="F12" s="20"/>
    </row>
    <row r="13" spans="1:6" s="18" customFormat="1" x14ac:dyDescent="0.25">
      <c r="A13" s="26" t="s">
        <v>6</v>
      </c>
      <c r="B13" s="19"/>
      <c r="E13" s="20"/>
      <c r="F13" s="20"/>
    </row>
    <row r="14" spans="1:6" s="18" customFormat="1" x14ac:dyDescent="0.25">
      <c r="A14" s="26" t="s">
        <v>5</v>
      </c>
      <c r="B14" s="19"/>
      <c r="E14" s="20"/>
      <c r="F14" s="20"/>
    </row>
    <row r="15" spans="1:6" s="7" customFormat="1" ht="12.55" x14ac:dyDescent="0.25">
      <c r="A15" s="22" t="s">
        <v>3</v>
      </c>
      <c r="B15" s="6"/>
      <c r="C15" s="6"/>
    </row>
    <row r="16" spans="1:6" s="7" customFormat="1" ht="13.8" customHeight="1" x14ac:dyDescent="0.25">
      <c r="A16" s="7" t="s">
        <v>20</v>
      </c>
    </row>
    <row r="17" spans="1:6" s="8" customFormat="1" ht="11.3" x14ac:dyDescent="0.25">
      <c r="B17" s="7"/>
    </row>
    <row r="18" spans="1:6" customFormat="1" ht="15.05" thickBot="1" x14ac:dyDescent="0.3">
      <c r="A18" s="14"/>
      <c r="B18" s="15"/>
      <c r="C18" s="15"/>
      <c r="D18" s="16"/>
      <c r="E18" s="16"/>
      <c r="F18"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18"/>
  <sheetViews>
    <sheetView zoomScaleNormal="100" workbookViewId="0">
      <selection activeCell="C10" sqref="C10"/>
    </sheetView>
  </sheetViews>
  <sheetFormatPr baseColWidth="10" defaultColWidth="11" defaultRowHeight="14.4" x14ac:dyDescent="0.25"/>
  <cols>
    <col min="1" max="1" width="21.8984375" style="5" customWidth="1"/>
    <col min="2" max="4" width="10.5" style="5" customWidth="1"/>
    <col min="5" max="5" width="20.09765625" customWidth="1"/>
    <col min="6" max="6" width="5.5" customWidth="1"/>
    <col min="7" max="16384" width="11" style="5"/>
  </cols>
  <sheetData>
    <row r="2" spans="1:6" s="9" customFormat="1" ht="13.15" x14ac:dyDescent="0.25">
      <c r="A2" s="11" t="s">
        <v>17</v>
      </c>
    </row>
    <row r="3" spans="1:6" s="9" customFormat="1" ht="11.3" x14ac:dyDescent="0.2"/>
    <row r="4" spans="1:6" s="9" customFormat="1" ht="15.05" thickBot="1" x14ac:dyDescent="0.3">
      <c r="A4" s="36" t="s">
        <v>10</v>
      </c>
      <c r="B4" s="12"/>
      <c r="C4" s="12"/>
      <c r="D4" s="13"/>
      <c r="E4" s="13"/>
      <c r="F4" s="13" t="s">
        <v>24</v>
      </c>
    </row>
    <row r="5" spans="1:6" s="9" customFormat="1" ht="14.25" customHeight="1" x14ac:dyDescent="0.2">
      <c r="B5" s="10"/>
      <c r="C5" s="10"/>
      <c r="D5" s="10"/>
    </row>
    <row r="6" spans="1:6" s="2" customFormat="1" ht="15.65" x14ac:dyDescent="0.25">
      <c r="A6" s="1" t="s">
        <v>18</v>
      </c>
      <c r="B6" s="1"/>
    </row>
    <row r="7" spans="1:6" s="2" customFormat="1" ht="13.15" x14ac:dyDescent="0.25">
      <c r="A7" s="1"/>
      <c r="B7" s="1"/>
    </row>
    <row r="8" spans="1:6" s="2" customFormat="1" ht="24.45" x14ac:dyDescent="0.25">
      <c r="A8" s="1"/>
      <c r="B8" s="27" t="s">
        <v>2</v>
      </c>
      <c r="C8" s="27" t="s">
        <v>1</v>
      </c>
    </row>
    <row r="9" spans="1:6" s="32" customFormat="1" ht="13.15" x14ac:dyDescent="0.25">
      <c r="A9" s="30"/>
      <c r="B9" s="31"/>
      <c r="C9" s="31"/>
    </row>
    <row r="10" spans="1:6" s="3" customFormat="1" ht="17.25" customHeight="1" x14ac:dyDescent="0.2">
      <c r="A10" s="3" t="s">
        <v>9</v>
      </c>
      <c r="B10" s="23">
        <v>85</v>
      </c>
      <c r="C10" s="24">
        <f>B10/20906</f>
        <v>4.0658184253324408E-3</v>
      </c>
      <c r="D10" s="21"/>
      <c r="E10" s="33"/>
    </row>
    <row r="11" spans="1:6" x14ac:dyDescent="0.25">
      <c r="A11" s="17" t="s">
        <v>0</v>
      </c>
      <c r="B11" s="28">
        <v>85</v>
      </c>
      <c r="C11" s="29">
        <f>B11/20906</f>
        <v>4.0658184253324408E-3</v>
      </c>
      <c r="D11" s="25"/>
      <c r="E11" s="33"/>
    </row>
    <row r="12" spans="1:6" s="18" customFormat="1" x14ac:dyDescent="0.25">
      <c r="A12" s="17"/>
      <c r="B12" s="28"/>
      <c r="C12" s="47"/>
      <c r="D12" s="25"/>
      <c r="E12" s="33"/>
      <c r="F12" s="20"/>
    </row>
    <row r="13" spans="1:6" s="18" customFormat="1" x14ac:dyDescent="0.25">
      <c r="A13" s="26" t="s">
        <v>6</v>
      </c>
      <c r="B13" s="19"/>
      <c r="E13" s="20"/>
      <c r="F13" s="20"/>
    </row>
    <row r="14" spans="1:6" s="18" customFormat="1" x14ac:dyDescent="0.25">
      <c r="A14" s="26" t="s">
        <v>5</v>
      </c>
      <c r="B14" s="19"/>
      <c r="E14" s="20"/>
      <c r="F14" s="20"/>
    </row>
    <row r="15" spans="1:6" s="7" customFormat="1" ht="12.55" x14ac:dyDescent="0.25">
      <c r="A15" s="22" t="s">
        <v>3</v>
      </c>
      <c r="B15" s="6"/>
      <c r="C15" s="6"/>
    </row>
    <row r="16" spans="1:6" s="7" customFormat="1" ht="13.8" customHeight="1" x14ac:dyDescent="0.25">
      <c r="A16" s="7" t="s">
        <v>19</v>
      </c>
    </row>
    <row r="17" spans="1:6" s="8" customFormat="1" ht="11.3" x14ac:dyDescent="0.25">
      <c r="B17" s="7"/>
    </row>
    <row r="18" spans="1:6" customFormat="1" ht="15.05" thickBot="1" x14ac:dyDescent="0.3">
      <c r="A18" s="14"/>
      <c r="B18" s="15"/>
      <c r="C18" s="15"/>
      <c r="D18" s="16"/>
      <c r="E18" s="16"/>
      <c r="F18"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zoomScaleNormal="100" workbookViewId="0">
      <selection activeCell="B11" sqref="B11"/>
    </sheetView>
  </sheetViews>
  <sheetFormatPr baseColWidth="10" defaultColWidth="11" defaultRowHeight="14.4" x14ac:dyDescent="0.25"/>
  <cols>
    <col min="1" max="1" width="21.8984375" style="5" customWidth="1"/>
    <col min="2" max="4" width="10.5" style="5" customWidth="1"/>
    <col min="5" max="5" width="20.09765625" customWidth="1"/>
    <col min="6" max="6" width="5.5" customWidth="1"/>
    <col min="7" max="16384" width="11" style="5"/>
  </cols>
  <sheetData>
    <row r="2" spans="1:6" s="9" customFormat="1" ht="13.15" x14ac:dyDescent="0.25">
      <c r="A2" s="11" t="s">
        <v>17</v>
      </c>
    </row>
    <row r="3" spans="1:6" s="9" customFormat="1" ht="11.3" x14ac:dyDescent="0.2"/>
    <row r="4" spans="1:6" s="9" customFormat="1" ht="15.05" thickBot="1" x14ac:dyDescent="0.3">
      <c r="A4" s="36" t="s">
        <v>10</v>
      </c>
      <c r="B4" s="12"/>
      <c r="C4" s="12"/>
      <c r="D4" s="13"/>
      <c r="E4" s="13"/>
      <c r="F4" s="13" t="s">
        <v>24</v>
      </c>
    </row>
    <row r="5" spans="1:6" s="9" customFormat="1" ht="14.25" customHeight="1" x14ac:dyDescent="0.2">
      <c r="B5" s="10"/>
      <c r="C5" s="10"/>
      <c r="D5" s="10"/>
    </row>
    <row r="6" spans="1:6" s="2" customFormat="1" ht="15.65" x14ac:dyDescent="0.25">
      <c r="A6" s="1" t="s">
        <v>16</v>
      </c>
      <c r="B6" s="1"/>
    </row>
    <row r="7" spans="1:6" s="2" customFormat="1" ht="13.15" x14ac:dyDescent="0.25">
      <c r="A7" s="1"/>
      <c r="B7" s="1"/>
    </row>
    <row r="8" spans="1:6" s="2" customFormat="1" ht="24.45" x14ac:dyDescent="0.25">
      <c r="A8" s="1"/>
      <c r="B8" s="27" t="s">
        <v>2</v>
      </c>
      <c r="C8" s="27" t="s">
        <v>1</v>
      </c>
    </row>
    <row r="9" spans="1:6" s="32" customFormat="1" ht="13.15" x14ac:dyDescent="0.25">
      <c r="A9" s="30"/>
      <c r="B9" s="31"/>
      <c r="C9" s="31"/>
    </row>
    <row r="10" spans="1:6" s="3" customFormat="1" ht="17.25" customHeight="1" x14ac:dyDescent="0.2">
      <c r="A10" s="3" t="s">
        <v>9</v>
      </c>
      <c r="B10" s="23">
        <v>145.36000000000001</v>
      </c>
      <c r="C10" s="24">
        <f>B10/20876</f>
        <v>6.9630197355815297E-3</v>
      </c>
      <c r="D10" s="21"/>
      <c r="E10" s="33"/>
    </row>
    <row r="11" spans="1:6" x14ac:dyDescent="0.25">
      <c r="A11" s="17" t="s">
        <v>0</v>
      </c>
      <c r="B11" s="28">
        <f>SUM(B10:B10)</f>
        <v>145.36000000000001</v>
      </c>
      <c r="C11" s="29">
        <f>B11/20876</f>
        <v>6.9630197355815297E-3</v>
      </c>
      <c r="D11" s="25"/>
      <c r="E11" s="33"/>
    </row>
    <row r="12" spans="1:6" s="18" customFormat="1" x14ac:dyDescent="0.25">
      <c r="A12" s="17"/>
      <c r="B12" s="28"/>
      <c r="C12" s="47"/>
      <c r="D12" s="25"/>
      <c r="E12" s="33"/>
      <c r="F12" s="20"/>
    </row>
    <row r="13" spans="1:6" s="18" customFormat="1" x14ac:dyDescent="0.25">
      <c r="A13" s="26" t="s">
        <v>6</v>
      </c>
      <c r="B13" s="19"/>
      <c r="E13" s="20"/>
      <c r="F13" s="20"/>
    </row>
    <row r="14" spans="1:6" s="18" customFormat="1" x14ac:dyDescent="0.25">
      <c r="A14" s="26" t="s">
        <v>5</v>
      </c>
      <c r="B14" s="19"/>
      <c r="E14" s="20"/>
      <c r="F14" s="20"/>
    </row>
    <row r="15" spans="1:6" s="7" customFormat="1" ht="12.55" x14ac:dyDescent="0.25">
      <c r="A15" s="22" t="s">
        <v>3</v>
      </c>
      <c r="B15" s="6"/>
      <c r="C15" s="6"/>
    </row>
    <row r="16" spans="1:6" s="7" customFormat="1" ht="10.65" x14ac:dyDescent="0.25">
      <c r="A16" s="7" t="s">
        <v>15</v>
      </c>
    </row>
    <row r="17" spans="1:6" s="8" customFormat="1" ht="11.3" x14ac:dyDescent="0.25">
      <c r="B17" s="7"/>
    </row>
    <row r="18" spans="1:6" customFormat="1" ht="15.05" thickBot="1" x14ac:dyDescent="0.3">
      <c r="A18" s="14"/>
      <c r="B18" s="15"/>
      <c r="C18" s="15"/>
      <c r="D18" s="16"/>
      <c r="E18" s="16"/>
      <c r="F18"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18"/>
  <sheetViews>
    <sheetView zoomScaleNormal="100" workbookViewId="0">
      <selection activeCell="B11" sqref="B11"/>
    </sheetView>
  </sheetViews>
  <sheetFormatPr baseColWidth="10" defaultColWidth="11" defaultRowHeight="14.4" x14ac:dyDescent="0.25"/>
  <cols>
    <col min="1" max="1" width="21.8984375" style="5" customWidth="1"/>
    <col min="2" max="4" width="10.5" style="5" customWidth="1"/>
    <col min="5" max="5" width="20.09765625" customWidth="1"/>
    <col min="6" max="6" width="5.5" customWidth="1"/>
    <col min="7" max="16384" width="11" style="5"/>
  </cols>
  <sheetData>
    <row r="2" spans="1:6" s="9" customFormat="1" ht="13.15" x14ac:dyDescent="0.25">
      <c r="A2" s="11" t="s">
        <v>17</v>
      </c>
    </row>
    <row r="3" spans="1:6" s="9" customFormat="1" ht="11.3" x14ac:dyDescent="0.2"/>
    <row r="4" spans="1:6" s="9" customFormat="1" ht="15.05" thickBot="1" x14ac:dyDescent="0.3">
      <c r="A4" s="36" t="s">
        <v>10</v>
      </c>
      <c r="B4" s="12"/>
      <c r="C4" s="12"/>
      <c r="D4" s="13"/>
      <c r="E4" s="13"/>
      <c r="F4" s="13" t="s">
        <v>24</v>
      </c>
    </row>
    <row r="5" spans="1:6" s="9" customFormat="1" ht="14.25" customHeight="1" x14ac:dyDescent="0.2">
      <c r="B5" s="10"/>
      <c r="C5" s="10"/>
      <c r="D5" s="10"/>
    </row>
    <row r="6" spans="1:6" s="2" customFormat="1" ht="15.65" x14ac:dyDescent="0.25">
      <c r="A6" s="1" t="s">
        <v>13</v>
      </c>
      <c r="B6" s="1"/>
    </row>
    <row r="7" spans="1:6" s="2" customFormat="1" ht="13.15" x14ac:dyDescent="0.25">
      <c r="A7" s="1"/>
      <c r="B7" s="1"/>
    </row>
    <row r="8" spans="1:6" s="2" customFormat="1" ht="24.45" x14ac:dyDescent="0.25">
      <c r="A8" s="1"/>
      <c r="B8" s="27" t="s">
        <v>2</v>
      </c>
      <c r="C8" s="27" t="s">
        <v>1</v>
      </c>
    </row>
    <row r="9" spans="1:6" s="32" customFormat="1" ht="13.15" x14ac:dyDescent="0.25">
      <c r="A9" s="30"/>
      <c r="B9" s="31"/>
      <c r="C9" s="31"/>
    </row>
    <row r="10" spans="1:6" s="3" customFormat="1" ht="17.25" customHeight="1" x14ac:dyDescent="0.2">
      <c r="A10" s="3" t="s">
        <v>9</v>
      </c>
      <c r="B10" s="23">
        <v>164.7</v>
      </c>
      <c r="C10" s="24">
        <f>B10/20996</f>
        <v>7.8443513050104781E-3</v>
      </c>
      <c r="D10" s="21"/>
      <c r="E10" s="33"/>
    </row>
    <row r="11" spans="1:6" x14ac:dyDescent="0.25">
      <c r="A11" s="17" t="s">
        <v>0</v>
      </c>
      <c r="B11" s="28">
        <f>SUM(B10:B10)</f>
        <v>164.7</v>
      </c>
      <c r="C11" s="29">
        <f>B11/20996</f>
        <v>7.8443513050104781E-3</v>
      </c>
      <c r="D11" s="25"/>
      <c r="E11" s="33"/>
    </row>
    <row r="12" spans="1:6" s="18" customFormat="1" x14ac:dyDescent="0.25">
      <c r="A12" s="17"/>
      <c r="B12" s="28"/>
      <c r="C12" s="47"/>
      <c r="D12" s="25"/>
      <c r="E12" s="33"/>
      <c r="F12" s="20"/>
    </row>
    <row r="13" spans="1:6" s="18" customFormat="1" x14ac:dyDescent="0.25">
      <c r="A13" s="26" t="s">
        <v>6</v>
      </c>
      <c r="B13" s="19"/>
      <c r="E13" s="20"/>
      <c r="F13" s="20"/>
    </row>
    <row r="14" spans="1:6" s="18" customFormat="1" x14ac:dyDescent="0.25">
      <c r="A14" s="26" t="s">
        <v>5</v>
      </c>
      <c r="B14" s="19"/>
      <c r="E14" s="20"/>
      <c r="F14" s="20"/>
    </row>
    <row r="15" spans="1:6" s="7" customFormat="1" ht="12.55" x14ac:dyDescent="0.25">
      <c r="A15" s="22" t="s">
        <v>3</v>
      </c>
      <c r="B15" s="6"/>
      <c r="C15" s="6"/>
    </row>
    <row r="16" spans="1:6" s="7" customFormat="1" ht="10.65" x14ac:dyDescent="0.25">
      <c r="A16" s="7" t="s">
        <v>14</v>
      </c>
    </row>
    <row r="17" spans="1:6" s="8" customFormat="1" ht="11.3" x14ac:dyDescent="0.25">
      <c r="B17" s="7"/>
    </row>
    <row r="18" spans="1:6" customFormat="1" ht="15.05" thickBot="1" x14ac:dyDescent="0.3">
      <c r="A18" s="14"/>
      <c r="B18" s="15"/>
      <c r="C18" s="15"/>
      <c r="D18" s="16"/>
      <c r="E18" s="16"/>
      <c r="F18"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19"/>
  <sheetViews>
    <sheetView zoomScaleNormal="100" workbookViewId="0">
      <selection activeCell="G8" sqref="G8"/>
    </sheetView>
  </sheetViews>
  <sheetFormatPr baseColWidth="10" defaultColWidth="11" defaultRowHeight="14.4" x14ac:dyDescent="0.25"/>
  <cols>
    <col min="1" max="1" width="21.8984375" style="5" customWidth="1"/>
    <col min="2" max="4" width="10.5" style="5" customWidth="1"/>
    <col min="5" max="5" width="20.09765625" customWidth="1"/>
    <col min="6" max="6" width="5.5" customWidth="1"/>
    <col min="7" max="16384" width="11" style="5"/>
  </cols>
  <sheetData>
    <row r="2" spans="1:6" s="9" customFormat="1" ht="13.15" x14ac:dyDescent="0.25">
      <c r="A2" s="11" t="s">
        <v>17</v>
      </c>
    </row>
    <row r="3" spans="1:6" s="9" customFormat="1" ht="11.3" x14ac:dyDescent="0.2"/>
    <row r="4" spans="1:6" s="9" customFormat="1" ht="15.05" thickBot="1" x14ac:dyDescent="0.3">
      <c r="A4" s="36" t="s">
        <v>10</v>
      </c>
      <c r="B4" s="12"/>
      <c r="C4" s="12"/>
      <c r="D4" s="13"/>
      <c r="E4" s="13"/>
      <c r="F4" s="13" t="s">
        <v>24</v>
      </c>
    </row>
    <row r="5" spans="1:6" s="9" customFormat="1" ht="14.25" customHeight="1" x14ac:dyDescent="0.2">
      <c r="B5" s="10"/>
      <c r="C5" s="10"/>
      <c r="D5" s="10"/>
    </row>
    <row r="6" spans="1:6" s="2" customFormat="1" ht="15.65" x14ac:dyDescent="0.25">
      <c r="A6" s="1" t="s">
        <v>11</v>
      </c>
      <c r="B6" s="1"/>
    </row>
    <row r="7" spans="1:6" s="2" customFormat="1" ht="13.15" x14ac:dyDescent="0.25">
      <c r="A7" s="1"/>
      <c r="B7" s="1"/>
    </row>
    <row r="8" spans="1:6" s="2" customFormat="1" ht="24.45" x14ac:dyDescent="0.25">
      <c r="A8" s="1"/>
      <c r="B8" s="27" t="s">
        <v>2</v>
      </c>
      <c r="C8" s="27" t="s">
        <v>1</v>
      </c>
    </row>
    <row r="9" spans="1:6" s="32" customFormat="1" ht="13.15" x14ac:dyDescent="0.25">
      <c r="A9" s="30"/>
      <c r="B9" s="31"/>
      <c r="C9" s="31"/>
    </row>
    <row r="10" spans="1:6" s="4" customFormat="1" ht="18.8" customHeight="1" x14ac:dyDescent="0.2">
      <c r="A10" s="3" t="s">
        <v>8</v>
      </c>
      <c r="B10" s="23">
        <v>15.11</v>
      </c>
      <c r="C10" s="24">
        <f>B10/21157</f>
        <v>7.1418443068487966E-4</v>
      </c>
      <c r="D10" s="21"/>
      <c r="E10" s="33"/>
    </row>
    <row r="11" spans="1:6" s="3" customFormat="1" ht="17.25" customHeight="1" x14ac:dyDescent="0.2">
      <c r="A11" s="3" t="s">
        <v>9</v>
      </c>
      <c r="B11" s="23">
        <v>101</v>
      </c>
      <c r="C11" s="24">
        <f t="shared" ref="C11:C12" si="0">B11/21157</f>
        <v>4.7738337193363898E-3</v>
      </c>
      <c r="D11" s="21"/>
      <c r="E11" s="33"/>
    </row>
    <row r="12" spans="1:6" x14ac:dyDescent="0.25">
      <c r="A12" s="17" t="s">
        <v>0</v>
      </c>
      <c r="B12" s="28">
        <f>SUM(B10:B11)</f>
        <v>116.11</v>
      </c>
      <c r="C12" s="29">
        <f t="shared" si="0"/>
        <v>5.4880181500212696E-3</v>
      </c>
      <c r="D12" s="25"/>
      <c r="E12" s="33"/>
    </row>
    <row r="13" spans="1:6" s="18" customFormat="1" x14ac:dyDescent="0.25">
      <c r="A13" s="17"/>
      <c r="B13" s="28"/>
      <c r="C13" s="47"/>
      <c r="D13" s="25"/>
      <c r="E13" s="33"/>
      <c r="F13" s="20"/>
    </row>
    <row r="14" spans="1:6" s="18" customFormat="1" x14ac:dyDescent="0.25">
      <c r="A14" s="26" t="s">
        <v>6</v>
      </c>
      <c r="B14" s="19"/>
      <c r="E14" s="20"/>
      <c r="F14" s="20"/>
    </row>
    <row r="15" spans="1:6" s="18" customFormat="1" x14ac:dyDescent="0.25">
      <c r="A15" s="26" t="s">
        <v>5</v>
      </c>
      <c r="B15" s="19"/>
      <c r="E15" s="20"/>
      <c r="F15" s="20"/>
    </row>
    <row r="16" spans="1:6" s="7" customFormat="1" ht="12.55" x14ac:dyDescent="0.25">
      <c r="A16" s="22" t="s">
        <v>3</v>
      </c>
      <c r="B16" s="6"/>
      <c r="C16" s="6"/>
    </row>
    <row r="17" spans="1:6" s="7" customFormat="1" ht="10.65" x14ac:dyDescent="0.25">
      <c r="A17" s="7" t="s">
        <v>7</v>
      </c>
    </row>
    <row r="18" spans="1:6" s="8" customFormat="1" ht="11.3" x14ac:dyDescent="0.25">
      <c r="B18" s="7"/>
    </row>
    <row r="19" spans="1:6" customFormat="1" ht="15.05" thickBot="1" x14ac:dyDescent="0.3">
      <c r="A19" s="14"/>
      <c r="B19" s="15"/>
      <c r="C19" s="15"/>
      <c r="D19" s="16"/>
      <c r="E19" s="16"/>
      <c r="F19"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F19"/>
  <sheetViews>
    <sheetView zoomScaleNormal="100" workbookViewId="0">
      <selection activeCell="G8" sqref="G8"/>
    </sheetView>
  </sheetViews>
  <sheetFormatPr baseColWidth="10" defaultColWidth="11" defaultRowHeight="14.4" x14ac:dyDescent="0.25"/>
  <cols>
    <col min="1" max="1" width="21.8984375" style="5" customWidth="1"/>
    <col min="2" max="4" width="10.5" style="5" customWidth="1"/>
    <col min="5" max="5" width="20.09765625" customWidth="1"/>
    <col min="6" max="6" width="5.5" customWidth="1"/>
    <col min="7" max="16384" width="11" style="5"/>
  </cols>
  <sheetData>
    <row r="2" spans="1:6" s="9" customFormat="1" ht="13.15" x14ac:dyDescent="0.25">
      <c r="A2" s="11" t="s">
        <v>17</v>
      </c>
    </row>
    <row r="3" spans="1:6" s="9" customFormat="1" ht="11.3" x14ac:dyDescent="0.2"/>
    <row r="4" spans="1:6" s="9" customFormat="1" ht="15.05" thickBot="1" x14ac:dyDescent="0.3">
      <c r="A4" s="36" t="s">
        <v>10</v>
      </c>
      <c r="B4" s="12"/>
      <c r="C4" s="12"/>
      <c r="D4" s="13"/>
      <c r="E4" s="13"/>
      <c r="F4" s="13" t="s">
        <v>24</v>
      </c>
    </row>
    <row r="5" spans="1:6" s="9" customFormat="1" ht="14.25" customHeight="1" x14ac:dyDescent="0.2">
      <c r="B5" s="10"/>
      <c r="C5" s="10"/>
      <c r="D5" s="10"/>
    </row>
    <row r="6" spans="1:6" s="2" customFormat="1" ht="15.65" x14ac:dyDescent="0.25">
      <c r="A6" s="1" t="s">
        <v>12</v>
      </c>
      <c r="B6" s="1"/>
    </row>
    <row r="7" spans="1:6" s="2" customFormat="1" ht="13.15" x14ac:dyDescent="0.25">
      <c r="B7" s="1"/>
    </row>
    <row r="8" spans="1:6" s="2" customFormat="1" ht="24.45" x14ac:dyDescent="0.25">
      <c r="A8" s="1"/>
      <c r="B8" s="27" t="s">
        <v>2</v>
      </c>
      <c r="C8" s="27" t="s">
        <v>1</v>
      </c>
    </row>
    <row r="9" spans="1:6" s="32" customFormat="1" ht="13.15" x14ac:dyDescent="0.25">
      <c r="A9" s="30"/>
      <c r="B9" s="31"/>
      <c r="C9" s="31"/>
    </row>
    <row r="10" spans="1:6" s="4" customFormat="1" ht="18.8" customHeight="1" x14ac:dyDescent="0.2">
      <c r="A10" s="3" t="s">
        <v>8</v>
      </c>
      <c r="B10" s="23">
        <v>21.78</v>
      </c>
      <c r="C10" s="24">
        <f>B10/21145</f>
        <v>1.0300307401276897E-3</v>
      </c>
      <c r="D10" s="21"/>
      <c r="E10" s="33"/>
    </row>
    <row r="11" spans="1:6" s="3" customFormat="1" ht="17.25" customHeight="1" x14ac:dyDescent="0.2">
      <c r="A11" s="3" t="s">
        <v>9</v>
      </c>
      <c r="B11" s="23">
        <v>108.6</v>
      </c>
      <c r="C11" s="24">
        <f>B11/21145</f>
        <v>5.1359659493970203E-3</v>
      </c>
      <c r="D11" s="21"/>
      <c r="E11" s="33"/>
    </row>
    <row r="12" spans="1:6" x14ac:dyDescent="0.25">
      <c r="A12" s="17" t="s">
        <v>0</v>
      </c>
      <c r="B12" s="28">
        <f>SUM(B10:B11)</f>
        <v>130.38</v>
      </c>
      <c r="C12" s="29">
        <f>B12/21145</f>
        <v>6.1659966895247099E-3</v>
      </c>
      <c r="D12" s="25"/>
      <c r="E12" s="33"/>
    </row>
    <row r="13" spans="1:6" s="18" customFormat="1" x14ac:dyDescent="0.25">
      <c r="A13" s="17"/>
      <c r="B13" s="28"/>
      <c r="C13" s="29"/>
      <c r="D13" s="25"/>
      <c r="E13" s="33"/>
      <c r="F13" s="20"/>
    </row>
    <row r="14" spans="1:6" s="18" customFormat="1" x14ac:dyDescent="0.25">
      <c r="A14" s="26" t="s">
        <v>6</v>
      </c>
      <c r="B14" s="19"/>
      <c r="E14" s="20"/>
      <c r="F14" s="20"/>
    </row>
    <row r="15" spans="1:6" s="18" customFormat="1" x14ac:dyDescent="0.25">
      <c r="A15" s="26" t="s">
        <v>5</v>
      </c>
      <c r="B15" s="19"/>
      <c r="E15" s="20"/>
      <c r="F15" s="20"/>
    </row>
    <row r="16" spans="1:6" s="7" customFormat="1" ht="12.55" x14ac:dyDescent="0.25">
      <c r="A16" s="22" t="s">
        <v>3</v>
      </c>
      <c r="B16" s="6"/>
      <c r="C16" s="6"/>
    </row>
    <row r="17" spans="1:6" s="7" customFormat="1" ht="10.65" x14ac:dyDescent="0.25">
      <c r="A17" s="7" t="s">
        <v>4</v>
      </c>
    </row>
    <row r="18" spans="1:6" s="8" customFormat="1" ht="11.3" x14ac:dyDescent="0.25">
      <c r="B18" s="7"/>
    </row>
    <row r="19" spans="1:6" customFormat="1" ht="15.05" thickBot="1" x14ac:dyDescent="0.3">
      <c r="A19" s="14"/>
      <c r="B19" s="15"/>
      <c r="C19" s="15"/>
      <c r="D19" s="16"/>
      <c r="E19" s="16"/>
      <c r="F19" s="16"/>
    </row>
  </sheetData>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A2:G42"/>
  <sheetViews>
    <sheetView zoomScaleNormal="100" workbookViewId="0">
      <selection activeCell="A2" sqref="A2"/>
    </sheetView>
  </sheetViews>
  <sheetFormatPr baseColWidth="10" defaultColWidth="11" defaultRowHeight="14.4" x14ac:dyDescent="0.25"/>
  <cols>
    <col min="1" max="1" width="21.8984375" style="41" customWidth="1"/>
    <col min="2" max="2" width="12" style="41" customWidth="1"/>
    <col min="3" max="4" width="10.5" style="41" customWidth="1"/>
    <col min="5" max="6" width="11" style="46"/>
    <col min="7" max="16384" width="11" style="41"/>
  </cols>
  <sheetData>
    <row r="2" spans="1:7" s="35" customFormat="1" ht="13.15" x14ac:dyDescent="0.25">
      <c r="A2" s="34" t="s">
        <v>17</v>
      </c>
    </row>
    <row r="3" spans="1:7" s="35" customFormat="1" ht="13.15" x14ac:dyDescent="0.25">
      <c r="A3" s="34"/>
    </row>
    <row r="4" spans="1:7" s="35" customFormat="1" ht="15.05" thickBot="1" x14ac:dyDescent="0.3">
      <c r="A4" s="36" t="s">
        <v>10</v>
      </c>
      <c r="B4" s="37"/>
      <c r="C4" s="37"/>
      <c r="D4" s="38"/>
      <c r="E4" s="38"/>
      <c r="F4" s="38"/>
      <c r="G4" s="38"/>
    </row>
    <row r="5" spans="1:7" s="35" customFormat="1" ht="14.25" customHeight="1" x14ac:dyDescent="0.2">
      <c r="A5" s="39"/>
      <c r="B5" s="39"/>
      <c r="C5" s="39"/>
      <c r="D5" s="39"/>
    </row>
    <row r="6" spans="1:7" s="35" customFormat="1" ht="14.25" customHeight="1" x14ac:dyDescent="0.2">
      <c r="A6" s="39"/>
      <c r="B6" s="39"/>
      <c r="C6" s="39"/>
      <c r="D6" s="39"/>
    </row>
    <row r="7" spans="1:7" s="35" customFormat="1" ht="14.25" customHeight="1" x14ac:dyDescent="0.2">
      <c r="A7" s="39"/>
      <c r="B7" s="39"/>
      <c r="C7" s="39"/>
      <c r="D7" s="39"/>
    </row>
    <row r="8" spans="1:7" s="35" customFormat="1" ht="14.25" customHeight="1" x14ac:dyDescent="0.2">
      <c r="A8" s="39"/>
      <c r="B8" s="39"/>
      <c r="C8" s="39"/>
      <c r="D8" s="39"/>
    </row>
    <row r="9" spans="1:7" s="35" customFormat="1" ht="14.25" customHeight="1" x14ac:dyDescent="0.2">
      <c r="A9" s="39"/>
      <c r="B9" s="39"/>
      <c r="C9" s="39"/>
      <c r="D9" s="39"/>
    </row>
    <row r="10" spans="1:7" s="35" customFormat="1" ht="14.25" customHeight="1" x14ac:dyDescent="0.2">
      <c r="A10" s="39"/>
      <c r="B10" s="39"/>
      <c r="C10" s="39"/>
      <c r="D10" s="39"/>
    </row>
    <row r="11" spans="1:7" s="35" customFormat="1" ht="14.25" customHeight="1" x14ac:dyDescent="0.2">
      <c r="A11" s="39"/>
      <c r="B11" s="39"/>
      <c r="C11" s="39"/>
      <c r="D11" s="39"/>
    </row>
    <row r="12" spans="1:7" s="35" customFormat="1" ht="14.25" customHeight="1" x14ac:dyDescent="0.2">
      <c r="A12" s="39"/>
      <c r="B12" s="39"/>
      <c r="C12" s="39"/>
      <c r="D12" s="39"/>
    </row>
    <row r="13" spans="1:7" s="35" customFormat="1" ht="14.25" customHeight="1" x14ac:dyDescent="0.2">
      <c r="A13" s="39"/>
      <c r="B13" s="39"/>
      <c r="C13" s="39"/>
      <c r="D13" s="39"/>
    </row>
    <row r="14" spans="1:7" s="35" customFormat="1" ht="14.25" customHeight="1" x14ac:dyDescent="0.2">
      <c r="A14" s="39"/>
      <c r="B14" s="39"/>
      <c r="C14" s="39"/>
      <c r="D14" s="39"/>
    </row>
    <row r="15" spans="1:7" s="35" customFormat="1" ht="14.25" customHeight="1" x14ac:dyDescent="0.2">
      <c r="A15" s="39"/>
      <c r="B15" s="39"/>
      <c r="C15" s="39"/>
      <c r="D15" s="39"/>
    </row>
    <row r="16" spans="1:7" s="35" customFormat="1" ht="14.25" customHeight="1" x14ac:dyDescent="0.2">
      <c r="A16" s="39"/>
      <c r="B16" s="39"/>
      <c r="C16" s="39"/>
      <c r="D16" s="39"/>
    </row>
    <row r="17" spans="1:6" s="35" customFormat="1" ht="14.25" customHeight="1" x14ac:dyDescent="0.2">
      <c r="A17" s="39"/>
      <c r="B17" s="39"/>
      <c r="C17" s="39"/>
      <c r="D17" s="39"/>
    </row>
    <row r="18" spans="1:6" s="35" customFormat="1" ht="14.25" customHeight="1" x14ac:dyDescent="0.2">
      <c r="A18" s="39"/>
      <c r="B18" s="39"/>
      <c r="C18" s="39"/>
      <c r="D18" s="39"/>
    </row>
    <row r="19" spans="1:6" s="35" customFormat="1" ht="14.25" customHeight="1" x14ac:dyDescent="0.2">
      <c r="A19" s="39"/>
      <c r="B19" s="39"/>
      <c r="C19" s="39"/>
      <c r="D19" s="39"/>
    </row>
    <row r="20" spans="1:6" s="35" customFormat="1" ht="14.25" customHeight="1" x14ac:dyDescent="0.2">
      <c r="A20" s="39"/>
      <c r="B20" s="39"/>
      <c r="C20" s="39"/>
      <c r="D20" s="39"/>
    </row>
    <row r="21" spans="1:6" s="35" customFormat="1" ht="14.25" customHeight="1" x14ac:dyDescent="0.2">
      <c r="A21" s="39"/>
      <c r="B21" s="39"/>
      <c r="C21" s="39"/>
      <c r="D21" s="39"/>
    </row>
    <row r="22" spans="1:6" s="35" customFormat="1" ht="14.25" customHeight="1" x14ac:dyDescent="0.2">
      <c r="A22" s="39"/>
      <c r="B22" s="39"/>
      <c r="C22" s="39"/>
      <c r="D22" s="39"/>
    </row>
    <row r="23" spans="1:6" s="35" customFormat="1" ht="14.25" customHeight="1" x14ac:dyDescent="0.2">
      <c r="A23" s="39"/>
      <c r="B23" s="39"/>
      <c r="C23" s="39"/>
      <c r="D23" s="39"/>
    </row>
    <row r="24" spans="1:6" s="35" customFormat="1" ht="14.25" customHeight="1" x14ac:dyDescent="0.2">
      <c r="A24" s="39"/>
      <c r="B24" s="39"/>
      <c r="C24" s="39"/>
      <c r="D24" s="39"/>
    </row>
    <row r="25" spans="1:6" s="35" customFormat="1" ht="14.25" customHeight="1" x14ac:dyDescent="0.2">
      <c r="A25" s="39"/>
      <c r="B25" s="39"/>
      <c r="C25" s="39"/>
      <c r="D25" s="39"/>
    </row>
    <row r="26" spans="1:6" s="35" customFormat="1" ht="14.25" customHeight="1" x14ac:dyDescent="0.2">
      <c r="A26" s="39"/>
      <c r="B26" s="39"/>
      <c r="C26" s="39"/>
      <c r="D26" s="39"/>
    </row>
    <row r="27" spans="1:6" s="35" customFormat="1" ht="14.25" customHeight="1" x14ac:dyDescent="0.2">
      <c r="A27" s="39"/>
      <c r="B27" s="39"/>
      <c r="C27" s="39"/>
      <c r="D27" s="39"/>
    </row>
    <row r="28" spans="1:6" s="35" customFormat="1" ht="14.25" customHeight="1" x14ac:dyDescent="0.2"/>
    <row r="29" spans="1:6" s="40" customFormat="1" ht="11.3" x14ac:dyDescent="0.25"/>
    <row r="30" spans="1:6" ht="11.3" x14ac:dyDescent="0.2">
      <c r="E30" s="41"/>
      <c r="F30" s="41"/>
    </row>
    <row r="39" spans="1:7" ht="11.9" thickBot="1" x14ac:dyDescent="0.25">
      <c r="A39" s="42"/>
      <c r="B39" s="43"/>
      <c r="C39" s="43"/>
      <c r="D39" s="44"/>
      <c r="E39" s="44"/>
      <c r="F39" s="44"/>
      <c r="G39" s="44"/>
    </row>
    <row r="42" spans="1:7" x14ac:dyDescent="0.25">
      <c r="A42" s="45"/>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8</vt:i4>
      </vt:variant>
    </vt:vector>
  </HeadingPairs>
  <TitlesOfParts>
    <vt:vector size="17" baseType="lpstr">
      <vt:lpstr>2025</vt:lpstr>
      <vt:lpstr>2024</vt:lpstr>
      <vt:lpstr>2023</vt:lpstr>
      <vt:lpstr>2022</vt:lpstr>
      <vt:lpstr>2021</vt:lpstr>
      <vt:lpstr>2020</vt:lpstr>
      <vt:lpstr>2019</vt:lpstr>
      <vt:lpstr>2018</vt:lpstr>
      <vt:lpstr>Définitions</vt:lpstr>
      <vt:lpstr>'2018'!Zone_d_impression</vt:lpstr>
      <vt:lpstr>'2019'!Zone_d_impression</vt:lpstr>
      <vt:lpstr>'2020'!Zone_d_impression</vt:lpstr>
      <vt:lpstr>'2021'!Zone_d_impression</vt:lpstr>
      <vt:lpstr>'2022'!Zone_d_impression</vt:lpstr>
      <vt:lpstr>'2023'!Zone_d_impression</vt:lpstr>
      <vt:lpstr>'2024'!Zone_d_impression</vt:lpstr>
      <vt:lpstr>'2025'!Zone_d_impression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2020-02-18T13:24:20Z</cp:lastPrinted>
  <dcterms:created xsi:type="dcterms:W3CDTF">2015-03-30T13:13:05Z</dcterms:created>
  <dcterms:modified xsi:type="dcterms:W3CDTF">2026-03-11T14:58:49Z</dcterms:modified>
</cp:coreProperties>
</file>