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20_OCPE\Relevé statistique\2025\Tableaux à actualiser\"/>
    </mc:Choice>
  </mc:AlternateContent>
  <xr:revisionPtr revIDLastSave="0" documentId="13_ncr:1_{06BF7B54-98FA-4EF6-9A48-B3A4EBC906E4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2025" sheetId="18" r:id="rId1"/>
    <sheet name="2024" sheetId="19" r:id="rId2"/>
    <sheet name="2023" sheetId="17" r:id="rId3"/>
    <sheet name="2022" sheetId="16" r:id="rId4"/>
    <sheet name="2021" sheetId="15" r:id="rId5"/>
    <sheet name="2020" sheetId="12" r:id="rId6"/>
    <sheet name="2019" sheetId="13" r:id="rId7"/>
    <sheet name="2018" sheetId="10" r:id="rId8"/>
    <sheet name="2017" sheetId="9" r:id="rId9"/>
    <sheet name="2016" sheetId="7" r:id="rId10"/>
    <sheet name="2015" sheetId="4" r:id="rId11"/>
    <sheet name="2014" sheetId="6" r:id="rId12"/>
    <sheet name="Définitions" sheetId="14" r:id="rId13"/>
  </sheets>
  <definedNames>
    <definedName name="_xlnm.Print_Titles" localSheetId="11">'2014'!$1:$8</definedName>
    <definedName name="_xlnm.Print_Titles" localSheetId="10">'2015'!$1:$8</definedName>
    <definedName name="_xlnm.Print_Titles" localSheetId="9">'2016'!$1:$8</definedName>
    <definedName name="_xlnm.Print_Titles" localSheetId="8">'2017'!$1:$8</definedName>
    <definedName name="_xlnm.Print_Titles" localSheetId="7">'2018'!$1:$8</definedName>
    <definedName name="_xlnm.Print_Titles" localSheetId="6">'2019'!$1:$8</definedName>
    <definedName name="_xlnm.Print_Titles" localSheetId="5">'2020'!$1:$8</definedName>
    <definedName name="_xlnm.Print_Titles" localSheetId="4">'2021'!$1:$8</definedName>
    <definedName name="_xlnm.Print_Titles" localSheetId="3">'2022'!$1:$8</definedName>
    <definedName name="_xlnm.Print_Titles" localSheetId="2">'2023'!$1:$8</definedName>
    <definedName name="_xlnm.Print_Titles" localSheetId="1">'2024'!$1:$8</definedName>
    <definedName name="_xlnm.Print_Titles" localSheetId="0">'2025'!$1:$8</definedName>
    <definedName name="_xlnm.Print_Area" localSheetId="10">'2015'!$A$1:$F$280</definedName>
    <definedName name="_xlnm.Print_Area" localSheetId="9">'2016'!$A$1:$F$284</definedName>
    <definedName name="_xlnm.Print_Area" localSheetId="8">'2017'!$A$1:$F$285</definedName>
    <definedName name="_xlnm.Print_Area" localSheetId="7">'2018'!$A$1:$F$287</definedName>
    <definedName name="_xlnm.Print_Area" localSheetId="6">'2019'!$A$1:$F$289</definedName>
    <definedName name="_xlnm.Print_Area" localSheetId="5">'2020'!$A$1:$F$292</definedName>
    <definedName name="_xlnm.Print_Area" localSheetId="4">'2021'!$A$1:$F$300</definedName>
    <definedName name="_xlnm.Print_Area" localSheetId="3">'2022'!$A$1:$F$302</definedName>
    <definedName name="_xlnm.Print_Area" localSheetId="2">'2023'!$A$1:$F$307</definedName>
    <definedName name="_xlnm.Print_Area" localSheetId="1">'2024'!$A$1:$F$317</definedName>
    <definedName name="_xlnm.Print_Area" localSheetId="0">'2025'!$A$1:$F$317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0" i="19" l="1"/>
  <c r="F309" i="19"/>
  <c r="F312" i="19" s="1"/>
  <c r="E309" i="19"/>
  <c r="E312" i="19" s="1"/>
  <c r="D309" i="19"/>
  <c r="F304" i="19"/>
  <c r="E304" i="19"/>
  <c r="D304" i="19"/>
  <c r="F299" i="19"/>
  <c r="F300" i="19" s="1"/>
  <c r="E299" i="19"/>
  <c r="E300" i="19" s="1"/>
  <c r="D299" i="19"/>
  <c r="D312" i="19" s="1"/>
  <c r="F295" i="19"/>
  <c r="F311" i="19" s="1"/>
  <c r="E295" i="19"/>
  <c r="E311" i="19" s="1"/>
  <c r="D295" i="19"/>
  <c r="F289" i="19"/>
  <c r="F290" i="19" s="1"/>
  <c r="E289" i="19"/>
  <c r="E290" i="19" s="1"/>
  <c r="D289" i="19"/>
  <c r="D290" i="19" s="1"/>
  <c r="F284" i="19"/>
  <c r="E284" i="19"/>
  <c r="D284" i="19"/>
  <c r="D311" i="19" s="1"/>
  <c r="F277" i="19"/>
  <c r="E277" i="19"/>
  <c r="F276" i="19"/>
  <c r="E276" i="19"/>
  <c r="D276" i="19"/>
  <c r="D277" i="19" s="1"/>
  <c r="F273" i="19"/>
  <c r="E273" i="19"/>
  <c r="D273" i="19"/>
  <c r="D270" i="19"/>
  <c r="F269" i="19"/>
  <c r="F270" i="19" s="1"/>
  <c r="E269" i="19"/>
  <c r="E270" i="19" s="1"/>
  <c r="D269" i="19"/>
  <c r="F267" i="19"/>
  <c r="E267" i="19"/>
  <c r="D267" i="19"/>
  <c r="F259" i="19"/>
  <c r="F261" i="19" s="1"/>
  <c r="E259" i="19"/>
  <c r="E261" i="19" s="1"/>
  <c r="D259" i="19"/>
  <c r="D261" i="19" s="1"/>
  <c r="F256" i="19"/>
  <c r="E256" i="19"/>
  <c r="D256" i="19"/>
  <c r="F253" i="19"/>
  <c r="E253" i="19"/>
  <c r="D253" i="19"/>
  <c r="F250" i="19"/>
  <c r="F251" i="19" s="1"/>
  <c r="E250" i="19"/>
  <c r="E251" i="19" s="1"/>
  <c r="D250" i="19"/>
  <c r="D251" i="19" s="1"/>
  <c r="F246" i="19"/>
  <c r="E246" i="19"/>
  <c r="D246" i="19"/>
  <c r="F240" i="19"/>
  <c r="E240" i="19"/>
  <c r="D240" i="19"/>
  <c r="F236" i="19"/>
  <c r="F237" i="19" s="1"/>
  <c r="E236" i="19"/>
  <c r="E237" i="19" s="1"/>
  <c r="D236" i="19"/>
  <c r="D237" i="19" s="1"/>
  <c r="F232" i="19"/>
  <c r="E232" i="19"/>
  <c r="D232" i="19"/>
  <c r="F227" i="19"/>
  <c r="F228" i="19" s="1"/>
  <c r="E227" i="19"/>
  <c r="E228" i="19" s="1"/>
  <c r="D227" i="19"/>
  <c r="D228" i="19" s="1"/>
  <c r="F223" i="19"/>
  <c r="E223" i="19"/>
  <c r="D223" i="19"/>
  <c r="F216" i="19"/>
  <c r="E216" i="19"/>
  <c r="D216" i="19"/>
  <c r="F213" i="19"/>
  <c r="F214" i="19" s="1"/>
  <c r="E213" i="19"/>
  <c r="E214" i="19" s="1"/>
  <c r="D213" i="19"/>
  <c r="D214" i="19" s="1"/>
  <c r="F205" i="19"/>
  <c r="E205" i="19"/>
  <c r="D205" i="19"/>
  <c r="F196" i="19"/>
  <c r="E196" i="19"/>
  <c r="D196" i="19"/>
  <c r="F194" i="19"/>
  <c r="E194" i="19"/>
  <c r="D194" i="19"/>
  <c r="F191" i="19"/>
  <c r="F192" i="19" s="1"/>
  <c r="E191" i="19"/>
  <c r="E192" i="19" s="1"/>
  <c r="D191" i="19"/>
  <c r="D192" i="19" s="1"/>
  <c r="F186" i="19"/>
  <c r="E186" i="19"/>
  <c r="D186" i="19"/>
  <c r="F180" i="19"/>
  <c r="E180" i="19"/>
  <c r="D180" i="19"/>
  <c r="F177" i="19"/>
  <c r="F178" i="19" s="1"/>
  <c r="E177" i="19"/>
  <c r="E178" i="19" s="1"/>
  <c r="D177" i="19"/>
  <c r="D178" i="19" s="1"/>
  <c r="F149" i="19"/>
  <c r="E149" i="19"/>
  <c r="D149" i="19"/>
  <c r="F93" i="19"/>
  <c r="E93" i="19"/>
  <c r="D93" i="19"/>
  <c r="F90" i="19"/>
  <c r="E90" i="19"/>
  <c r="D90" i="19"/>
  <c r="D87" i="19"/>
  <c r="F86" i="19"/>
  <c r="F87" i="19" s="1"/>
  <c r="E86" i="19"/>
  <c r="E87" i="19" s="1"/>
  <c r="D86" i="19"/>
  <c r="F83" i="19"/>
  <c r="E83" i="19"/>
  <c r="D83" i="19"/>
  <c r="F80" i="19"/>
  <c r="F81" i="19" s="1"/>
  <c r="E80" i="19"/>
  <c r="E81" i="19" s="1"/>
  <c r="D80" i="19"/>
  <c r="D81" i="19" s="1"/>
  <c r="F78" i="19"/>
  <c r="E78" i="19"/>
  <c r="D78" i="19"/>
  <c r="F73" i="19"/>
  <c r="F74" i="19" s="1"/>
  <c r="E73" i="19"/>
  <c r="E74" i="19" s="1"/>
  <c r="D73" i="19"/>
  <c r="D74" i="19" s="1"/>
  <c r="F69" i="19"/>
  <c r="E69" i="19"/>
  <c r="D69" i="19"/>
  <c r="F66" i="19"/>
  <c r="E66" i="19"/>
  <c r="D66" i="19"/>
  <c r="F63" i="19"/>
  <c r="F64" i="19" s="1"/>
  <c r="E63" i="19"/>
  <c r="E64" i="19" s="1"/>
  <c r="D63" i="19"/>
  <c r="D64" i="19" s="1"/>
  <c r="F60" i="19"/>
  <c r="E60" i="19"/>
  <c r="D60" i="19"/>
  <c r="F55" i="19"/>
  <c r="E55" i="19"/>
  <c r="F54" i="19"/>
  <c r="E54" i="19"/>
  <c r="D54" i="19"/>
  <c r="D55" i="19" s="1"/>
  <c r="F51" i="19"/>
  <c r="E51" i="19"/>
  <c r="D51" i="19"/>
  <c r="F45" i="19"/>
  <c r="E45" i="19"/>
  <c r="D45" i="19"/>
  <c r="F43" i="19"/>
  <c r="E43" i="19"/>
  <c r="D43" i="19"/>
  <c r="F40" i="19"/>
  <c r="F41" i="19" s="1"/>
  <c r="E40" i="19"/>
  <c r="E41" i="19" s="1"/>
  <c r="D40" i="19"/>
  <c r="D41" i="19" s="1"/>
  <c r="F35" i="19"/>
  <c r="E35" i="19"/>
  <c r="D35" i="19"/>
  <c r="F29" i="19"/>
  <c r="E29" i="19"/>
  <c r="F28" i="19"/>
  <c r="D28" i="19"/>
  <c r="D29" i="19" s="1"/>
  <c r="F24" i="19"/>
  <c r="E24" i="19"/>
  <c r="D24" i="19"/>
  <c r="F21" i="19"/>
  <c r="E21" i="19"/>
  <c r="D21" i="19"/>
  <c r="F18" i="19"/>
  <c r="E18" i="19"/>
  <c r="D18" i="19"/>
  <c r="F16" i="19"/>
  <c r="E16" i="19"/>
  <c r="D16" i="19"/>
  <c r="F14" i="19"/>
  <c r="E14" i="19"/>
  <c r="D14" i="19"/>
  <c r="F12" i="19"/>
  <c r="E12" i="19"/>
  <c r="D12" i="19"/>
  <c r="F10" i="19"/>
  <c r="E10" i="19"/>
  <c r="D10" i="19"/>
  <c r="D313" i="19" l="1"/>
  <c r="E310" i="19"/>
  <c r="E313" i="19" s="1"/>
  <c r="F310" i="19"/>
  <c r="F313" i="19" s="1"/>
  <c r="D300" i="19"/>
  <c r="E28" i="18" l="1"/>
  <c r="E312" i="18"/>
  <c r="F226" i="18"/>
  <c r="E226" i="18"/>
  <c r="D226" i="18"/>
  <c r="F148" i="18"/>
  <c r="E148" i="18"/>
  <c r="D148" i="18"/>
  <c r="D36" i="18"/>
  <c r="D61" i="18"/>
  <c r="F259" i="18"/>
  <c r="F261" i="18" s="1"/>
  <c r="E259" i="18"/>
  <c r="E261" i="18" s="1"/>
  <c r="D259" i="18"/>
  <c r="D261" i="18" s="1"/>
  <c r="F211" i="18"/>
  <c r="E211" i="18"/>
  <c r="D211" i="18"/>
  <c r="F52" i="18"/>
  <c r="E52" i="18"/>
  <c r="D52" i="18"/>
  <c r="F309" i="18" l="1"/>
  <c r="E309" i="18"/>
  <c r="D309" i="18"/>
  <c r="F304" i="18"/>
  <c r="E304" i="18"/>
  <c r="D304" i="18"/>
  <c r="F299" i="18"/>
  <c r="E299" i="18"/>
  <c r="D299" i="18"/>
  <c r="F295" i="18"/>
  <c r="E295" i="18"/>
  <c r="D295" i="18"/>
  <c r="F289" i="18"/>
  <c r="E289" i="18"/>
  <c r="D289" i="18"/>
  <c r="F284" i="18"/>
  <c r="E284" i="18"/>
  <c r="D284" i="18"/>
  <c r="F276" i="18"/>
  <c r="F277" i="18" s="1"/>
  <c r="E276" i="18"/>
  <c r="E277" i="18" s="1"/>
  <c r="D276" i="18"/>
  <c r="D277" i="18" s="1"/>
  <c r="F273" i="18"/>
  <c r="E273" i="18"/>
  <c r="D273" i="18"/>
  <c r="F269" i="18"/>
  <c r="E269" i="18"/>
  <c r="D269" i="18"/>
  <c r="F267" i="18"/>
  <c r="E267" i="18"/>
  <c r="D267" i="18"/>
  <c r="F256" i="18"/>
  <c r="E256" i="18"/>
  <c r="D256" i="18"/>
  <c r="F253" i="18"/>
  <c r="E253" i="18"/>
  <c r="D253" i="18"/>
  <c r="F250" i="18"/>
  <c r="E250" i="18"/>
  <c r="D250" i="18"/>
  <c r="F247" i="18"/>
  <c r="E247" i="18"/>
  <c r="D247" i="18"/>
  <c r="F240" i="18"/>
  <c r="E240" i="18"/>
  <c r="D240" i="18"/>
  <c r="F236" i="18"/>
  <c r="E236" i="18"/>
  <c r="D236" i="18"/>
  <c r="F232" i="18"/>
  <c r="E232" i="18"/>
  <c r="D232" i="18"/>
  <c r="F221" i="18"/>
  <c r="E221" i="18"/>
  <c r="D221" i="18"/>
  <c r="F214" i="18"/>
  <c r="E214" i="18"/>
  <c r="D214" i="18"/>
  <c r="F203" i="18"/>
  <c r="F212" i="18" s="1"/>
  <c r="E203" i="18"/>
  <c r="E212" i="18" s="1"/>
  <c r="D203" i="18"/>
  <c r="D212" i="18" s="1"/>
  <c r="F193" i="18"/>
  <c r="E193" i="18"/>
  <c r="D193" i="18"/>
  <c r="F191" i="18"/>
  <c r="E191" i="18"/>
  <c r="D191" i="18"/>
  <c r="F188" i="18"/>
  <c r="E188" i="18"/>
  <c r="D188" i="18"/>
  <c r="F184" i="18"/>
  <c r="E184" i="18"/>
  <c r="D184" i="18"/>
  <c r="F178" i="18"/>
  <c r="E178" i="18"/>
  <c r="D178" i="18"/>
  <c r="F175" i="18"/>
  <c r="E175" i="18"/>
  <c r="D175" i="18"/>
  <c r="D176" i="18" s="1"/>
  <c r="F94" i="18"/>
  <c r="E94" i="18"/>
  <c r="D94" i="18"/>
  <c r="F91" i="18"/>
  <c r="E91" i="18"/>
  <c r="D91" i="18"/>
  <c r="F87" i="18"/>
  <c r="E87" i="18"/>
  <c r="D87" i="18"/>
  <c r="F84" i="18"/>
  <c r="E84" i="18"/>
  <c r="D84" i="18"/>
  <c r="F81" i="18"/>
  <c r="E81" i="18"/>
  <c r="D81" i="18"/>
  <c r="F79" i="18"/>
  <c r="E79" i="18"/>
  <c r="D79" i="18"/>
  <c r="F74" i="18"/>
  <c r="E74" i="18"/>
  <c r="D74" i="18"/>
  <c r="F70" i="18"/>
  <c r="E70" i="18"/>
  <c r="D70" i="18"/>
  <c r="F67" i="18"/>
  <c r="E67" i="18"/>
  <c r="D67" i="18"/>
  <c r="F64" i="18"/>
  <c r="E64" i="18"/>
  <c r="D64" i="18"/>
  <c r="D65" i="18" s="1"/>
  <c r="F61" i="18"/>
  <c r="E61" i="18"/>
  <c r="F55" i="18"/>
  <c r="E55" i="18"/>
  <c r="D55" i="18"/>
  <c r="F46" i="18"/>
  <c r="E46" i="18"/>
  <c r="D46" i="18"/>
  <c r="F44" i="18"/>
  <c r="E44" i="18"/>
  <c r="D44" i="18"/>
  <c r="F41" i="18"/>
  <c r="E41" i="18"/>
  <c r="D41" i="18"/>
  <c r="F36" i="18"/>
  <c r="E36" i="18"/>
  <c r="F28" i="18"/>
  <c r="D28" i="18"/>
  <c r="F24" i="18"/>
  <c r="E24" i="18"/>
  <c r="E29" i="18" s="1"/>
  <c r="D24" i="18"/>
  <c r="F21" i="18"/>
  <c r="E21" i="18"/>
  <c r="D21" i="18"/>
  <c r="F18" i="18"/>
  <c r="E18" i="18"/>
  <c r="D18" i="18"/>
  <c r="F16" i="18"/>
  <c r="E16" i="18"/>
  <c r="D16" i="18"/>
  <c r="F14" i="18"/>
  <c r="E14" i="18"/>
  <c r="D14" i="18"/>
  <c r="F12" i="18"/>
  <c r="E12" i="18"/>
  <c r="D12" i="18"/>
  <c r="F10" i="18"/>
  <c r="E10" i="18"/>
  <c r="D10" i="18"/>
  <c r="D227" i="18" l="1"/>
  <c r="D75" i="18"/>
  <c r="E75" i="18"/>
  <c r="D88" i="18"/>
  <c r="F176" i="18"/>
  <c r="F65" i="18"/>
  <c r="F75" i="18"/>
  <c r="E88" i="18"/>
  <c r="D311" i="18"/>
  <c r="E176" i="18"/>
  <c r="E227" i="18"/>
  <c r="F227" i="18"/>
  <c r="F251" i="18"/>
  <c r="F88" i="18"/>
  <c r="F42" i="18"/>
  <c r="D42" i="18"/>
  <c r="F290" i="18"/>
  <c r="E42" i="18"/>
  <c r="E65" i="18"/>
  <c r="E300" i="18"/>
  <c r="F311" i="18"/>
  <c r="F300" i="18"/>
  <c r="D300" i="18"/>
  <c r="E311" i="18"/>
  <c r="D290" i="18"/>
  <c r="E290" i="18"/>
  <c r="F270" i="18"/>
  <c r="E270" i="18"/>
  <c r="D270" i="18"/>
  <c r="D251" i="18"/>
  <c r="E251" i="18"/>
  <c r="F237" i="18"/>
  <c r="E237" i="18"/>
  <c r="D237" i="18"/>
  <c r="D189" i="18"/>
  <c r="E189" i="18"/>
  <c r="F189" i="18"/>
  <c r="F82" i="18"/>
  <c r="D82" i="18"/>
  <c r="E82" i="18"/>
  <c r="D56" i="18"/>
  <c r="F56" i="18"/>
  <c r="E56" i="18"/>
  <c r="D29" i="18"/>
  <c r="F29" i="18"/>
  <c r="F312" i="18"/>
  <c r="D312" i="18"/>
  <c r="D310" i="18"/>
  <c r="F310" i="18"/>
  <c r="E310" i="18"/>
  <c r="F263" i="17"/>
  <c r="E263" i="17"/>
  <c r="D263" i="17"/>
  <c r="F257" i="17"/>
  <c r="E257" i="17"/>
  <c r="D257" i="17"/>
  <c r="E209" i="17"/>
  <c r="F209" i="17"/>
  <c r="D209" i="17"/>
  <c r="F24" i="17"/>
  <c r="E24" i="17"/>
  <c r="D24" i="17"/>
  <c r="E313" i="18" l="1"/>
  <c r="F313" i="18"/>
  <c r="D313" i="18"/>
  <c r="F299" i="17"/>
  <c r="E299" i="17"/>
  <c r="D299" i="17"/>
  <c r="F294" i="17"/>
  <c r="E294" i="17"/>
  <c r="D294" i="17"/>
  <c r="F289" i="17"/>
  <c r="E289" i="17"/>
  <c r="E290" i="17" s="1"/>
  <c r="D289" i="17"/>
  <c r="F285" i="17"/>
  <c r="E285" i="17"/>
  <c r="D285" i="17"/>
  <c r="F279" i="17"/>
  <c r="E279" i="17"/>
  <c r="D279" i="17"/>
  <c r="F274" i="17"/>
  <c r="E274" i="17"/>
  <c r="D274" i="17"/>
  <c r="F266" i="17"/>
  <c r="E266" i="17"/>
  <c r="E267" i="17" s="1"/>
  <c r="D266" i="17"/>
  <c r="F259" i="17"/>
  <c r="E259" i="17"/>
  <c r="E260" i="17" s="1"/>
  <c r="D259" i="17"/>
  <c r="F251" i="17"/>
  <c r="E251" i="17"/>
  <c r="D251" i="17"/>
  <c r="F248" i="17"/>
  <c r="E248" i="17"/>
  <c r="D248" i="17"/>
  <c r="F245" i="17"/>
  <c r="E245" i="17"/>
  <c r="D245" i="17"/>
  <c r="F242" i="17"/>
  <c r="E242" i="17"/>
  <c r="E243" i="17" s="1"/>
  <c r="D242" i="17"/>
  <c r="F238" i="17"/>
  <c r="E238" i="17"/>
  <c r="D238" i="17"/>
  <c r="F233" i="17"/>
  <c r="E233" i="17"/>
  <c r="D233" i="17"/>
  <c r="F229" i="17"/>
  <c r="F230" i="17" s="1"/>
  <c r="E229" i="17"/>
  <c r="D229" i="17"/>
  <c r="F225" i="17"/>
  <c r="E225" i="17"/>
  <c r="D225" i="17"/>
  <c r="F220" i="17"/>
  <c r="E220" i="17"/>
  <c r="D220" i="17"/>
  <c r="F216" i="17"/>
  <c r="E216" i="17"/>
  <c r="D216" i="17"/>
  <c r="F206" i="17"/>
  <c r="E206" i="17"/>
  <c r="D206" i="17"/>
  <c r="D207" i="17" s="1"/>
  <c r="F200" i="17"/>
  <c r="E200" i="17"/>
  <c r="D200" i="17"/>
  <c r="F191" i="17"/>
  <c r="E191" i="17"/>
  <c r="D191" i="17"/>
  <c r="F189" i="17"/>
  <c r="E189" i="17"/>
  <c r="D189" i="17"/>
  <c r="F186" i="17"/>
  <c r="E186" i="17"/>
  <c r="E187" i="17" s="1"/>
  <c r="D186" i="17"/>
  <c r="D187" i="17" s="1"/>
  <c r="F181" i="17"/>
  <c r="E181" i="17"/>
  <c r="D181" i="17"/>
  <c r="F175" i="17"/>
  <c r="E175" i="17"/>
  <c r="D175" i="17"/>
  <c r="F172" i="17"/>
  <c r="E172" i="17"/>
  <c r="D172" i="17"/>
  <c r="F145" i="17"/>
  <c r="E145" i="17"/>
  <c r="D145" i="17"/>
  <c r="F90" i="17"/>
  <c r="E90" i="17"/>
  <c r="D90" i="17"/>
  <c r="F87" i="17"/>
  <c r="E87" i="17"/>
  <c r="D87" i="17"/>
  <c r="F83" i="17"/>
  <c r="E83" i="17"/>
  <c r="D83" i="17"/>
  <c r="F80" i="17"/>
  <c r="E80" i="17"/>
  <c r="E84" i="17" s="1"/>
  <c r="D80" i="17"/>
  <c r="F77" i="17"/>
  <c r="E77" i="17"/>
  <c r="D77" i="17"/>
  <c r="F75" i="17"/>
  <c r="E75" i="17"/>
  <c r="D75" i="17"/>
  <c r="F70" i="17"/>
  <c r="E70" i="17"/>
  <c r="D70" i="17"/>
  <c r="F66" i="17"/>
  <c r="E66" i="17"/>
  <c r="D66" i="17"/>
  <c r="F63" i="17"/>
  <c r="E63" i="17"/>
  <c r="D63" i="17"/>
  <c r="F60" i="17"/>
  <c r="E60" i="17"/>
  <c r="D60" i="17"/>
  <c r="F57" i="17"/>
  <c r="E57" i="17"/>
  <c r="D57" i="17"/>
  <c r="F52" i="17"/>
  <c r="E52" i="17"/>
  <c r="E53" i="17" s="1"/>
  <c r="D52" i="17"/>
  <c r="F49" i="17"/>
  <c r="E49" i="17"/>
  <c r="D49" i="17"/>
  <c r="F45" i="17"/>
  <c r="E45" i="17"/>
  <c r="D45" i="17"/>
  <c r="F43" i="17"/>
  <c r="E43" i="17"/>
  <c r="D43" i="17"/>
  <c r="F40" i="17"/>
  <c r="F41" i="17" s="1"/>
  <c r="E40" i="17"/>
  <c r="E41" i="17" s="1"/>
  <c r="D40" i="17"/>
  <c r="F35" i="17"/>
  <c r="E35" i="17"/>
  <c r="D35" i="17"/>
  <c r="F28" i="17"/>
  <c r="D28" i="17"/>
  <c r="E29" i="17"/>
  <c r="D29" i="17"/>
  <c r="F21" i="17"/>
  <c r="E21" i="17"/>
  <c r="D21" i="17"/>
  <c r="F18" i="17"/>
  <c r="E18" i="17"/>
  <c r="D18" i="17"/>
  <c r="F16" i="17"/>
  <c r="E16" i="17"/>
  <c r="D16" i="17"/>
  <c r="F14" i="17"/>
  <c r="E14" i="17"/>
  <c r="D14" i="17"/>
  <c r="F12" i="17"/>
  <c r="E12" i="17"/>
  <c r="D12" i="17"/>
  <c r="F10" i="17"/>
  <c r="E10" i="17"/>
  <c r="D10" i="17"/>
  <c r="D71" i="17" l="1"/>
  <c r="F290" i="17"/>
  <c r="D84" i="17"/>
  <c r="F71" i="17"/>
  <c r="E280" i="17"/>
  <c r="F243" i="17"/>
  <c r="D300" i="17"/>
  <c r="F301" i="17"/>
  <c r="E302" i="17"/>
  <c r="D301" i="17"/>
  <c r="E301" i="17"/>
  <c r="F280" i="17"/>
  <c r="F267" i="17"/>
  <c r="F302" i="17"/>
  <c r="D267" i="17"/>
  <c r="D302" i="17"/>
  <c r="D260" i="17"/>
  <c r="D221" i="17"/>
  <c r="F221" i="17"/>
  <c r="D78" i="17"/>
  <c r="D280" i="17"/>
  <c r="F53" i="17"/>
  <c r="F300" i="17"/>
  <c r="E221" i="17"/>
  <c r="D243" i="17"/>
  <c r="D41" i="17"/>
  <c r="F61" i="17"/>
  <c r="F187" i="17"/>
  <c r="D230" i="17"/>
  <c r="E230" i="17"/>
  <c r="F260" i="17"/>
  <c r="D290" i="17"/>
  <c r="E300" i="17"/>
  <c r="E207" i="17"/>
  <c r="F207" i="17"/>
  <c r="F173" i="17"/>
  <c r="D173" i="17"/>
  <c r="E173" i="17"/>
  <c r="F84" i="17"/>
  <c r="F78" i="17"/>
  <c r="E78" i="17"/>
  <c r="E71" i="17"/>
  <c r="E61" i="17"/>
  <c r="D61" i="17"/>
  <c r="D53" i="17"/>
  <c r="F29" i="17"/>
  <c r="E303" i="17" l="1"/>
  <c r="D303" i="17"/>
  <c r="F303" i="17"/>
  <c r="F18" i="16"/>
  <c r="E18" i="16"/>
  <c r="D18" i="16"/>
  <c r="F16" i="16"/>
  <c r="E16" i="16"/>
  <c r="D16" i="16"/>
  <c r="F14" i="16"/>
  <c r="E14" i="16"/>
  <c r="D14" i="16"/>
  <c r="F12" i="16"/>
  <c r="E12" i="16"/>
  <c r="D12" i="16"/>
  <c r="F10" i="16"/>
  <c r="E10" i="16"/>
  <c r="D10" i="16"/>
  <c r="F294" i="16"/>
  <c r="E294" i="16"/>
  <c r="D294" i="16"/>
  <c r="F289" i="16"/>
  <c r="E289" i="16"/>
  <c r="D289" i="16"/>
  <c r="F284" i="16"/>
  <c r="E284" i="16"/>
  <c r="D284" i="16"/>
  <c r="F280" i="16"/>
  <c r="E280" i="16"/>
  <c r="D280" i="16"/>
  <c r="F274" i="16"/>
  <c r="E274" i="16"/>
  <c r="D274" i="16"/>
  <c r="F269" i="16"/>
  <c r="E269" i="16"/>
  <c r="D269" i="16"/>
  <c r="F261" i="16"/>
  <c r="F262" i="16" s="1"/>
  <c r="E261" i="16"/>
  <c r="E262" i="16" s="1"/>
  <c r="D261" i="16"/>
  <c r="D262" i="16" s="1"/>
  <c r="F258" i="16"/>
  <c r="E258" i="16"/>
  <c r="D258" i="16"/>
  <c r="F255" i="16"/>
  <c r="E255" i="16"/>
  <c r="D255" i="16"/>
  <c r="F253" i="16"/>
  <c r="E253" i="16"/>
  <c r="D253" i="16"/>
  <c r="F249" i="16"/>
  <c r="E249" i="16"/>
  <c r="D249" i="16"/>
  <c r="F246" i="16"/>
  <c r="E246" i="16"/>
  <c r="D246" i="16"/>
  <c r="F243" i="16"/>
  <c r="E243" i="16"/>
  <c r="D243" i="16"/>
  <c r="F240" i="16"/>
  <c r="E240" i="16"/>
  <c r="D240" i="16"/>
  <c r="F236" i="16"/>
  <c r="E236" i="16"/>
  <c r="D236" i="16"/>
  <c r="F231" i="16"/>
  <c r="E231" i="16"/>
  <c r="D231" i="16"/>
  <c r="F227" i="16"/>
  <c r="E227" i="16"/>
  <c r="D227" i="16"/>
  <c r="F223" i="16"/>
  <c r="E223" i="16"/>
  <c r="D223" i="16"/>
  <c r="F218" i="16"/>
  <c r="E218" i="16"/>
  <c r="D218" i="16"/>
  <c r="F214" i="16"/>
  <c r="E214" i="16"/>
  <c r="D214" i="16"/>
  <c r="F207" i="16"/>
  <c r="E207" i="16"/>
  <c r="D207" i="16"/>
  <c r="F203" i="16"/>
  <c r="E203" i="16"/>
  <c r="D203" i="16"/>
  <c r="F197" i="16"/>
  <c r="E197" i="16"/>
  <c r="D197" i="16"/>
  <c r="F189" i="16"/>
  <c r="E189" i="16"/>
  <c r="D189" i="16"/>
  <c r="F187" i="16"/>
  <c r="E187" i="16"/>
  <c r="D187" i="16"/>
  <c r="F184" i="16"/>
  <c r="E184" i="16"/>
  <c r="D184" i="16"/>
  <c r="F179" i="16"/>
  <c r="E179" i="16"/>
  <c r="D179" i="16"/>
  <c r="F173" i="16"/>
  <c r="E173" i="16"/>
  <c r="D173" i="16"/>
  <c r="F170" i="16"/>
  <c r="E170" i="16"/>
  <c r="D170" i="16"/>
  <c r="F144" i="16"/>
  <c r="E144" i="16"/>
  <c r="D144" i="16"/>
  <c r="F89" i="16"/>
  <c r="E89" i="16"/>
  <c r="D89" i="16"/>
  <c r="F86" i="16"/>
  <c r="E86" i="16"/>
  <c r="D86" i="16"/>
  <c r="F82" i="16"/>
  <c r="E82" i="16"/>
  <c r="D82" i="16"/>
  <c r="F79" i="16"/>
  <c r="E79" i="16"/>
  <c r="D79" i="16"/>
  <c r="F76" i="16"/>
  <c r="E76" i="16"/>
  <c r="D76" i="16"/>
  <c r="F74" i="16"/>
  <c r="E74" i="16"/>
  <c r="D74" i="16"/>
  <c r="F69" i="16"/>
  <c r="E69" i="16"/>
  <c r="D69" i="16"/>
  <c r="F65" i="16"/>
  <c r="E65" i="16"/>
  <c r="D65" i="16"/>
  <c r="F62" i="16"/>
  <c r="E62" i="16"/>
  <c r="D62" i="16"/>
  <c r="F59" i="16"/>
  <c r="E59" i="16"/>
  <c r="D59" i="16"/>
  <c r="F56" i="16"/>
  <c r="E56" i="16"/>
  <c r="D56" i="16"/>
  <c r="D60" i="16" s="1"/>
  <c r="F51" i="16"/>
  <c r="E51" i="16"/>
  <c r="E52" i="16" s="1"/>
  <c r="D51" i="16"/>
  <c r="F48" i="16"/>
  <c r="E48" i="16"/>
  <c r="D48" i="16"/>
  <c r="F44" i="16"/>
  <c r="E44" i="16"/>
  <c r="D44" i="16"/>
  <c r="F42" i="16"/>
  <c r="E42" i="16"/>
  <c r="D42" i="16"/>
  <c r="F39" i="16"/>
  <c r="E39" i="16"/>
  <c r="D39" i="16"/>
  <c r="F34" i="16"/>
  <c r="E34" i="16"/>
  <c r="D34" i="16"/>
  <c r="F27" i="16"/>
  <c r="D27" i="16"/>
  <c r="F23" i="16"/>
  <c r="E23" i="16"/>
  <c r="E28" i="16" s="1"/>
  <c r="D23" i="16"/>
  <c r="F21" i="16"/>
  <c r="E21" i="16"/>
  <c r="D21" i="16"/>
  <c r="D296" i="16" l="1"/>
  <c r="D228" i="16"/>
  <c r="D52" i="16"/>
  <c r="D219" i="16"/>
  <c r="F204" i="16"/>
  <c r="E219" i="16"/>
  <c r="E60" i="16"/>
  <c r="D295" i="16"/>
  <c r="E70" i="16"/>
  <c r="E83" i="16"/>
  <c r="D185" i="16"/>
  <c r="E275" i="16"/>
  <c r="E295" i="16"/>
  <c r="F171" i="16"/>
  <c r="D171" i="16"/>
  <c r="F295" i="16"/>
  <c r="F285" i="16"/>
  <c r="D285" i="16"/>
  <c r="E285" i="16"/>
  <c r="F275" i="16"/>
  <c r="E256" i="16"/>
  <c r="D256" i="16"/>
  <c r="F256" i="16"/>
  <c r="D241" i="16"/>
  <c r="F241" i="16"/>
  <c r="F228" i="16"/>
  <c r="D83" i="16"/>
  <c r="D204" i="16"/>
  <c r="E204" i="16"/>
  <c r="E228" i="16"/>
  <c r="D275" i="16"/>
  <c r="E296" i="16"/>
  <c r="F70" i="16"/>
  <c r="E171" i="16"/>
  <c r="F219" i="16"/>
  <c r="E241" i="16"/>
  <c r="F185" i="16"/>
  <c r="E185" i="16"/>
  <c r="F83" i="16"/>
  <c r="F77" i="16"/>
  <c r="D77" i="16"/>
  <c r="E77" i="16"/>
  <c r="D70" i="16"/>
  <c r="F60" i="16"/>
  <c r="F52" i="16"/>
  <c r="E40" i="16"/>
  <c r="F40" i="16"/>
  <c r="D40" i="16"/>
  <c r="D28" i="16"/>
  <c r="D297" i="16"/>
  <c r="F28" i="16"/>
  <c r="F296" i="16"/>
  <c r="E297" i="16"/>
  <c r="F297" i="16"/>
  <c r="D294" i="15"/>
  <c r="D267" i="15"/>
  <c r="F234" i="15"/>
  <c r="E234" i="15"/>
  <c r="D234" i="15"/>
  <c r="F229" i="15"/>
  <c r="E229" i="15"/>
  <c r="D229" i="15"/>
  <c r="D141" i="15"/>
  <c r="F84" i="15"/>
  <c r="E84" i="15"/>
  <c r="D84" i="15"/>
  <c r="F63" i="15"/>
  <c r="F68" i="15" s="1"/>
  <c r="E63" i="15"/>
  <c r="D63" i="15"/>
  <c r="F292" i="15"/>
  <c r="E292" i="15"/>
  <c r="E293" i="15" s="1"/>
  <c r="D292" i="15"/>
  <c r="D293" i="15" s="1"/>
  <c r="F287" i="15"/>
  <c r="F294" i="15" s="1"/>
  <c r="E287" i="15"/>
  <c r="D287" i="15"/>
  <c r="F282" i="15"/>
  <c r="E282" i="15"/>
  <c r="E295" i="15" s="1"/>
  <c r="D282" i="15"/>
  <c r="D283" i="15" s="1"/>
  <c r="F278" i="15"/>
  <c r="E278" i="15"/>
  <c r="D278" i="15"/>
  <c r="F272" i="15"/>
  <c r="F273" i="15" s="1"/>
  <c r="E272" i="15"/>
  <c r="D272" i="15"/>
  <c r="F267" i="15"/>
  <c r="E267" i="15"/>
  <c r="E273" i="15" s="1"/>
  <c r="F259" i="15"/>
  <c r="F260" i="15" s="1"/>
  <c r="E259" i="15"/>
  <c r="E260" i="15" s="1"/>
  <c r="D259" i="15"/>
  <c r="D260" i="15"/>
  <c r="F256" i="15"/>
  <c r="E256" i="15"/>
  <c r="D256" i="15"/>
  <c r="F253" i="15"/>
  <c r="F254" i="15" s="1"/>
  <c r="E253" i="15"/>
  <c r="E254" i="15"/>
  <c r="D253" i="15"/>
  <c r="D254" i="15" s="1"/>
  <c r="F251" i="15"/>
  <c r="E251" i="15"/>
  <c r="D251" i="15"/>
  <c r="F247" i="15"/>
  <c r="E247" i="15"/>
  <c r="D247" i="15"/>
  <c r="F244" i="15"/>
  <c r="E244" i="15"/>
  <c r="D244" i="15"/>
  <c r="F241" i="15"/>
  <c r="E241" i="15"/>
  <c r="D241" i="15"/>
  <c r="F238" i="15"/>
  <c r="E238" i="15"/>
  <c r="D238" i="15"/>
  <c r="F225" i="15"/>
  <c r="E225" i="15"/>
  <c r="E226" i="15" s="1"/>
  <c r="D225" i="15"/>
  <c r="D226" i="15" s="1"/>
  <c r="F221" i="15"/>
  <c r="F226" i="15" s="1"/>
  <c r="E221" i="15"/>
  <c r="D221" i="15"/>
  <c r="F216" i="15"/>
  <c r="E216" i="15"/>
  <c r="D216" i="15"/>
  <c r="F212" i="15"/>
  <c r="E212" i="15"/>
  <c r="D212" i="15"/>
  <c r="D217" i="15" s="1"/>
  <c r="F205" i="15"/>
  <c r="E205" i="15"/>
  <c r="D205" i="15"/>
  <c r="F201" i="15"/>
  <c r="F202" i="15" s="1"/>
  <c r="E201" i="15"/>
  <c r="D201" i="15"/>
  <c r="D202" i="15" s="1"/>
  <c r="F194" i="15"/>
  <c r="E194" i="15"/>
  <c r="E202" i="15" s="1"/>
  <c r="D194" i="15"/>
  <c r="F187" i="15"/>
  <c r="E187" i="15"/>
  <c r="D187" i="15"/>
  <c r="F185" i="15"/>
  <c r="E185" i="15"/>
  <c r="D185" i="15"/>
  <c r="F182" i="15"/>
  <c r="F183" i="15" s="1"/>
  <c r="E182" i="15"/>
  <c r="E183" i="15" s="1"/>
  <c r="D182" i="15"/>
  <c r="D183" i="15" s="1"/>
  <c r="F177" i="15"/>
  <c r="E177" i="15"/>
  <c r="D177" i="15"/>
  <c r="F171" i="15"/>
  <c r="E171" i="15"/>
  <c r="D171" i="15"/>
  <c r="F168" i="15"/>
  <c r="F169" i="15" s="1"/>
  <c r="E168" i="15"/>
  <c r="D168" i="15"/>
  <c r="D169" i="15" s="1"/>
  <c r="F141" i="15"/>
  <c r="E141" i="15"/>
  <c r="F87" i="15"/>
  <c r="E87" i="15"/>
  <c r="D87" i="15"/>
  <c r="F80" i="15"/>
  <c r="E80" i="15"/>
  <c r="D80" i="15"/>
  <c r="D81" i="15" s="1"/>
  <c r="F77" i="15"/>
  <c r="F81" i="15" s="1"/>
  <c r="E77" i="15"/>
  <c r="D77" i="15"/>
  <c r="F74" i="15"/>
  <c r="F75" i="15" s="1"/>
  <c r="E74" i="15"/>
  <c r="E75" i="15" s="1"/>
  <c r="D74" i="15"/>
  <c r="D75" i="15" s="1"/>
  <c r="F72" i="15"/>
  <c r="E72" i="15"/>
  <c r="D72" i="15"/>
  <c r="F67" i="15"/>
  <c r="E67" i="15"/>
  <c r="E68" i="15" s="1"/>
  <c r="D67" i="15"/>
  <c r="D68" i="15" s="1"/>
  <c r="F60" i="15"/>
  <c r="E60" i="15"/>
  <c r="D60" i="15"/>
  <c r="F57" i="15"/>
  <c r="F58" i="15" s="1"/>
  <c r="E57" i="15"/>
  <c r="D57" i="15"/>
  <c r="F54" i="15"/>
  <c r="E54" i="15"/>
  <c r="D54" i="15"/>
  <c r="D58" i="15" s="1"/>
  <c r="F49" i="15"/>
  <c r="F50" i="15" s="1"/>
  <c r="E49" i="15"/>
  <c r="D49" i="15"/>
  <c r="D50" i="15" s="1"/>
  <c r="F46" i="15"/>
  <c r="E46" i="15"/>
  <c r="D46" i="15"/>
  <c r="F42" i="15"/>
  <c r="E42" i="15"/>
  <c r="D42" i="15"/>
  <c r="F40" i="15"/>
  <c r="E40" i="15"/>
  <c r="D40" i="15"/>
  <c r="F37" i="15"/>
  <c r="E37" i="15"/>
  <c r="D37" i="15"/>
  <c r="D38" i="15" s="1"/>
  <c r="F32" i="15"/>
  <c r="F38" i="15" s="1"/>
  <c r="E32" i="15"/>
  <c r="D32" i="15"/>
  <c r="F25" i="15"/>
  <c r="D25" i="15"/>
  <c r="F21" i="15"/>
  <c r="F26" i="15" s="1"/>
  <c r="E21" i="15"/>
  <c r="E26" i="15"/>
  <c r="D21" i="15"/>
  <c r="F19" i="15"/>
  <c r="E19" i="15"/>
  <c r="D19" i="15"/>
  <c r="F217" i="15"/>
  <c r="E239" i="15"/>
  <c r="F239" i="15"/>
  <c r="E169" i="15"/>
  <c r="E217" i="15"/>
  <c r="D273" i="15"/>
  <c r="D239" i="15"/>
  <c r="E50" i="15"/>
  <c r="F283" i="15"/>
  <c r="F293" i="15"/>
  <c r="E81" i="15"/>
  <c r="E58" i="15"/>
  <c r="E38" i="15"/>
  <c r="D26" i="15"/>
  <c r="D159" i="4"/>
  <c r="D160" i="4" s="1"/>
  <c r="D162" i="7"/>
  <c r="D162" i="9"/>
  <c r="D165" i="10"/>
  <c r="D162" i="13"/>
  <c r="D163" i="12"/>
  <c r="D164" i="12" s="1"/>
  <c r="E163" i="12"/>
  <c r="F163" i="12"/>
  <c r="F164" i="12" s="1"/>
  <c r="D166" i="12"/>
  <c r="E166" i="12"/>
  <c r="F166" i="12"/>
  <c r="D172" i="12"/>
  <c r="D178" i="12"/>
  <c r="E172" i="12"/>
  <c r="F172" i="12"/>
  <c r="D177" i="12"/>
  <c r="E177" i="12"/>
  <c r="F177" i="12"/>
  <c r="D180" i="12"/>
  <c r="E180" i="12"/>
  <c r="F180" i="12"/>
  <c r="D182" i="12"/>
  <c r="E182" i="12"/>
  <c r="F182" i="12"/>
  <c r="F71" i="12"/>
  <c r="F74" i="12" s="1"/>
  <c r="E71" i="12"/>
  <c r="D71" i="12"/>
  <c r="D74" i="12" s="1"/>
  <c r="F32" i="12"/>
  <c r="E32" i="12"/>
  <c r="D32" i="12"/>
  <c r="F282" i="13"/>
  <c r="E282" i="13"/>
  <c r="D282" i="13"/>
  <c r="D283" i="13" s="1"/>
  <c r="F277" i="13"/>
  <c r="E277" i="13"/>
  <c r="D277" i="13"/>
  <c r="F272" i="13"/>
  <c r="F273" i="13" s="1"/>
  <c r="E272" i="13"/>
  <c r="D272" i="13"/>
  <c r="D273" i="13" s="1"/>
  <c r="F268" i="13"/>
  <c r="E268" i="13"/>
  <c r="D268" i="13"/>
  <c r="F262" i="13"/>
  <c r="E262" i="13"/>
  <c r="E285" i="13" s="1"/>
  <c r="D262" i="13"/>
  <c r="F257" i="13"/>
  <c r="E257" i="13"/>
  <c r="E284" i="13" s="1"/>
  <c r="D257" i="13"/>
  <c r="D263" i="13" s="1"/>
  <c r="F250" i="13"/>
  <c r="F251" i="13"/>
  <c r="E250" i="13"/>
  <c r="E251" i="13"/>
  <c r="D250" i="13"/>
  <c r="D251" i="13" s="1"/>
  <c r="F247" i="13"/>
  <c r="E247" i="13"/>
  <c r="D247" i="13"/>
  <c r="F244" i="13"/>
  <c r="E244" i="13"/>
  <c r="D244" i="13"/>
  <c r="D245" i="13" s="1"/>
  <c r="F242" i="13"/>
  <c r="E242" i="13"/>
  <c r="D242" i="13"/>
  <c r="F238" i="13"/>
  <c r="E238" i="13"/>
  <c r="D238" i="13"/>
  <c r="F235" i="13"/>
  <c r="E235" i="13"/>
  <c r="D235" i="13"/>
  <c r="F232" i="13"/>
  <c r="E232" i="13"/>
  <c r="D232" i="13"/>
  <c r="F229" i="13"/>
  <c r="E229" i="13"/>
  <c r="E230" i="13" s="1"/>
  <c r="D229" i="13"/>
  <c r="F225" i="13"/>
  <c r="E225" i="13"/>
  <c r="D225" i="13"/>
  <c r="F221" i="13"/>
  <c r="E221" i="13"/>
  <c r="D221" i="13"/>
  <c r="F218" i="13"/>
  <c r="F219" i="13" s="1"/>
  <c r="E218" i="13"/>
  <c r="E219" i="13" s="1"/>
  <c r="D218" i="13"/>
  <c r="D219" i="13" s="1"/>
  <c r="F214" i="13"/>
  <c r="E214" i="13"/>
  <c r="D214" i="13"/>
  <c r="F209" i="13"/>
  <c r="E209" i="13"/>
  <c r="D209" i="13"/>
  <c r="D210" i="13" s="1"/>
  <c r="F205" i="13"/>
  <c r="F210" i="13" s="1"/>
  <c r="E205" i="13"/>
  <c r="E210" i="13" s="1"/>
  <c r="D205" i="13"/>
  <c r="F198" i="13"/>
  <c r="E198" i="13"/>
  <c r="D198" i="13"/>
  <c r="F194" i="13"/>
  <c r="E194" i="13"/>
  <c r="E195" i="13" s="1"/>
  <c r="D194" i="13"/>
  <c r="F187" i="13"/>
  <c r="E187" i="13"/>
  <c r="D187" i="13"/>
  <c r="D195" i="13" s="1"/>
  <c r="F181" i="13"/>
  <c r="E181" i="13"/>
  <c r="D181" i="13"/>
  <c r="F179" i="13"/>
  <c r="E179" i="13"/>
  <c r="D179" i="13"/>
  <c r="F176" i="13"/>
  <c r="E176" i="13"/>
  <c r="D176" i="13"/>
  <c r="F171" i="13"/>
  <c r="E171" i="13"/>
  <c r="D171" i="13"/>
  <c r="F165" i="13"/>
  <c r="E165" i="13"/>
  <c r="D165" i="13"/>
  <c r="F162" i="13"/>
  <c r="E162" i="13"/>
  <c r="E163" i="13" s="1"/>
  <c r="F136" i="13"/>
  <c r="F163" i="13" s="1"/>
  <c r="E136" i="13"/>
  <c r="D136" i="13"/>
  <c r="D163" i="13" s="1"/>
  <c r="F85" i="13"/>
  <c r="E85" i="13"/>
  <c r="D85" i="13"/>
  <c r="F82" i="13"/>
  <c r="E82" i="13"/>
  <c r="D82" i="13"/>
  <c r="F79" i="13"/>
  <c r="E79" i="13"/>
  <c r="E80" i="13" s="1"/>
  <c r="D79" i="13"/>
  <c r="D80" i="13" s="1"/>
  <c r="F76" i="13"/>
  <c r="F80" i="13" s="1"/>
  <c r="E76" i="13"/>
  <c r="D76" i="13"/>
  <c r="F73" i="13"/>
  <c r="E73" i="13"/>
  <c r="D73" i="13"/>
  <c r="D74" i="13" s="1"/>
  <c r="F71" i="13"/>
  <c r="F74" i="13" s="1"/>
  <c r="E71" i="13"/>
  <c r="E74" i="13" s="1"/>
  <c r="D71" i="13"/>
  <c r="F67" i="13"/>
  <c r="F68" i="13"/>
  <c r="E67" i="13"/>
  <c r="E68" i="13" s="1"/>
  <c r="D67" i="13"/>
  <c r="F63" i="13"/>
  <c r="E63" i="13"/>
  <c r="D63" i="13"/>
  <c r="F61" i="13"/>
  <c r="E61" i="13"/>
  <c r="D61" i="13"/>
  <c r="F58" i="13"/>
  <c r="E58" i="13"/>
  <c r="D58" i="13"/>
  <c r="D59" i="13" s="1"/>
  <c r="F55" i="13"/>
  <c r="F59" i="13" s="1"/>
  <c r="E55" i="13"/>
  <c r="E59" i="13" s="1"/>
  <c r="D55" i="13"/>
  <c r="F50" i="13"/>
  <c r="E50" i="13"/>
  <c r="D50" i="13"/>
  <c r="F47" i="13"/>
  <c r="E47" i="13"/>
  <c r="E51" i="13" s="1"/>
  <c r="D47" i="13"/>
  <c r="D51" i="13" s="1"/>
  <c r="F43" i="13"/>
  <c r="E43" i="13"/>
  <c r="D43" i="13"/>
  <c r="F41" i="13"/>
  <c r="E41" i="13"/>
  <c r="D41" i="13"/>
  <c r="F38" i="13"/>
  <c r="E38" i="13"/>
  <c r="D38" i="13"/>
  <c r="F33" i="13"/>
  <c r="E33" i="13"/>
  <c r="D33" i="13"/>
  <c r="D39" i="13" s="1"/>
  <c r="F25" i="13"/>
  <c r="D25" i="13"/>
  <c r="F21" i="13"/>
  <c r="E21" i="13"/>
  <c r="E26" i="13"/>
  <c r="D21" i="13"/>
  <c r="F19" i="13"/>
  <c r="E19" i="13"/>
  <c r="D19" i="13"/>
  <c r="F51" i="13"/>
  <c r="D177" i="13"/>
  <c r="E177" i="13"/>
  <c r="F263" i="13"/>
  <c r="F177" i="13"/>
  <c r="E39" i="13"/>
  <c r="F39" i="13"/>
  <c r="D230" i="13"/>
  <c r="E245" i="13"/>
  <c r="D26" i="13"/>
  <c r="E283" i="13"/>
  <c r="F26" i="13"/>
  <c r="F195" i="13"/>
  <c r="F230" i="13"/>
  <c r="D68" i="13"/>
  <c r="F245" i="13"/>
  <c r="F284" i="13"/>
  <c r="E273" i="13"/>
  <c r="F283" i="13"/>
  <c r="F178" i="12"/>
  <c r="E178" i="12"/>
  <c r="E200" i="12"/>
  <c r="F270" i="12"/>
  <c r="E270" i="12"/>
  <c r="E275" i="12" s="1"/>
  <c r="D270" i="12"/>
  <c r="F249" i="12"/>
  <c r="E249" i="12"/>
  <c r="D249" i="12"/>
  <c r="F246" i="12"/>
  <c r="E246" i="12"/>
  <c r="E247" i="12" s="1"/>
  <c r="D246" i="12"/>
  <c r="D247" i="12" s="1"/>
  <c r="F234" i="12"/>
  <c r="E234" i="12"/>
  <c r="D234" i="12"/>
  <c r="D231" i="12"/>
  <c r="F223" i="12"/>
  <c r="E223" i="12"/>
  <c r="D223" i="12"/>
  <c r="F82" i="12"/>
  <c r="E82" i="12"/>
  <c r="D82" i="12"/>
  <c r="F76" i="12"/>
  <c r="F80" i="12" s="1"/>
  <c r="E76" i="12"/>
  <c r="D76" i="12"/>
  <c r="F73" i="12"/>
  <c r="E73" i="12"/>
  <c r="D73" i="12"/>
  <c r="F62" i="12"/>
  <c r="F67" i="12" s="1"/>
  <c r="E62" i="12"/>
  <c r="D62" i="12"/>
  <c r="D67" i="12" s="1"/>
  <c r="F60" i="12"/>
  <c r="E60" i="12"/>
  <c r="D60" i="12"/>
  <c r="F42" i="12"/>
  <c r="E42" i="12"/>
  <c r="D42" i="12"/>
  <c r="F40" i="12"/>
  <c r="E40" i="12"/>
  <c r="D40" i="12"/>
  <c r="F21" i="12"/>
  <c r="E21" i="12"/>
  <c r="E26" i="12"/>
  <c r="D21" i="12"/>
  <c r="F284" i="12"/>
  <c r="E284" i="12"/>
  <c r="E287" i="12" s="1"/>
  <c r="D284" i="12"/>
  <c r="D287" i="12" s="1"/>
  <c r="F279" i="12"/>
  <c r="F285" i="12" s="1"/>
  <c r="E279" i="12"/>
  <c r="D279" i="12"/>
  <c r="F274" i="12"/>
  <c r="E274" i="12"/>
  <c r="D274" i="12"/>
  <c r="D275" i="12" s="1"/>
  <c r="F264" i="12"/>
  <c r="E264" i="12"/>
  <c r="E265" i="12" s="1"/>
  <c r="D264" i="12"/>
  <c r="F259" i="12"/>
  <c r="E259" i="12"/>
  <c r="D259" i="12"/>
  <c r="D286" i="12" s="1"/>
  <c r="F252" i="12"/>
  <c r="F253" i="12" s="1"/>
  <c r="E252" i="12"/>
  <c r="E253" i="12" s="1"/>
  <c r="D252" i="12"/>
  <c r="D253" i="12"/>
  <c r="F244" i="12"/>
  <c r="E244" i="12"/>
  <c r="D244" i="12"/>
  <c r="F240" i="12"/>
  <c r="E240" i="12"/>
  <c r="D240" i="12"/>
  <c r="F237" i="12"/>
  <c r="E237" i="12"/>
  <c r="D237" i="12"/>
  <c r="F231" i="12"/>
  <c r="E231" i="12"/>
  <c r="F227" i="12"/>
  <c r="E227" i="12"/>
  <c r="D227" i="12"/>
  <c r="D232" i="12" s="1"/>
  <c r="F220" i="12"/>
  <c r="F221" i="12" s="1"/>
  <c r="E220" i="12"/>
  <c r="D220" i="12"/>
  <c r="D221" i="12" s="1"/>
  <c r="F216" i="12"/>
  <c r="E216" i="12"/>
  <c r="E221" i="12" s="1"/>
  <c r="D216" i="12"/>
  <c r="F211" i="12"/>
  <c r="F212" i="12" s="1"/>
  <c r="E211" i="12"/>
  <c r="D211" i="12"/>
  <c r="F207" i="12"/>
  <c r="E207" i="12"/>
  <c r="D207" i="12"/>
  <c r="D212" i="12" s="1"/>
  <c r="F200" i="12"/>
  <c r="D200" i="12"/>
  <c r="F196" i="12"/>
  <c r="E196" i="12"/>
  <c r="E197" i="12" s="1"/>
  <c r="D196" i="12"/>
  <c r="D197" i="12" s="1"/>
  <c r="F189" i="12"/>
  <c r="E189" i="12"/>
  <c r="D189" i="12"/>
  <c r="F136" i="12"/>
  <c r="E136" i="12"/>
  <c r="E164" i="12"/>
  <c r="D136" i="12"/>
  <c r="F85" i="12"/>
  <c r="E85" i="12"/>
  <c r="D85" i="12"/>
  <c r="F79" i="12"/>
  <c r="E79" i="12"/>
  <c r="D79" i="12"/>
  <c r="F66" i="12"/>
  <c r="E66" i="12"/>
  <c r="E67" i="12" s="1"/>
  <c r="D66" i="12"/>
  <c r="F57" i="12"/>
  <c r="E57" i="12"/>
  <c r="E58" i="12" s="1"/>
  <c r="D57" i="12"/>
  <c r="F54" i="12"/>
  <c r="E54" i="12"/>
  <c r="D54" i="12"/>
  <c r="D58" i="12" s="1"/>
  <c r="F49" i="12"/>
  <c r="E49" i="12"/>
  <c r="D49" i="12"/>
  <c r="F46" i="12"/>
  <c r="E46" i="12"/>
  <c r="D46" i="12"/>
  <c r="F37" i="12"/>
  <c r="F38" i="12" s="1"/>
  <c r="E37" i="12"/>
  <c r="D37" i="12"/>
  <c r="F25" i="12"/>
  <c r="F26" i="12" s="1"/>
  <c r="D25" i="12"/>
  <c r="D26" i="12" s="1"/>
  <c r="F19" i="12"/>
  <c r="E19" i="12"/>
  <c r="D19" i="12"/>
  <c r="D80" i="12"/>
  <c r="F58" i="12"/>
  <c r="E285" i="12"/>
  <c r="F275" i="12"/>
  <c r="D265" i="12"/>
  <c r="F247" i="12"/>
  <c r="F197" i="12"/>
  <c r="E212" i="12"/>
  <c r="F50" i="12"/>
  <c r="D285" i="12"/>
  <c r="E74" i="12"/>
  <c r="D38" i="12"/>
  <c r="E232" i="12"/>
  <c r="F232" i="12"/>
  <c r="E80" i="12"/>
  <c r="D50" i="12"/>
  <c r="E50" i="12"/>
  <c r="E38" i="12"/>
  <c r="F287" i="12"/>
  <c r="F265" i="12"/>
  <c r="E220" i="10"/>
  <c r="E221" i="10" s="1"/>
  <c r="D280" i="10"/>
  <c r="E211" i="10"/>
  <c r="E212" i="10" s="1"/>
  <c r="E200" i="10"/>
  <c r="F189" i="10"/>
  <c r="E189" i="10"/>
  <c r="D189" i="10"/>
  <c r="D138" i="10"/>
  <c r="D166" i="10" s="1"/>
  <c r="D50" i="10"/>
  <c r="D47" i="10"/>
  <c r="F50" i="10"/>
  <c r="F51" i="10" s="1"/>
  <c r="E50" i="10"/>
  <c r="F47" i="10"/>
  <c r="E47" i="10"/>
  <c r="F280" i="10"/>
  <c r="F281" i="10" s="1"/>
  <c r="F275" i="10"/>
  <c r="F271" i="10"/>
  <c r="F267" i="10"/>
  <c r="F282" i="10" s="1"/>
  <c r="F262" i="10"/>
  <c r="F263" i="10" s="1"/>
  <c r="F257" i="10"/>
  <c r="F251" i="10"/>
  <c r="F252" i="10" s="1"/>
  <c r="F243" i="10"/>
  <c r="F246" i="10"/>
  <c r="F239" i="10"/>
  <c r="F236" i="10"/>
  <c r="F230" i="10"/>
  <c r="F231" i="10" s="1"/>
  <c r="F227" i="10"/>
  <c r="F220" i="10"/>
  <c r="F221" i="10" s="1"/>
  <c r="F216" i="10"/>
  <c r="F211" i="10"/>
  <c r="F212" i="10" s="1"/>
  <c r="F207" i="10"/>
  <c r="F200" i="10"/>
  <c r="F196" i="10"/>
  <c r="F178" i="10"/>
  <c r="F174" i="10"/>
  <c r="F179" i="10" s="1"/>
  <c r="F165" i="10"/>
  <c r="F138" i="10"/>
  <c r="F166" i="10"/>
  <c r="F86" i="10"/>
  <c r="F80" i="10"/>
  <c r="F81" i="10"/>
  <c r="F71" i="10"/>
  <c r="F74" i="10" s="1"/>
  <c r="F67" i="10"/>
  <c r="F68" i="10" s="1"/>
  <c r="F58" i="10"/>
  <c r="F55" i="10"/>
  <c r="F59" i="10" s="1"/>
  <c r="F38" i="10"/>
  <c r="F33" i="10"/>
  <c r="F39" i="10" s="1"/>
  <c r="F25" i="10"/>
  <c r="F26" i="10" s="1"/>
  <c r="F19" i="10"/>
  <c r="E280" i="10"/>
  <c r="E283" i="10" s="1"/>
  <c r="E275" i="10"/>
  <c r="E282" i="10" s="1"/>
  <c r="E271" i="10"/>
  <c r="E267" i="10"/>
  <c r="E262" i="10"/>
  <c r="E257" i="10"/>
  <c r="E251" i="10"/>
  <c r="E252" i="10" s="1"/>
  <c r="E243" i="10"/>
  <c r="E246" i="10"/>
  <c r="E239" i="10"/>
  <c r="E236" i="10"/>
  <c r="E230" i="10"/>
  <c r="E227" i="10"/>
  <c r="E231" i="10" s="1"/>
  <c r="E216" i="10"/>
  <c r="E207" i="10"/>
  <c r="E196" i="10"/>
  <c r="E178" i="10"/>
  <c r="E179" i="10" s="1"/>
  <c r="E174" i="10"/>
  <c r="E165" i="10"/>
  <c r="E166" i="10" s="1"/>
  <c r="E138" i="10"/>
  <c r="E86" i="10"/>
  <c r="E80" i="10"/>
  <c r="E81" i="10"/>
  <c r="E71" i="10"/>
  <c r="E74" i="10" s="1"/>
  <c r="E67" i="10"/>
  <c r="E68" i="10" s="1"/>
  <c r="E58" i="10"/>
  <c r="E55" i="10"/>
  <c r="E38" i="10"/>
  <c r="E33" i="10"/>
  <c r="E39" i="10" s="1"/>
  <c r="E26" i="10"/>
  <c r="E19" i="10"/>
  <c r="D275" i="10"/>
  <c r="D282" i="10" s="1"/>
  <c r="D271" i="10"/>
  <c r="D272" i="10" s="1"/>
  <c r="D267" i="10"/>
  <c r="D262" i="10"/>
  <c r="D263" i="10" s="1"/>
  <c r="D257" i="10"/>
  <c r="D251" i="10"/>
  <c r="D252" i="10"/>
  <c r="D243" i="10"/>
  <c r="D246" i="10"/>
  <c r="D239" i="10"/>
  <c r="D236" i="10"/>
  <c r="D230" i="10"/>
  <c r="D227" i="10"/>
  <c r="D220" i="10"/>
  <c r="D221" i="10" s="1"/>
  <c r="D216" i="10"/>
  <c r="D211" i="10"/>
  <c r="D207" i="10"/>
  <c r="D200" i="10"/>
  <c r="D196" i="10"/>
  <c r="D178" i="10"/>
  <c r="D174" i="10"/>
  <c r="D179" i="10" s="1"/>
  <c r="D86" i="10"/>
  <c r="D80" i="10"/>
  <c r="D81" i="10"/>
  <c r="D71" i="10"/>
  <c r="D74" i="10"/>
  <c r="D67" i="10"/>
  <c r="D68" i="10"/>
  <c r="D58" i="10"/>
  <c r="D55" i="10"/>
  <c r="D38" i="10"/>
  <c r="D33" i="10"/>
  <c r="D25" i="10"/>
  <c r="D26" i="10"/>
  <c r="D19" i="10"/>
  <c r="F203" i="9"/>
  <c r="E203" i="9"/>
  <c r="E208" i="9" s="1"/>
  <c r="D203" i="9"/>
  <c r="D208" i="9" s="1"/>
  <c r="F278" i="9"/>
  <c r="E278" i="9"/>
  <c r="D278" i="9"/>
  <c r="F271" i="9"/>
  <c r="E271" i="9"/>
  <c r="D271" i="9"/>
  <c r="F267" i="9"/>
  <c r="F281" i="9" s="1"/>
  <c r="E267" i="9"/>
  <c r="E268" i="9" s="1"/>
  <c r="D267" i="9"/>
  <c r="D268" i="9"/>
  <c r="F263" i="9"/>
  <c r="F268" i="9" s="1"/>
  <c r="E263" i="9"/>
  <c r="E280" i="9" s="1"/>
  <c r="D263" i="9"/>
  <c r="F258" i="9"/>
  <c r="E258" i="9"/>
  <c r="D258" i="9"/>
  <c r="F253" i="9"/>
  <c r="F259" i="9" s="1"/>
  <c r="E253" i="9"/>
  <c r="D253" i="9"/>
  <c r="D280" i="9" s="1"/>
  <c r="F247" i="9"/>
  <c r="F248" i="9" s="1"/>
  <c r="E247" i="9"/>
  <c r="E248" i="9"/>
  <c r="D247" i="9"/>
  <c r="D248" i="9" s="1"/>
  <c r="F239" i="9"/>
  <c r="F242" i="9" s="1"/>
  <c r="E239" i="9"/>
  <c r="E242" i="9"/>
  <c r="D239" i="9"/>
  <c r="D242" i="9"/>
  <c r="F235" i="9"/>
  <c r="E235" i="9"/>
  <c r="D235" i="9"/>
  <c r="F232" i="9"/>
  <c r="E232" i="9"/>
  <c r="D232" i="9"/>
  <c r="F226" i="9"/>
  <c r="E226" i="9"/>
  <c r="D226" i="9"/>
  <c r="F223" i="9"/>
  <c r="E223" i="9"/>
  <c r="D223" i="9"/>
  <c r="F216" i="9"/>
  <c r="F217" i="9" s="1"/>
  <c r="E216" i="9"/>
  <c r="D216" i="9"/>
  <c r="F212" i="9"/>
  <c r="E212" i="9"/>
  <c r="E217" i="9" s="1"/>
  <c r="D212" i="9"/>
  <c r="F207" i="9"/>
  <c r="F208" i="9" s="1"/>
  <c r="E207" i="9"/>
  <c r="D207" i="9"/>
  <c r="F196" i="9"/>
  <c r="E196" i="9"/>
  <c r="D196" i="9"/>
  <c r="F192" i="9"/>
  <c r="F193" i="9" s="1"/>
  <c r="E192" i="9"/>
  <c r="E193" i="9"/>
  <c r="D192" i="9"/>
  <c r="D193" i="9" s="1"/>
  <c r="F185" i="9"/>
  <c r="E185" i="9"/>
  <c r="D185" i="9"/>
  <c r="F175" i="9"/>
  <c r="E175" i="9"/>
  <c r="D175" i="9"/>
  <c r="F171" i="9"/>
  <c r="E171" i="9"/>
  <c r="E176" i="9" s="1"/>
  <c r="D171" i="9"/>
  <c r="D176" i="9" s="1"/>
  <c r="F162" i="9"/>
  <c r="E162" i="9"/>
  <c r="E163" i="9" s="1"/>
  <c r="F135" i="9"/>
  <c r="F163" i="9" s="1"/>
  <c r="E135" i="9"/>
  <c r="D135" i="9"/>
  <c r="F85" i="9"/>
  <c r="E85" i="9"/>
  <c r="D85" i="9"/>
  <c r="F79" i="9"/>
  <c r="F80" i="9" s="1"/>
  <c r="E79" i="9"/>
  <c r="E80" i="9"/>
  <c r="D79" i="9"/>
  <c r="D80" i="9"/>
  <c r="F70" i="9"/>
  <c r="F73" i="9"/>
  <c r="E70" i="9"/>
  <c r="E73" i="9"/>
  <c r="D70" i="9"/>
  <c r="D73" i="9" s="1"/>
  <c r="F66" i="9"/>
  <c r="F67" i="9" s="1"/>
  <c r="E66" i="9"/>
  <c r="E67" i="9"/>
  <c r="D66" i="9"/>
  <c r="D67" i="9"/>
  <c r="F57" i="9"/>
  <c r="F58" i="9" s="1"/>
  <c r="E57" i="9"/>
  <c r="E58" i="9" s="1"/>
  <c r="D57" i="9"/>
  <c r="F54" i="9"/>
  <c r="E54" i="9"/>
  <c r="D54" i="9"/>
  <c r="D58" i="9" s="1"/>
  <c r="F49" i="9"/>
  <c r="E49" i="9"/>
  <c r="D49" i="9"/>
  <c r="F45" i="9"/>
  <c r="E45" i="9"/>
  <c r="D45" i="9"/>
  <c r="F37" i="9"/>
  <c r="F38" i="9" s="1"/>
  <c r="E37" i="9"/>
  <c r="D37" i="9"/>
  <c r="F32" i="9"/>
  <c r="E32" i="9"/>
  <c r="D32" i="9"/>
  <c r="D38" i="9" s="1"/>
  <c r="E26" i="9"/>
  <c r="F25" i="9"/>
  <c r="F26" i="9"/>
  <c r="D25" i="9"/>
  <c r="D26" i="9"/>
  <c r="F19" i="9"/>
  <c r="E19" i="9"/>
  <c r="D19" i="9"/>
  <c r="F19" i="7"/>
  <c r="E19" i="7"/>
  <c r="D19" i="7"/>
  <c r="E26" i="7"/>
  <c r="F277" i="7"/>
  <c r="E277" i="7"/>
  <c r="D277" i="7"/>
  <c r="F270" i="7"/>
  <c r="E270" i="7"/>
  <c r="E279" i="7" s="1"/>
  <c r="D270" i="7"/>
  <c r="D279" i="7" s="1"/>
  <c r="D278" i="7"/>
  <c r="D281" i="7" s="1"/>
  <c r="F266" i="7"/>
  <c r="E266" i="7"/>
  <c r="E267" i="7" s="1"/>
  <c r="D266" i="7"/>
  <c r="F261" i="7"/>
  <c r="E261" i="7"/>
  <c r="D261" i="7"/>
  <c r="F256" i="7"/>
  <c r="F280" i="7" s="1"/>
  <c r="E256" i="7"/>
  <c r="E257" i="7" s="1"/>
  <c r="D256" i="7"/>
  <c r="F251" i="7"/>
  <c r="F279" i="7" s="1"/>
  <c r="E251" i="7"/>
  <c r="D251" i="7"/>
  <c r="D257" i="7" s="1"/>
  <c r="F245" i="7"/>
  <c r="F246" i="7"/>
  <c r="E245" i="7"/>
  <c r="E246" i="7"/>
  <c r="D245" i="7"/>
  <c r="D246" i="7" s="1"/>
  <c r="F237" i="7"/>
  <c r="F240" i="7" s="1"/>
  <c r="E237" i="7"/>
  <c r="E240" i="7"/>
  <c r="D237" i="7"/>
  <c r="D240" i="7" s="1"/>
  <c r="F233" i="7"/>
  <c r="E233" i="7"/>
  <c r="D233" i="7"/>
  <c r="F230" i="7"/>
  <c r="E230" i="7"/>
  <c r="D230" i="7"/>
  <c r="F224" i="7"/>
  <c r="E224" i="7"/>
  <c r="E225" i="7" s="1"/>
  <c r="D224" i="7"/>
  <c r="F221" i="7"/>
  <c r="F225" i="7"/>
  <c r="E221" i="7"/>
  <c r="D221" i="7"/>
  <c r="F214" i="7"/>
  <c r="E214" i="7"/>
  <c r="D214" i="7"/>
  <c r="F210" i="7"/>
  <c r="E210" i="7"/>
  <c r="D210" i="7"/>
  <c r="D215" i="7"/>
  <c r="F205" i="7"/>
  <c r="E205" i="7"/>
  <c r="D205" i="7"/>
  <c r="D206" i="7"/>
  <c r="F201" i="7"/>
  <c r="E201" i="7"/>
  <c r="D201" i="7"/>
  <c r="F196" i="7"/>
  <c r="E196" i="7"/>
  <c r="D196" i="7"/>
  <c r="F192" i="7"/>
  <c r="F193" i="7" s="1"/>
  <c r="E192" i="7"/>
  <c r="E193" i="7" s="1"/>
  <c r="D192" i="7"/>
  <c r="D193" i="7" s="1"/>
  <c r="F185" i="7"/>
  <c r="E185" i="7"/>
  <c r="D185" i="7"/>
  <c r="F175" i="7"/>
  <c r="E175" i="7"/>
  <c r="D175" i="7"/>
  <c r="D176" i="7" s="1"/>
  <c r="F171" i="7"/>
  <c r="F176" i="7" s="1"/>
  <c r="E171" i="7"/>
  <c r="D171" i="7"/>
  <c r="F162" i="7"/>
  <c r="E162" i="7"/>
  <c r="E163" i="7" s="1"/>
  <c r="F135" i="7"/>
  <c r="E135" i="7"/>
  <c r="D135" i="7"/>
  <c r="F85" i="7"/>
  <c r="E85" i="7"/>
  <c r="D85" i="7"/>
  <c r="F79" i="7"/>
  <c r="F80" i="7"/>
  <c r="E79" i="7"/>
  <c r="E80" i="7"/>
  <c r="D79" i="7"/>
  <c r="D80" i="7"/>
  <c r="F70" i="7"/>
  <c r="F73" i="7"/>
  <c r="E70" i="7"/>
  <c r="E73" i="7"/>
  <c r="D70" i="7"/>
  <c r="D73" i="7" s="1"/>
  <c r="F66" i="7"/>
  <c r="F67" i="7"/>
  <c r="E66" i="7"/>
  <c r="E67" i="7"/>
  <c r="D66" i="7"/>
  <c r="D67" i="7"/>
  <c r="F57" i="7"/>
  <c r="F58" i="7" s="1"/>
  <c r="E57" i="7"/>
  <c r="E58" i="7" s="1"/>
  <c r="D57" i="7"/>
  <c r="F54" i="7"/>
  <c r="E54" i="7"/>
  <c r="D54" i="7"/>
  <c r="F49" i="7"/>
  <c r="F50" i="7" s="1"/>
  <c r="E49" i="7"/>
  <c r="E50" i="7" s="1"/>
  <c r="D49" i="7"/>
  <c r="F45" i="7"/>
  <c r="E45" i="7"/>
  <c r="D45" i="7"/>
  <c r="F37" i="7"/>
  <c r="F38" i="7" s="1"/>
  <c r="E37" i="7"/>
  <c r="E38" i="7" s="1"/>
  <c r="D37" i="7"/>
  <c r="F32" i="7"/>
  <c r="E32" i="7"/>
  <c r="D32" i="7"/>
  <c r="F25" i="7"/>
  <c r="F26" i="7"/>
  <c r="D25" i="7"/>
  <c r="D26" i="7"/>
  <c r="F273" i="4"/>
  <c r="E273" i="4"/>
  <c r="E276" i="4" s="1"/>
  <c r="D273" i="4"/>
  <c r="D274" i="4" s="1"/>
  <c r="F266" i="4"/>
  <c r="F274" i="4" s="1"/>
  <c r="E266" i="4"/>
  <c r="D266" i="4"/>
  <c r="F262" i="4"/>
  <c r="E262" i="4"/>
  <c r="D262" i="4"/>
  <c r="D263" i="4" s="1"/>
  <c r="F257" i="4"/>
  <c r="E257" i="4"/>
  <c r="D257" i="4"/>
  <c r="D275" i="4" s="1"/>
  <c r="F253" i="4"/>
  <c r="E253" i="4"/>
  <c r="E254" i="4" s="1"/>
  <c r="D253" i="4"/>
  <c r="D254" i="4" s="1"/>
  <c r="F248" i="4"/>
  <c r="F254" i="4" s="1"/>
  <c r="E248" i="4"/>
  <c r="D248" i="4"/>
  <c r="F242" i="4"/>
  <c r="F243" i="4" s="1"/>
  <c r="E242" i="4"/>
  <c r="E243" i="4" s="1"/>
  <c r="D242" i="4"/>
  <c r="D243" i="4"/>
  <c r="F234" i="4"/>
  <c r="F237" i="4"/>
  <c r="E234" i="4"/>
  <c r="E275" i="4" s="1"/>
  <c r="E237" i="4"/>
  <c r="D234" i="4"/>
  <c r="D237" i="4"/>
  <c r="F230" i="4"/>
  <c r="E230" i="4"/>
  <c r="D230" i="4"/>
  <c r="F227" i="4"/>
  <c r="E227" i="4"/>
  <c r="D227" i="4"/>
  <c r="F221" i="4"/>
  <c r="E221" i="4"/>
  <c r="E222" i="4" s="1"/>
  <c r="D221" i="4"/>
  <c r="D222" i="4" s="1"/>
  <c r="F218" i="4"/>
  <c r="F222" i="4" s="1"/>
  <c r="E218" i="4"/>
  <c r="D218" i="4"/>
  <c r="F211" i="4"/>
  <c r="E211" i="4"/>
  <c r="D211" i="4"/>
  <c r="F207" i="4"/>
  <c r="E207" i="4"/>
  <c r="D207" i="4"/>
  <c r="F202" i="4"/>
  <c r="E202" i="4"/>
  <c r="D202" i="4"/>
  <c r="D203" i="4"/>
  <c r="F198" i="4"/>
  <c r="E198" i="4"/>
  <c r="D198" i="4"/>
  <c r="F193" i="4"/>
  <c r="E193" i="4"/>
  <c r="D193" i="4"/>
  <c r="F189" i="4"/>
  <c r="E189" i="4"/>
  <c r="D189" i="4"/>
  <c r="F182" i="4"/>
  <c r="E182" i="4"/>
  <c r="D182" i="4"/>
  <c r="D190" i="4" s="1"/>
  <c r="F172" i="4"/>
  <c r="E172" i="4"/>
  <c r="D172" i="4"/>
  <c r="F168" i="4"/>
  <c r="E168" i="4"/>
  <c r="E173" i="4" s="1"/>
  <c r="D168" i="4"/>
  <c r="F159" i="4"/>
  <c r="E159" i="4"/>
  <c r="E160" i="4" s="1"/>
  <c r="F132" i="4"/>
  <c r="E132" i="4"/>
  <c r="D132" i="4"/>
  <c r="F85" i="4"/>
  <c r="F276" i="4" s="1"/>
  <c r="E85" i="4"/>
  <c r="D85" i="4"/>
  <c r="F79" i="4"/>
  <c r="F80" i="4" s="1"/>
  <c r="E79" i="4"/>
  <c r="E80" i="4" s="1"/>
  <c r="D79" i="4"/>
  <c r="D80" i="4"/>
  <c r="F70" i="4"/>
  <c r="F73" i="4"/>
  <c r="E70" i="4"/>
  <c r="E73" i="4"/>
  <c r="D70" i="4"/>
  <c r="D73" i="4"/>
  <c r="F66" i="4"/>
  <c r="F67" i="4" s="1"/>
  <c r="E66" i="4"/>
  <c r="E67" i="4" s="1"/>
  <c r="D66" i="4"/>
  <c r="D67" i="4"/>
  <c r="F57" i="4"/>
  <c r="E57" i="4"/>
  <c r="E58" i="4" s="1"/>
  <c r="D57" i="4"/>
  <c r="D58" i="4" s="1"/>
  <c r="F54" i="4"/>
  <c r="F58" i="4" s="1"/>
  <c r="E54" i="4"/>
  <c r="D54" i="4"/>
  <c r="F49" i="4"/>
  <c r="E49" i="4"/>
  <c r="D49" i="4"/>
  <c r="D50" i="4" s="1"/>
  <c r="F44" i="4"/>
  <c r="E44" i="4"/>
  <c r="E50" i="4" s="1"/>
  <c r="D44" i="4"/>
  <c r="F36" i="4"/>
  <c r="E36" i="4"/>
  <c r="E37" i="4" s="1"/>
  <c r="D36" i="4"/>
  <c r="D37" i="4" s="1"/>
  <c r="F31" i="4"/>
  <c r="F37" i="4" s="1"/>
  <c r="E31" i="4"/>
  <c r="D31" i="4"/>
  <c r="F24" i="4"/>
  <c r="F25" i="4" s="1"/>
  <c r="E24" i="4"/>
  <c r="E25" i="4" s="1"/>
  <c r="D24" i="4"/>
  <c r="D25" i="4"/>
  <c r="F203" i="4"/>
  <c r="E190" i="4"/>
  <c r="F212" i="4"/>
  <c r="D38" i="7"/>
  <c r="F267" i="7"/>
  <c r="F279" i="9"/>
  <c r="D279" i="9"/>
  <c r="D282" i="9" s="1"/>
  <c r="D231" i="10"/>
  <c r="E272" i="10"/>
  <c r="E263" i="10"/>
  <c r="D59" i="10"/>
  <c r="D212" i="10"/>
  <c r="E263" i="4"/>
  <c r="F173" i="4"/>
  <c r="D212" i="4"/>
  <c r="F50" i="4"/>
  <c r="D173" i="4"/>
  <c r="F190" i="4"/>
  <c r="E203" i="4"/>
  <c r="E212" i="4"/>
  <c r="F263" i="4"/>
  <c r="E215" i="7"/>
  <c r="D225" i="7"/>
  <c r="E206" i="7"/>
  <c r="F278" i="7"/>
  <c r="E259" i="9"/>
  <c r="E38" i="9"/>
  <c r="E227" i="9"/>
  <c r="D163" i="9"/>
  <c r="F176" i="9"/>
  <c r="F227" i="9"/>
  <c r="D259" i="9"/>
  <c r="F50" i="9"/>
  <c r="E197" i="10"/>
  <c r="E51" i="10"/>
  <c r="F197" i="10"/>
  <c r="D39" i="10"/>
  <c r="E279" i="9"/>
  <c r="D58" i="7"/>
  <c r="F163" i="7"/>
  <c r="F215" i="7"/>
  <c r="E278" i="7"/>
  <c r="E281" i="7" s="1"/>
  <c r="D50" i="9"/>
  <c r="D50" i="7"/>
  <c r="E176" i="7"/>
  <c r="F206" i="7"/>
  <c r="D280" i="7"/>
  <c r="E50" i="9"/>
  <c r="D163" i="7"/>
  <c r="F257" i="7"/>
  <c r="D217" i="9"/>
  <c r="D197" i="10"/>
  <c r="F160" i="4"/>
  <c r="D227" i="9"/>
  <c r="E59" i="10"/>
  <c r="F272" i="10"/>
  <c r="D51" i="10"/>
  <c r="D267" i="7"/>
  <c r="E280" i="7"/>
  <c r="E274" i="4"/>
  <c r="D288" i="12" l="1"/>
  <c r="F296" i="15"/>
  <c r="D296" i="15"/>
  <c r="E282" i="9"/>
  <c r="F281" i="7"/>
  <c r="F277" i="4"/>
  <c r="F282" i="9"/>
  <c r="D277" i="4"/>
  <c r="E277" i="4"/>
  <c r="E288" i="12"/>
  <c r="F288" i="12"/>
  <c r="F286" i="13"/>
  <c r="D286" i="13"/>
  <c r="F284" i="10"/>
  <c r="E286" i="12"/>
  <c r="F285" i="13"/>
  <c r="D284" i="13"/>
  <c r="E294" i="15"/>
  <c r="F283" i="10"/>
  <c r="F275" i="4"/>
  <c r="D285" i="13"/>
  <c r="E283" i="15"/>
  <c r="E296" i="15" s="1"/>
  <c r="D283" i="10"/>
  <c r="D276" i="4"/>
  <c r="D295" i="15"/>
  <c r="E263" i="13"/>
  <c r="E286" i="13" s="1"/>
  <c r="F295" i="15"/>
  <c r="D281" i="10"/>
  <c r="D284" i="10" s="1"/>
  <c r="D298" i="16"/>
  <c r="D281" i="9"/>
  <c r="E281" i="9"/>
  <c r="F298" i="16"/>
  <c r="F280" i="9"/>
  <c r="E281" i="10"/>
  <c r="E284" i="10" s="1"/>
  <c r="F286" i="12"/>
  <c r="E298" i="16"/>
</calcChain>
</file>

<file path=xl/sharedStrings.xml><?xml version="1.0" encoding="utf-8"?>
<sst xmlns="http://schemas.openxmlformats.org/spreadsheetml/2006/main" count="4774" uniqueCount="397">
  <si>
    <t>Anières</t>
  </si>
  <si>
    <t>SPE-PR</t>
  </si>
  <si>
    <t>T'Anières</t>
  </si>
  <si>
    <t>Total</t>
  </si>
  <si>
    <t>Avully</t>
  </si>
  <si>
    <t>Hérissons</t>
  </si>
  <si>
    <t>Avusy</t>
  </si>
  <si>
    <t>Aux escargots</t>
  </si>
  <si>
    <t>Bardonnex</t>
  </si>
  <si>
    <t>Citron Myrtille</t>
  </si>
  <si>
    <t>Bellevue</t>
  </si>
  <si>
    <t>SPE-PE</t>
  </si>
  <si>
    <t>Bernex</t>
  </si>
  <si>
    <t>Total SPE-PE</t>
  </si>
  <si>
    <t>Bizules</t>
  </si>
  <si>
    <t>Creux</t>
  </si>
  <si>
    <t>Lully</t>
  </si>
  <si>
    <t>Total SPE-PR</t>
  </si>
  <si>
    <t>Carouge</t>
  </si>
  <si>
    <t>Acacias</t>
  </si>
  <si>
    <t>Epinettes</t>
  </si>
  <si>
    <t>Grands Hutins</t>
  </si>
  <si>
    <t>Pinchat</t>
  </si>
  <si>
    <t>Val d'Arve</t>
  </si>
  <si>
    <t>Caroubiers</t>
  </si>
  <si>
    <t>Fontenette</t>
  </si>
  <si>
    <t>Petits Carougeois</t>
  </si>
  <si>
    <t>Tambourine</t>
  </si>
  <si>
    <t>Cartigny</t>
  </si>
  <si>
    <t>Chancy</t>
  </si>
  <si>
    <t>Crocolions</t>
  </si>
  <si>
    <t>Chêne-Bougeries</t>
  </si>
  <si>
    <t>Nouveau Prieuré</t>
  </si>
  <si>
    <t>Castagnettes</t>
  </si>
  <si>
    <t>Gan Habad</t>
  </si>
  <si>
    <t>Petit Bois</t>
  </si>
  <si>
    <t>Petit Manège</t>
  </si>
  <si>
    <t>Chêne-Bourg</t>
  </si>
  <si>
    <t>Trois Chêne - Site Gothard</t>
  </si>
  <si>
    <t>Trois Chêne - Site Villa Mauresque</t>
  </si>
  <si>
    <t>Polichinelle</t>
  </si>
  <si>
    <t>P'tit Eden</t>
  </si>
  <si>
    <t>Collex-Bossy</t>
  </si>
  <si>
    <t xml:space="preserve">Petit Chevalier </t>
  </si>
  <si>
    <t>Collonge-Bellerive</t>
  </si>
  <si>
    <t xml:space="preserve">Bacounis I </t>
  </si>
  <si>
    <t>Bacounis II</t>
  </si>
  <si>
    <t>Boucaniers</t>
  </si>
  <si>
    <t>Cologny</t>
  </si>
  <si>
    <t>Marelle</t>
  </si>
  <si>
    <t>Confignon</t>
  </si>
  <si>
    <t>Confignon (PR)</t>
  </si>
  <si>
    <t>Rudolf Steiner</t>
  </si>
  <si>
    <t>Tom Pouce (Confignon)</t>
  </si>
  <si>
    <t>Corsier</t>
  </si>
  <si>
    <t>Pomme</t>
  </si>
  <si>
    <t>Dardagny</t>
  </si>
  <si>
    <t>Bicyclette</t>
  </si>
  <si>
    <t>Zébulon</t>
  </si>
  <si>
    <t>Genève-Ville</t>
  </si>
  <si>
    <t>1,2,3 Soleil</t>
  </si>
  <si>
    <t>Arc-en-Ciel (Genève)</t>
  </si>
  <si>
    <t>Asters</t>
  </si>
  <si>
    <t>Barque en Ciel</t>
  </si>
  <si>
    <t>Beau Soleil</t>
  </si>
  <si>
    <t>Carfagni-Chateaubriand</t>
  </si>
  <si>
    <t>Carfagni-Léman</t>
  </si>
  <si>
    <t>Carfagni-Plantamour</t>
  </si>
  <si>
    <t>Carfagni-Prieuré</t>
  </si>
  <si>
    <t>Dent de Lait</t>
  </si>
  <si>
    <t>Eaux-Vives</t>
  </si>
  <si>
    <t>Ella Maillart</t>
  </si>
  <si>
    <t>Gais Minois</t>
  </si>
  <si>
    <t>Gazouillis</t>
  </si>
  <si>
    <t>Germaine Duparc</t>
  </si>
  <si>
    <t>Isabelle Eberhardt</t>
  </si>
  <si>
    <t>Lac</t>
  </si>
  <si>
    <t>Madeleine des enfants (PE)</t>
  </si>
  <si>
    <t>Montbrillant</t>
  </si>
  <si>
    <t>Origami</t>
  </si>
  <si>
    <t>Ouches</t>
  </si>
  <si>
    <t>Pimprenelle</t>
  </si>
  <si>
    <t>Planète des Enfants</t>
  </si>
  <si>
    <t>Scoubidou</t>
  </si>
  <si>
    <t>Seujet</t>
  </si>
  <si>
    <t>Sources</t>
  </si>
  <si>
    <t>Terrassière</t>
  </si>
  <si>
    <t>Tom Pouce (Genève)</t>
  </si>
  <si>
    <t>Tournesol</t>
  </si>
  <si>
    <t>Arlequin</t>
  </si>
  <si>
    <t>Atelier des Petits à la Toupie</t>
  </si>
  <si>
    <t>Atelier vie</t>
  </si>
  <si>
    <t>Chat Botté</t>
  </si>
  <si>
    <t>Chaumettes</t>
  </si>
  <si>
    <t>Ecole Mosaic</t>
  </si>
  <si>
    <t>Externat Catholique des Glacis</t>
  </si>
  <si>
    <t>Frimousses</t>
  </si>
  <si>
    <t>Grenade</t>
  </si>
  <si>
    <t>Madeleine des enfants (PR)</t>
  </si>
  <si>
    <t>Maison des enfants (Genève)</t>
  </si>
  <si>
    <t>Mille-Pattes</t>
  </si>
  <si>
    <t>Orquidea</t>
  </si>
  <si>
    <t>P'tit Monde</t>
  </si>
  <si>
    <t>Papillons</t>
  </si>
  <si>
    <t>Petite Maison de Frontenex</t>
  </si>
  <si>
    <t>Pipotin</t>
  </si>
  <si>
    <t>Pomme d'Api</t>
  </si>
  <si>
    <t>Ribambelle</t>
  </si>
  <si>
    <t>Souris Verte</t>
  </si>
  <si>
    <t>Tulipiers</t>
  </si>
  <si>
    <t>Zone Bleue</t>
  </si>
  <si>
    <t xml:space="preserve">Total </t>
  </si>
  <si>
    <t>Genthod</t>
  </si>
  <si>
    <t>Grand-Saconnex</t>
  </si>
  <si>
    <t>Lolilola</t>
  </si>
  <si>
    <t>Pommier</t>
  </si>
  <si>
    <t>Roulotte</t>
  </si>
  <si>
    <t>Eveil Montessori</t>
  </si>
  <si>
    <t>Graffiti</t>
  </si>
  <si>
    <t>Gymborée</t>
  </si>
  <si>
    <t>Jussy</t>
  </si>
  <si>
    <t>P'tite Cabane</t>
  </si>
  <si>
    <t>Laconnex</t>
  </si>
  <si>
    <t>Lancy</t>
  </si>
  <si>
    <t>Chante-Joie</t>
  </si>
  <si>
    <t>Couleurs du Monde</t>
  </si>
  <si>
    <t>Caroll</t>
  </si>
  <si>
    <t>Etoile</t>
  </si>
  <si>
    <t>Petit Prince</t>
  </si>
  <si>
    <t>Plateau (PR)</t>
  </si>
  <si>
    <t>Meinier</t>
  </si>
  <si>
    <t>Meyrin</t>
  </si>
  <si>
    <t>Ecole suédoise de Genève</t>
  </si>
  <si>
    <t>Monthoux</t>
  </si>
  <si>
    <t>Arc-en-Ciel (Meyrin)</t>
  </si>
  <si>
    <t>Framboise</t>
  </si>
  <si>
    <t>Onex</t>
  </si>
  <si>
    <t>Coquelibulle</t>
  </si>
  <si>
    <t>Rondin-Picotin (PE)</t>
  </si>
  <si>
    <t>Bocage</t>
  </si>
  <si>
    <t>Plume</t>
  </si>
  <si>
    <t>Rondin-Picotin (PR)</t>
  </si>
  <si>
    <t>Perly-Certoux</t>
  </si>
  <si>
    <t>Moustiques</t>
  </si>
  <si>
    <t>Plan-les-Ouates</t>
  </si>
  <si>
    <t>CielBleu</t>
  </si>
  <si>
    <t>Serpentin</t>
  </si>
  <si>
    <t>VéloRouge</t>
  </si>
  <si>
    <t>Abeilles</t>
  </si>
  <si>
    <t>Lutins</t>
  </si>
  <si>
    <t>Pregny-Chambésy</t>
  </si>
  <si>
    <t>Pitchounets</t>
  </si>
  <si>
    <t>Puplinge</t>
  </si>
  <si>
    <t>Graines de patenailles (PE)</t>
  </si>
  <si>
    <t>Graines de patenailles (PR)</t>
  </si>
  <si>
    <t>Satigny</t>
  </si>
  <si>
    <t>Omnibulle (PE)</t>
  </si>
  <si>
    <t>Omnibulle (PR)</t>
  </si>
  <si>
    <t>Thônex</t>
  </si>
  <si>
    <t>Affaire des petits</t>
  </si>
  <si>
    <t>Chapelly</t>
  </si>
  <si>
    <t>Bout'Choux</t>
  </si>
  <si>
    <t>Troinex</t>
  </si>
  <si>
    <t>Gaspard et Trottinette</t>
  </si>
  <si>
    <t>Vandoeuvres</t>
  </si>
  <si>
    <t>Mille et une Pattes</t>
  </si>
  <si>
    <t>Toboggan</t>
  </si>
  <si>
    <t>Vernier</t>
  </si>
  <si>
    <t>Avanchets (PE)</t>
  </si>
  <si>
    <t>Lignon</t>
  </si>
  <si>
    <t>Avanchets (PR)</t>
  </si>
  <si>
    <t>Bourquin (PR)</t>
  </si>
  <si>
    <t>Libellules (PR)</t>
  </si>
  <si>
    <t>Versoix</t>
  </si>
  <si>
    <t>Fleurimage</t>
  </si>
  <si>
    <t>Vers à soie (PE)</t>
  </si>
  <si>
    <t>Collège du Léman</t>
  </si>
  <si>
    <t>Forêt enchantée</t>
  </si>
  <si>
    <t>Montfleury</t>
  </si>
  <si>
    <t>Vers à soie (PR)</t>
  </si>
  <si>
    <t>Veyrier</t>
  </si>
  <si>
    <t>Sabotier - pop e poppa</t>
  </si>
  <si>
    <t>Gan-Yeladim</t>
  </si>
  <si>
    <t>Lucioles</t>
  </si>
  <si>
    <t>Nains du Salève</t>
  </si>
  <si>
    <t>Pitchoun</t>
  </si>
  <si>
    <t>Rainettes</t>
  </si>
  <si>
    <t>Ruche</t>
  </si>
  <si>
    <t>Source : OCPE/SRED - Relevé statistique auprès des structures d'accueil de la petite enfance (décembre 2015)</t>
  </si>
  <si>
    <t>0-1 an</t>
  </si>
  <si>
    <t>2-3 ans</t>
  </si>
  <si>
    <t>Avully Les Hérissons</t>
  </si>
  <si>
    <t>Sézegnin 'Aux escargots'</t>
  </si>
  <si>
    <t>Plaine - Zébulon</t>
  </si>
  <si>
    <t>A. Carfagni Plantamour</t>
  </si>
  <si>
    <t>Dent de Lait &amp; Co - crèche</t>
  </si>
  <si>
    <t>Dent de Lait &amp; Co - dépannage</t>
  </si>
  <si>
    <t>La Madeleine des enfants (PE)</t>
  </si>
  <si>
    <t>Petite Maisonnée</t>
  </si>
  <si>
    <t>Bell One World Nursery School</t>
  </si>
  <si>
    <t>La Madeleine des enfants (PR)</t>
  </si>
  <si>
    <t>La Souris Verte</t>
  </si>
  <si>
    <t>L'Atelier des Petits La Toupie</t>
  </si>
  <si>
    <t>Moineaux</t>
  </si>
  <si>
    <t>Jussy - La P'tite Cabane</t>
  </si>
  <si>
    <t>Boudines</t>
  </si>
  <si>
    <t>Maison des enfants (Meyrin)</t>
  </si>
  <si>
    <t>Meyrin-Village La Framboise</t>
  </si>
  <si>
    <t>Babar</t>
  </si>
  <si>
    <t>Diabolo-Menthe</t>
  </si>
  <si>
    <t>Les Bout'Choux</t>
  </si>
  <si>
    <t>Bourquin-JE</t>
  </si>
  <si>
    <t>Maison Bleue</t>
  </si>
  <si>
    <t>Pop et poppa le Sabotier</t>
  </si>
  <si>
    <t>Gan-Yeladim C.I.G.</t>
  </si>
  <si>
    <t>Source : OCPE/SRED - Relevé statistique auprès des structures d'accueil de la petite enfance (octobre 2014)</t>
  </si>
  <si>
    <t>Communes de 
LOCALISATION</t>
  </si>
  <si>
    <t>-</t>
  </si>
  <si>
    <t>Lina Stern</t>
  </si>
  <si>
    <t>O comme trois pommes</t>
  </si>
  <si>
    <t>Poisson rouge</t>
  </si>
  <si>
    <t>Bell one</t>
  </si>
  <si>
    <t>Ticoquins - pop e poppa</t>
  </si>
  <si>
    <t>Little Green House</t>
  </si>
  <si>
    <t>Source : OCPE/SRED - Relevé statistique auprès des structures d'accueil de la petite enfance (décembre 2016)</t>
  </si>
  <si>
    <t>Promenades</t>
  </si>
  <si>
    <t>O Vive</t>
  </si>
  <si>
    <t>Eveil en forêt</t>
  </si>
  <si>
    <t>Croqu'lune</t>
  </si>
  <si>
    <t>Comme un chat au soleil</t>
  </si>
  <si>
    <t>Parc</t>
  </si>
  <si>
    <t>Vergers</t>
  </si>
  <si>
    <t>Cité</t>
  </si>
  <si>
    <t>Source : OCPE/SRED - Relevé statistique auprès des structures d'accueil de la petite enfance (décembre 2017)</t>
  </si>
  <si>
    <t>Cartiminois</t>
  </si>
  <si>
    <t>Maternelle</t>
  </si>
  <si>
    <t>HUG - Site Magnolias</t>
  </si>
  <si>
    <t>Petit Chevalier</t>
  </si>
  <si>
    <t>Louchette</t>
  </si>
  <si>
    <t>Pré-Picot</t>
  </si>
  <si>
    <t>Confignon (PE)</t>
  </si>
  <si>
    <t>Allobroges</t>
  </si>
  <si>
    <t>Baud-Bovy</t>
  </si>
  <si>
    <t>Bout-du-Monde</t>
  </si>
  <si>
    <t>Champel - Site Bertrand</t>
  </si>
  <si>
    <t>Cresecndo</t>
  </si>
  <si>
    <t>Edmond Kaiser</t>
  </si>
  <si>
    <t>Grotte Bleue - Site Louis-Favre</t>
  </si>
  <si>
    <t>Grotte Bleue - Site Servette</t>
  </si>
  <si>
    <t>HUG - Site Kangourous</t>
  </si>
  <si>
    <t>Jeanne Hersch</t>
  </si>
  <si>
    <t>Jonction</t>
  </si>
  <si>
    <t>Louis-Aubert</t>
  </si>
  <si>
    <t>Minoteries</t>
  </si>
  <si>
    <t>Nichée</t>
  </si>
  <si>
    <t>Pigeonvole</t>
  </si>
  <si>
    <t>Providence</t>
  </si>
  <si>
    <t>Cheval Blanc</t>
  </si>
  <si>
    <t>Prés Verts</t>
  </si>
  <si>
    <t>Petits Loups</t>
  </si>
  <si>
    <t>Morillons</t>
  </si>
  <si>
    <t>Enfants de la Feuillée</t>
  </si>
  <si>
    <t>Clair-Matin</t>
  </si>
  <si>
    <t>Plateau (PE)</t>
  </si>
  <si>
    <t>Coccinelles</t>
  </si>
  <si>
    <t>Jardin des Tout-Petits</t>
  </si>
  <si>
    <t>Loupiots du Chambet</t>
  </si>
  <si>
    <t>Champs-Fréchets</t>
  </si>
  <si>
    <t>Petitgrain</t>
  </si>
  <si>
    <t>CERN</t>
  </si>
  <si>
    <t>Arabelle</t>
  </si>
  <si>
    <t>Marcelly</t>
  </si>
  <si>
    <t>Libellules (PE)</t>
  </si>
  <si>
    <t>Vernier-Village</t>
  </si>
  <si>
    <t>Cigogne</t>
  </si>
  <si>
    <t>4 saisons</t>
  </si>
  <si>
    <t>Ticoquins</t>
  </si>
  <si>
    <t>Ile aux Mômes</t>
  </si>
  <si>
    <t>Menthe à l'eau</t>
  </si>
  <si>
    <t>Sabotier</t>
  </si>
  <si>
    <t>Menuisiers</t>
  </si>
  <si>
    <t>Jean-Jacques Rigaud</t>
  </si>
  <si>
    <t>Trois Chêne - Site Peillonnex</t>
  </si>
  <si>
    <t>Crescendo</t>
  </si>
  <si>
    <t>Dent de lait</t>
  </si>
  <si>
    <t>HUG - site Kangourous</t>
  </si>
  <si>
    <t>Ile aux trésors</t>
  </si>
  <si>
    <t>O comme 3 pommes</t>
  </si>
  <si>
    <t>Tipi</t>
  </si>
  <si>
    <t>Menthe à l'Eau</t>
  </si>
  <si>
    <t>Atelier Vie</t>
  </si>
  <si>
    <t>Bell One</t>
  </si>
  <si>
    <t>Lolilola (PR)</t>
  </si>
  <si>
    <t>Lolilola (PE)</t>
  </si>
  <si>
    <t>Totup</t>
  </si>
  <si>
    <t>Grand-Salève</t>
  </si>
  <si>
    <t>Tour de Pinchat</t>
  </si>
  <si>
    <t>Source : OCPE/SRED - Relevé statistique auprès des structures d'accueil de la petite enfance (décembre 2018)</t>
  </si>
  <si>
    <t>Pop e Poppa Menthe à l'Eau</t>
  </si>
  <si>
    <t>Ensemble</t>
  </si>
  <si>
    <t>Jardin de la ferme</t>
  </si>
  <si>
    <t>Eco crèche</t>
  </si>
  <si>
    <t>Jean Simonet</t>
  </si>
  <si>
    <t>Vers à soie Lac</t>
  </si>
  <si>
    <t>Etournelles</t>
  </si>
  <si>
    <t>Source : OCPE/SRED - Relevé statistique auprès des structures d'accueil de la petite enfance (novembre 2019)</t>
  </si>
  <si>
    <t>Carfagni-Pirouette</t>
  </si>
  <si>
    <t>Lolilola (PR) CA</t>
  </si>
  <si>
    <t>Pont-Rouge</t>
  </si>
  <si>
    <t>Jardin de la Gradelle</t>
  </si>
  <si>
    <t>Observatoire cantonal de la petite enfance - OCPE</t>
  </si>
  <si>
    <t>Accueil collectif préscolaire</t>
  </si>
  <si>
    <t>Nombre d'enfants accueillis par structure selon la commune de localisation, 2018</t>
  </si>
  <si>
    <t>Nombre d'enfants accueillis par structure selon la commune de localisation, 2017</t>
  </si>
  <si>
    <t>Nombre d'enfants accueillis par structure selon la commune de localisation, 2016</t>
  </si>
  <si>
    <t>Nombre d'enfants accueillis par structure selon la commune de localisation, 2015</t>
  </si>
  <si>
    <t>Nombre d'enfants accueillis par structure selon la commune de localisation, 2014</t>
  </si>
  <si>
    <t>Observatoire cantonal de la petite enfance / SRED</t>
  </si>
  <si>
    <t>Nombre d'enfants accueillis par structure selon la commune de localisation, 2019</t>
  </si>
  <si>
    <t>Source : OCPE/SRED - Relevé statistique auprès des structures d'accueil de la petite enfance (novembre 2020)</t>
  </si>
  <si>
    <t>Crèche Libellules</t>
  </si>
  <si>
    <t>Grillons</t>
  </si>
  <si>
    <t>Grenadine</t>
  </si>
  <si>
    <t>L'Association du personnel du CERN</t>
  </si>
  <si>
    <r>
      <t>Morillons</t>
    </r>
    <r>
      <rPr>
        <vertAlign val="superscript"/>
        <sz val="9"/>
        <color theme="1"/>
        <rFont val="Arial Narrow"/>
        <family val="2"/>
      </rPr>
      <t xml:space="preserve"> </t>
    </r>
  </si>
  <si>
    <t xml:space="preserve">Sécheron </t>
  </si>
  <si>
    <t>Providence - Pouponnière</t>
  </si>
  <si>
    <t xml:space="preserve">Louis-Aubert </t>
  </si>
  <si>
    <t>Crèche de Confignon</t>
  </si>
  <si>
    <r>
      <t>Pré-Picot</t>
    </r>
    <r>
      <rPr>
        <vertAlign val="superscript"/>
        <sz val="9"/>
        <color theme="1"/>
        <rFont val="Arial Narrow"/>
        <family val="2"/>
      </rPr>
      <t xml:space="preserve"> </t>
    </r>
  </si>
  <si>
    <t>HUG - Site Magnolias, Belle Idée</t>
  </si>
  <si>
    <t>Pop et poppa les 4 Saisons</t>
  </si>
  <si>
    <t>4 saisons - pop e poppa</t>
  </si>
  <si>
    <t>Ile aux Mômes - pop e poppa</t>
  </si>
  <si>
    <t>Menthe à l'eau - pop e poppa</t>
  </si>
  <si>
    <t>Sécheron</t>
  </si>
  <si>
    <t xml:space="preserve">Jeanne Hersch </t>
  </si>
  <si>
    <t xml:space="preserve">Jonction </t>
  </si>
  <si>
    <t xml:space="preserve">Menthe à l'eau - pop e poppa </t>
  </si>
  <si>
    <t xml:space="preserve">Minoteries </t>
  </si>
  <si>
    <r>
      <t xml:space="preserve">Nombre d'enfants accueillis par structure selon la commune de localisation et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2020</t>
    </r>
  </si>
  <si>
    <r>
      <rPr>
        <vertAlign val="superscript"/>
        <sz val="8"/>
        <rFont val="Arial Narrow"/>
        <family val="2"/>
      </rPr>
      <t>(*)</t>
    </r>
    <r>
      <rPr>
        <sz val="8"/>
        <rFont val="Arial Narrow"/>
        <family val="2"/>
      </rPr>
      <t xml:space="preserve"> Enfants âgés de moins de 4 ans révolus au 31 juillet.</t>
    </r>
  </si>
  <si>
    <r>
      <t xml:space="preserve">Nombre d'enfants accueillis par structure selon la commune de localisation et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2021</t>
    </r>
  </si>
  <si>
    <t>Source : OCPE/SRED - Relevé statistique auprès des structures d'accueil de la petite enfance (novembre 2021)</t>
  </si>
  <si>
    <t>Epinettes-Acacias</t>
  </si>
  <si>
    <t>Ile aux Mômes (Vésenaz) I</t>
  </si>
  <si>
    <t>Ile aux Mômes (Vésenaz) II</t>
  </si>
  <si>
    <t>Ile aux Mômes (Corsier)</t>
  </si>
  <si>
    <t>Caillou Bambou</t>
  </si>
  <si>
    <t>Nursery MIS</t>
  </si>
  <si>
    <t>Jardin de Marie</t>
  </si>
  <si>
    <t>Little Green House (Perly)</t>
  </si>
  <si>
    <t>Zinzolin</t>
  </si>
  <si>
    <t>Clair-Val</t>
  </si>
  <si>
    <t>Etang</t>
  </si>
  <si>
    <t>Little Green House (Versoix)</t>
  </si>
  <si>
    <r>
      <t xml:space="preserve">Nombre d'enfants accueillis par structure selon la commune de localisation et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2022</t>
    </r>
  </si>
  <si>
    <t>Source : OCPE/SRED - Relevé statistique auprès des structures d'accueil de la petite enfance (novembre 2022)</t>
  </si>
  <si>
    <t>Aire-la-Ville</t>
  </si>
  <si>
    <t>Growing Together Montessori preschool</t>
  </si>
  <si>
    <t>Petits Chronos</t>
  </si>
  <si>
    <t>Monique Bauer-Lagier</t>
  </si>
  <si>
    <r>
      <t xml:space="preserve">Nombre d'enfants accueillis par structure selon la commune de localisation et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2023</t>
    </r>
  </si>
  <si>
    <t>Source : OCPE/SRED - Relevé statistique auprès des structures d'accueil de la petite enfance (novembre 2023)</t>
  </si>
  <si>
    <t>Saint-Mathieu</t>
  </si>
  <si>
    <t>Signal</t>
  </si>
  <si>
    <t>Horizon</t>
  </si>
  <si>
    <t>Rambossons</t>
  </si>
  <si>
    <t>Bubbles Belle-Terre</t>
  </si>
  <si>
    <t>Totup (Thônex)</t>
  </si>
  <si>
    <t>Little Green House (Troinex)</t>
  </si>
  <si>
    <t>Bois Gourmand</t>
  </si>
  <si>
    <t>T15.01.1.07</t>
  </si>
  <si>
    <t>Vallon</t>
  </si>
  <si>
    <t>Bubbles Peillonnex</t>
  </si>
  <si>
    <t>Challendin</t>
  </si>
  <si>
    <t>Eglantyne Jebb</t>
  </si>
  <si>
    <t>Nouvelle Ecole</t>
  </si>
  <si>
    <t>United Montessori Children</t>
  </si>
  <si>
    <t>Bubbles Grand-Lancy</t>
  </si>
  <si>
    <t>P'tits PLO</t>
  </si>
  <si>
    <t>Bubbles Satigny</t>
  </si>
  <si>
    <t>Lionceaux</t>
  </si>
  <si>
    <t>Colombettes</t>
  </si>
  <si>
    <t>Voyage</t>
  </si>
  <si>
    <t>Fanny Cauderay</t>
  </si>
  <si>
    <t>Plateau – Charme</t>
  </si>
  <si>
    <t>Cèdres</t>
  </si>
  <si>
    <t>Potimarron</t>
  </si>
  <si>
    <t>Plateau – Séquoia</t>
  </si>
  <si>
    <t>Montessori Meyrin</t>
  </si>
  <si>
    <r>
      <t xml:space="preserve">Nombre d'enfants accueillis par structure selon la commune de localisation et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2025</t>
    </r>
  </si>
  <si>
    <t>Données publiées le 31/03/2026</t>
  </si>
  <si>
    <t>Source : OCPE/SRED - Relevé statistique auprès des structures d'accueil de la petite enfance (novembre 2025)</t>
  </si>
  <si>
    <r>
      <t xml:space="preserve">Nombre d'enfants accueillis par structure selon la commune de localisation et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2024</t>
    </r>
  </si>
  <si>
    <t>Source : OCPE/SRED - Relevé statistique auprès des structures d'accueil de la petite enfance (novembre 2024)</t>
  </si>
  <si>
    <t>Données publiées le 01/04/2025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</si>
</sst>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1"/>
      <name val="Arial"/>
      <family val="2"/>
    </font>
    <font>
      <sz val="11"/>
      <name val="Arial"/>
      <family val="2"/>
    </font>
    <font>
      <sz val="9"/>
      <name val="Arial Narrow"/>
      <family val="2"/>
    </font>
    <font>
      <b/>
      <sz val="10"/>
      <color theme="7"/>
      <name val="Arial Narrow"/>
      <family val="2"/>
    </font>
    <font>
      <b/>
      <sz val="9"/>
      <color theme="7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sz val="9"/>
      <name val="Arial"/>
      <family val="2"/>
    </font>
    <font>
      <b/>
      <i/>
      <sz val="9"/>
      <name val="Arial Narrow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9"/>
      <color indexed="8"/>
      <name val="Arial Narrow"/>
      <family val="2"/>
    </font>
    <font>
      <b/>
      <i/>
      <sz val="9"/>
      <color indexed="8"/>
      <name val="Arial Narrow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9"/>
      <color theme="1"/>
      <name val="Arial Narrow"/>
      <family val="2"/>
    </font>
    <font>
      <vertAlign val="superscript"/>
      <sz val="9"/>
      <color theme="1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i/>
      <sz val="9"/>
      <name val="Arial Narrow"/>
      <family val="2"/>
    </font>
    <font>
      <i/>
      <sz val="11"/>
      <name val="Arial"/>
      <family val="2"/>
    </font>
    <font>
      <sz val="8"/>
      <name val="Arial Narrow"/>
      <family val="2"/>
    </font>
    <font>
      <sz val="12"/>
      <name val="Times New Roman"/>
      <family val="1"/>
    </font>
    <font>
      <sz val="10"/>
      <name val="Arial Narrow"/>
      <family val="2"/>
    </font>
    <font>
      <b/>
      <sz val="11"/>
      <color theme="3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i/>
      <sz val="8"/>
      <name val="Arial Narrow"/>
      <family val="2"/>
    </font>
    <font>
      <sz val="8"/>
      <color indexed="8"/>
      <name val="Arial"/>
      <family val="2"/>
    </font>
    <font>
      <b/>
      <sz val="11"/>
      <color theme="7"/>
      <name val="Arial Narrow"/>
      <family val="2"/>
    </font>
    <font>
      <b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sz val="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theme="0" tint="-0.34998626667073579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medium">
        <color theme="7" tint="0.59996337778862885"/>
      </bottom>
      <diagonal/>
    </border>
    <border>
      <left/>
      <right/>
      <top/>
      <bottom style="medium">
        <color theme="7" tint="0.39994506668294322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23" fillId="0" borderId="0"/>
  </cellStyleXfs>
  <cellXfs count="322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Alignment="1"/>
    <xf numFmtId="0" fontId="6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horizontal="right" vertical="center"/>
    </xf>
    <xf numFmtId="1" fontId="2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horizontal="right" vertical="center"/>
    </xf>
    <xf numFmtId="1" fontId="6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horizontal="left" vertical="center" wrapText="1"/>
    </xf>
    <xf numFmtId="0" fontId="18" fillId="0" borderId="0" xfId="3" quotePrefix="1" applyFont="1" applyFill="1" applyBorder="1" applyAlignment="1">
      <alignment vertical="center"/>
    </xf>
    <xf numFmtId="0" fontId="6" fillId="0" borderId="0" xfId="0" applyFont="1" applyFill="1" applyBorder="1" applyAlignment="1"/>
    <xf numFmtId="1" fontId="2" fillId="0" borderId="0" xfId="0" applyNumberFormat="1" applyFont="1" applyFill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0" xfId="0" applyFont="1" applyAlignment="1"/>
    <xf numFmtId="0" fontId="24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/>
    <xf numFmtId="1" fontId="2" fillId="0" borderId="0" xfId="1" applyNumberFormat="1" applyFont="1" applyFill="1" applyBorder="1" applyAlignment="1">
      <alignment horizontal="left" vertical="center" wrapText="1"/>
    </xf>
    <xf numFmtId="3" fontId="6" fillId="0" borderId="0" xfId="1" applyNumberFormat="1" applyFont="1" applyFill="1" applyBorder="1" applyAlignment="1">
      <alignment vertical="center" wrapText="1"/>
    </xf>
    <xf numFmtId="3" fontId="2" fillId="0" borderId="0" xfId="1" applyNumberFormat="1" applyFont="1" applyFill="1" applyBorder="1" applyAlignment="1">
      <alignment vertical="center" wrapText="1"/>
    </xf>
    <xf numFmtId="1" fontId="2" fillId="0" borderId="0" xfId="1" applyNumberFormat="1" applyFont="1" applyFill="1" applyBorder="1" applyAlignment="1">
      <alignment horizontal="right" vertical="center" wrapText="1"/>
    </xf>
    <xf numFmtId="0" fontId="12" fillId="0" borderId="0" xfId="2" applyFont="1" applyFill="1" applyBorder="1" applyAlignment="1">
      <alignment vertical="center" wrapText="1"/>
    </xf>
    <xf numFmtId="1" fontId="6" fillId="0" borderId="0" xfId="1" applyNumberFormat="1" applyFont="1" applyFill="1" applyBorder="1" applyAlignment="1">
      <alignment horizontal="right" vertical="center" wrapText="1"/>
    </xf>
    <xf numFmtId="3" fontId="6" fillId="0" borderId="0" xfId="1" applyNumberFormat="1" applyFont="1" applyFill="1" applyBorder="1" applyAlignment="1">
      <alignment vertical="top" wrapText="1"/>
    </xf>
    <xf numFmtId="3" fontId="2" fillId="0" borderId="0" xfId="1" applyNumberFormat="1" applyFont="1" applyFill="1" applyBorder="1" applyAlignment="1">
      <alignment vertical="top" wrapText="1"/>
    </xf>
    <xf numFmtId="1" fontId="2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1" fontId="6" fillId="0" borderId="0" xfId="0" applyNumberFormat="1" applyFont="1" applyFill="1" applyBorder="1" applyAlignment="1">
      <alignment horizontal="right"/>
    </xf>
    <xf numFmtId="0" fontId="14" fillId="0" borderId="0" xfId="0" applyFont="1" applyFill="1" applyBorder="1"/>
    <xf numFmtId="0" fontId="9" fillId="0" borderId="1" xfId="0" applyFont="1" applyFill="1" applyBorder="1" applyAlignment="1"/>
    <xf numFmtId="1" fontId="9" fillId="0" borderId="1" xfId="0" applyNumberFormat="1" applyFont="1" applyFill="1" applyBorder="1" applyAlignment="1">
      <alignment horizontal="right"/>
    </xf>
    <xf numFmtId="0" fontId="15" fillId="0" borderId="0" xfId="0" applyFont="1" applyFill="1" applyBorder="1"/>
    <xf numFmtId="0" fontId="16" fillId="0" borderId="0" xfId="0" applyFont="1" applyFill="1" applyBorder="1" applyAlignment="1">
      <alignment vertical="center"/>
    </xf>
    <xf numFmtId="1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/>
    <xf numFmtId="0" fontId="2" fillId="0" borderId="0" xfId="0" applyFont="1" applyFill="1" applyBorder="1"/>
    <xf numFmtId="3" fontId="6" fillId="0" borderId="0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0" fontId="21" fillId="0" borderId="0" xfId="0" applyFont="1" applyFill="1" applyBorder="1"/>
    <xf numFmtId="0" fontId="0" fillId="0" borderId="0" xfId="0" applyFill="1"/>
    <xf numFmtId="0" fontId="0" fillId="0" borderId="0" xfId="0" applyAlignment="1">
      <alignment vertical="center"/>
    </xf>
    <xf numFmtId="1" fontId="2" fillId="0" borderId="5" xfId="0" applyNumberFormat="1" applyFont="1" applyFill="1" applyBorder="1" applyAlignment="1">
      <alignment horizontal="right" vertical="center"/>
    </xf>
    <xf numFmtId="1" fontId="6" fillId="0" borderId="5" xfId="0" applyNumberFormat="1" applyFont="1" applyFill="1" applyBorder="1" applyAlignment="1">
      <alignment horizontal="right" vertical="center"/>
    </xf>
    <xf numFmtId="1" fontId="6" fillId="0" borderId="5" xfId="0" applyNumberFormat="1" applyFont="1" applyFill="1" applyBorder="1" applyAlignment="1">
      <alignment horizontal="right" vertical="center" wrapText="1"/>
    </xf>
    <xf numFmtId="1" fontId="6" fillId="0" borderId="5" xfId="1" applyNumberFormat="1" applyFont="1" applyFill="1" applyBorder="1" applyAlignment="1">
      <alignment horizontal="right" vertical="center" wrapText="1"/>
    </xf>
    <xf numFmtId="1" fontId="2" fillId="0" borderId="5" xfId="0" applyNumberFormat="1" applyFont="1" applyFill="1" applyBorder="1" applyAlignment="1">
      <alignment horizontal="right"/>
    </xf>
    <xf numFmtId="1" fontId="6" fillId="0" borderId="5" xfId="0" applyNumberFormat="1" applyFont="1" applyFill="1" applyBorder="1" applyAlignment="1">
      <alignment horizontal="right"/>
    </xf>
    <xf numFmtId="1" fontId="9" fillId="0" borderId="6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3" fontId="9" fillId="0" borderId="6" xfId="0" applyNumberFormat="1" applyFont="1" applyFill="1" applyBorder="1" applyAlignment="1">
      <alignment horizontal="right"/>
    </xf>
    <xf numFmtId="1" fontId="2" fillId="0" borderId="9" xfId="0" applyNumberFormat="1" applyFont="1" applyFill="1" applyBorder="1" applyAlignment="1">
      <alignment horizontal="right" vertical="center"/>
    </xf>
    <xf numFmtId="1" fontId="6" fillId="0" borderId="9" xfId="0" applyNumberFormat="1" applyFont="1" applyFill="1" applyBorder="1" applyAlignment="1">
      <alignment horizontal="right" vertical="center"/>
    </xf>
    <xf numFmtId="1" fontId="6" fillId="0" borderId="9" xfId="0" applyNumberFormat="1" applyFont="1" applyFill="1" applyBorder="1" applyAlignment="1">
      <alignment horizontal="right" vertical="center" wrapText="1"/>
    </xf>
    <xf numFmtId="1" fontId="6" fillId="0" borderId="9" xfId="1" applyNumberFormat="1" applyFont="1" applyFill="1" applyBorder="1" applyAlignment="1">
      <alignment horizontal="right" vertical="center" wrapText="1"/>
    </xf>
    <xf numFmtId="1" fontId="2" fillId="0" borderId="9" xfId="0" applyNumberFormat="1" applyFont="1" applyFill="1" applyBorder="1" applyAlignment="1">
      <alignment horizontal="right"/>
    </xf>
    <xf numFmtId="1" fontId="6" fillId="0" borderId="9" xfId="0" applyNumberFormat="1" applyFont="1" applyFill="1" applyBorder="1" applyAlignment="1">
      <alignment horizontal="right"/>
    </xf>
    <xf numFmtId="1" fontId="9" fillId="0" borderId="10" xfId="0" applyNumberFormat="1" applyFont="1" applyFill="1" applyBorder="1" applyAlignment="1">
      <alignment horizontal="right"/>
    </xf>
    <xf numFmtId="3" fontId="6" fillId="0" borderId="0" xfId="0" applyNumberFormat="1" applyFont="1" applyFill="1" applyBorder="1"/>
    <xf numFmtId="1" fontId="6" fillId="0" borderId="0" xfId="0" applyNumberFormat="1" applyFont="1" applyFill="1" applyBorder="1"/>
    <xf numFmtId="0" fontId="9" fillId="0" borderId="12" xfId="0" applyFont="1" applyFill="1" applyBorder="1" applyAlignment="1"/>
    <xf numFmtId="1" fontId="9" fillId="0" borderId="13" xfId="0" applyNumberFormat="1" applyFont="1" applyFill="1" applyBorder="1" applyAlignment="1">
      <alignment horizontal="right"/>
    </xf>
    <xf numFmtId="1" fontId="9" fillId="0" borderId="12" xfId="0" applyNumberFormat="1" applyFont="1" applyFill="1" applyBorder="1" applyAlignment="1">
      <alignment horizontal="right"/>
    </xf>
    <xf numFmtId="1" fontId="9" fillId="0" borderId="14" xfId="0" applyNumberFormat="1" applyFont="1" applyFill="1" applyBorder="1" applyAlignment="1">
      <alignment horizontal="right"/>
    </xf>
    <xf numFmtId="0" fontId="6" fillId="0" borderId="12" xfId="0" applyFont="1" applyFill="1" applyBorder="1" applyAlignment="1"/>
    <xf numFmtId="1" fontId="6" fillId="0" borderId="13" xfId="0" applyNumberFormat="1" applyFont="1" applyFill="1" applyBorder="1" applyAlignment="1">
      <alignment horizontal="right"/>
    </xf>
    <xf numFmtId="1" fontId="6" fillId="0" borderId="12" xfId="0" applyNumberFormat="1" applyFont="1" applyFill="1" applyBorder="1" applyAlignment="1">
      <alignment horizontal="right"/>
    </xf>
    <xf numFmtId="1" fontId="6" fillId="0" borderId="14" xfId="0" applyNumberFormat="1" applyFont="1" applyFill="1" applyBorder="1" applyAlignment="1">
      <alignment horizontal="right"/>
    </xf>
    <xf numFmtId="0" fontId="20" fillId="0" borderId="12" xfId="0" applyFont="1" applyFill="1" applyBorder="1" applyAlignment="1"/>
    <xf numFmtId="0" fontId="9" fillId="0" borderId="12" xfId="0" applyFont="1" applyFill="1" applyBorder="1" applyAlignment="1">
      <alignment vertical="center"/>
    </xf>
    <xf numFmtId="0" fontId="6" fillId="0" borderId="0" xfId="0" quotePrefix="1" applyFont="1" applyFill="1" applyBorder="1" applyAlignment="1">
      <alignment vertical="center"/>
    </xf>
    <xf numFmtId="0" fontId="19" fillId="0" borderId="12" xfId="0" applyFont="1" applyFill="1" applyBorder="1" applyAlignment="1">
      <alignment vertical="center"/>
    </xf>
    <xf numFmtId="0" fontId="19" fillId="0" borderId="12" xfId="3" quotePrefix="1" applyFont="1" applyFill="1" applyBorder="1" applyAlignment="1">
      <alignment vertical="center"/>
    </xf>
    <xf numFmtId="3" fontId="9" fillId="0" borderId="12" xfId="1" applyNumberFormat="1" applyFont="1" applyFill="1" applyBorder="1" applyAlignment="1">
      <alignment vertical="top" wrapText="1"/>
    </xf>
    <xf numFmtId="1" fontId="9" fillId="0" borderId="13" xfId="0" applyNumberFormat="1" applyFont="1" applyFill="1" applyBorder="1" applyAlignment="1">
      <alignment horizontal="right" vertical="center"/>
    </xf>
    <xf numFmtId="1" fontId="9" fillId="0" borderId="12" xfId="0" applyNumberFormat="1" applyFont="1" applyFill="1" applyBorder="1" applyAlignment="1">
      <alignment horizontal="right" vertical="center"/>
    </xf>
    <xf numFmtId="1" fontId="9" fillId="0" borderId="14" xfId="0" applyNumberFormat="1" applyFont="1" applyFill="1" applyBorder="1" applyAlignment="1">
      <alignment horizontal="right" vertical="center"/>
    </xf>
    <xf numFmtId="3" fontId="6" fillId="0" borderId="12" xfId="1" applyNumberFormat="1" applyFont="1" applyFill="1" applyBorder="1" applyAlignment="1">
      <alignment vertical="center" wrapText="1"/>
    </xf>
    <xf numFmtId="3" fontId="9" fillId="0" borderId="12" xfId="1" applyNumberFormat="1" applyFont="1" applyFill="1" applyBorder="1" applyAlignment="1">
      <alignment vertical="center" wrapText="1"/>
    </xf>
    <xf numFmtId="0" fontId="12" fillId="0" borderId="12" xfId="2" applyFont="1" applyFill="1" applyBorder="1" applyAlignment="1">
      <alignment vertical="center" wrapText="1"/>
    </xf>
    <xf numFmtId="1" fontId="9" fillId="0" borderId="13" xfId="1" applyNumberFormat="1" applyFont="1" applyFill="1" applyBorder="1" applyAlignment="1">
      <alignment horizontal="right" vertical="center" wrapText="1"/>
    </xf>
    <xf numFmtId="1" fontId="9" fillId="0" borderId="12" xfId="1" applyNumberFormat="1" applyFont="1" applyFill="1" applyBorder="1" applyAlignment="1">
      <alignment horizontal="right" vertical="center" wrapText="1"/>
    </xf>
    <xf numFmtId="1" fontId="9" fillId="0" borderId="14" xfId="1" applyNumberFormat="1" applyFont="1" applyFill="1" applyBorder="1" applyAlignment="1">
      <alignment horizontal="right" vertical="center" wrapText="1"/>
    </xf>
    <xf numFmtId="0" fontId="9" fillId="0" borderId="12" xfId="0" applyFont="1" applyFill="1" applyBorder="1" applyAlignment="1">
      <alignment vertical="center" wrapText="1"/>
    </xf>
    <xf numFmtId="1" fontId="9" fillId="0" borderId="12" xfId="0" applyNumberFormat="1" applyFont="1" applyFill="1" applyBorder="1" applyAlignment="1">
      <alignment horizontal="right" vertical="center" wrapText="1"/>
    </xf>
    <xf numFmtId="0" fontId="6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/>
    </xf>
    <xf numFmtId="1" fontId="9" fillId="0" borderId="13" xfId="0" applyNumberFormat="1" applyFont="1" applyFill="1" applyBorder="1" applyAlignment="1">
      <alignment horizontal="right" vertical="center" wrapText="1"/>
    </xf>
    <xf numFmtId="1" fontId="9" fillId="0" borderId="14" xfId="0" applyNumberFormat="1" applyFont="1" applyFill="1" applyBorder="1" applyAlignment="1">
      <alignment horizontal="right" vertical="center" wrapText="1"/>
    </xf>
    <xf numFmtId="0" fontId="10" fillId="0" borderId="12" xfId="0" applyFont="1" applyFill="1" applyBorder="1" applyAlignment="1">
      <alignment vertical="center"/>
    </xf>
    <xf numFmtId="0" fontId="13" fillId="0" borderId="12" xfId="2" applyFont="1" applyFill="1" applyBorder="1" applyAlignment="1">
      <alignment vertical="center" wrapText="1"/>
    </xf>
    <xf numFmtId="0" fontId="26" fillId="0" borderId="0" xfId="0" applyFont="1"/>
    <xf numFmtId="0" fontId="26" fillId="0" borderId="0" xfId="0" applyFont="1" applyBorder="1" applyAlignment="1">
      <alignment horizontal="right"/>
    </xf>
    <xf numFmtId="0" fontId="26" fillId="0" borderId="0" xfId="0" applyFont="1" applyFill="1" applyBorder="1"/>
    <xf numFmtId="0" fontId="26" fillId="0" borderId="0" xfId="0" applyFont="1" applyAlignment="1">
      <alignment vertical="center"/>
    </xf>
    <xf numFmtId="0" fontId="22" fillId="0" borderId="0" xfId="0" applyFont="1" applyBorder="1" applyAlignment="1"/>
    <xf numFmtId="0" fontId="22" fillId="0" borderId="0" xfId="0" applyFont="1" applyBorder="1" applyAlignment="1">
      <alignment horizontal="right"/>
    </xf>
    <xf numFmtId="0" fontId="26" fillId="0" borderId="0" xfId="0" applyFont="1" applyAlignment="1"/>
    <xf numFmtId="0" fontId="28" fillId="0" borderId="0" xfId="0" applyFont="1"/>
    <xf numFmtId="0" fontId="27" fillId="0" borderId="0" xfId="0" applyFont="1" applyAlignment="1"/>
    <xf numFmtId="0" fontId="26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2" fillId="0" borderId="0" xfId="0" applyFont="1" applyFill="1" applyBorder="1" applyAlignment="1">
      <alignment vertical="center"/>
    </xf>
    <xf numFmtId="164" fontId="22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/>
    </xf>
    <xf numFmtId="0" fontId="19" fillId="0" borderId="0" xfId="0" applyFont="1" applyFill="1" applyBorder="1" applyAlignment="1">
      <alignment vertical="center"/>
    </xf>
    <xf numFmtId="164" fontId="19" fillId="0" borderId="0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right"/>
    </xf>
    <xf numFmtId="1" fontId="19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22" fillId="0" borderId="0" xfId="0" quotePrefix="1" applyFont="1" applyFill="1" applyBorder="1" applyAlignment="1">
      <alignment horizontal="right"/>
    </xf>
    <xf numFmtId="164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/>
    </xf>
    <xf numFmtId="3" fontId="22" fillId="0" borderId="0" xfId="1" applyNumberFormat="1" applyFont="1" applyFill="1" applyBorder="1" applyAlignment="1">
      <alignment horizontal="right" vertical="center" wrapText="1"/>
    </xf>
    <xf numFmtId="3" fontId="22" fillId="0" borderId="0" xfId="1" applyNumberFormat="1" applyFont="1" applyFill="1" applyBorder="1" applyAlignment="1">
      <alignment horizontal="right" vertical="top" wrapText="1"/>
    </xf>
    <xf numFmtId="3" fontId="18" fillId="0" borderId="0" xfId="1" applyNumberFormat="1" applyFont="1" applyFill="1" applyBorder="1" applyAlignment="1">
      <alignment horizontal="right" vertical="center" wrapText="1"/>
    </xf>
    <xf numFmtId="3" fontId="19" fillId="0" borderId="0" xfId="1" applyNumberFormat="1" applyFont="1" applyFill="1" applyBorder="1" applyAlignment="1">
      <alignment horizontal="right" vertical="center" wrapText="1"/>
    </xf>
    <xf numFmtId="0" fontId="22" fillId="0" borderId="0" xfId="0" applyFont="1" applyFill="1" applyBorder="1"/>
    <xf numFmtId="0" fontId="18" fillId="0" borderId="0" xfId="0" applyFont="1" applyFill="1" applyBorder="1"/>
    <xf numFmtId="0" fontId="19" fillId="0" borderId="0" xfId="0" applyFont="1" applyFill="1" applyBorder="1"/>
    <xf numFmtId="0" fontId="29" fillId="0" borderId="0" xfId="0" applyFont="1" applyFill="1" applyBorder="1"/>
    <xf numFmtId="1" fontId="19" fillId="0" borderId="0" xfId="0" applyNumberFormat="1" applyFont="1" applyFill="1" applyBorder="1"/>
    <xf numFmtId="0" fontId="22" fillId="0" borderId="0" xfId="0" applyFont="1" applyFill="1"/>
    <xf numFmtId="1" fontId="22" fillId="0" borderId="0" xfId="0" applyNumberFormat="1" applyFont="1" applyFill="1"/>
    <xf numFmtId="3" fontId="18" fillId="0" borderId="0" xfId="0" applyNumberFormat="1" applyFont="1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/>
    </xf>
    <xf numFmtId="3" fontId="2" fillId="0" borderId="5" xfId="0" applyNumberFormat="1" applyFont="1" applyFill="1" applyBorder="1" applyAlignment="1">
      <alignment horizontal="right" vertical="center" wrapText="1"/>
    </xf>
    <xf numFmtId="3" fontId="2" fillId="0" borderId="17" xfId="0" applyNumberFormat="1" applyFont="1" applyFill="1" applyBorder="1" applyAlignment="1">
      <alignment horizontal="right" vertical="center"/>
    </xf>
    <xf numFmtId="3" fontId="2" fillId="0" borderId="9" xfId="0" applyNumberFormat="1" applyFont="1" applyFill="1" applyBorder="1" applyAlignment="1">
      <alignment horizontal="right" vertical="center"/>
    </xf>
    <xf numFmtId="0" fontId="9" fillId="0" borderId="15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horizontal="right" vertical="center" wrapText="1"/>
    </xf>
    <xf numFmtId="3" fontId="6" fillId="0" borderId="17" xfId="0" applyNumberFormat="1" applyFont="1" applyFill="1" applyBorder="1" applyAlignment="1">
      <alignment horizontal="right" vertical="center"/>
    </xf>
    <xf numFmtId="3" fontId="6" fillId="0" borderId="9" xfId="0" applyNumberFormat="1" applyFont="1" applyFill="1" applyBorder="1" applyAlignment="1">
      <alignment horizontal="right" vertical="center"/>
    </xf>
    <xf numFmtId="3" fontId="6" fillId="0" borderId="17" xfId="0" applyNumberFormat="1" applyFont="1" applyFill="1" applyBorder="1" applyAlignment="1">
      <alignment horizontal="right" vertical="center" wrapText="1"/>
    </xf>
    <xf numFmtId="3" fontId="6" fillId="0" borderId="9" xfId="0" applyNumberFormat="1" applyFont="1" applyFill="1" applyBorder="1" applyAlignment="1">
      <alignment horizontal="right" vertical="center" wrapText="1"/>
    </xf>
    <xf numFmtId="3" fontId="2" fillId="0" borderId="5" xfId="1" applyNumberFormat="1" applyFont="1" applyFill="1" applyBorder="1" applyAlignment="1">
      <alignment horizontal="right" vertical="center" wrapText="1"/>
    </xf>
    <xf numFmtId="3" fontId="2" fillId="0" borderId="5" xfId="0" applyNumberFormat="1" applyFont="1" applyFill="1" applyBorder="1" applyAlignment="1">
      <alignment horizontal="right" vertical="center"/>
    </xf>
    <xf numFmtId="3" fontId="9" fillId="0" borderId="5" xfId="0" applyNumberFormat="1" applyFont="1" applyFill="1" applyBorder="1" applyAlignment="1">
      <alignment horizontal="right" vertical="center" wrapText="1"/>
    </xf>
    <xf numFmtId="3" fontId="9" fillId="0" borderId="17" xfId="0" applyNumberFormat="1" applyFont="1" applyFill="1" applyBorder="1" applyAlignment="1">
      <alignment horizontal="right" vertical="center"/>
    </xf>
    <xf numFmtId="3" fontId="9" fillId="0" borderId="9" xfId="0" applyNumberFormat="1" applyFont="1" applyFill="1" applyBorder="1" applyAlignment="1">
      <alignment horizontal="right" vertical="center"/>
    </xf>
    <xf numFmtId="0" fontId="6" fillId="0" borderId="0" xfId="3" quotePrefix="1" applyFont="1" applyFill="1" applyBorder="1" applyAlignment="1">
      <alignment vertical="center"/>
    </xf>
    <xf numFmtId="3" fontId="9" fillId="0" borderId="13" xfId="0" applyNumberFormat="1" applyFont="1" applyFill="1" applyBorder="1" applyAlignment="1">
      <alignment horizontal="right" vertical="center" wrapText="1"/>
    </xf>
    <xf numFmtId="3" fontId="9" fillId="0" borderId="16" xfId="0" applyNumberFormat="1" applyFont="1" applyFill="1" applyBorder="1" applyAlignment="1">
      <alignment horizontal="right" vertical="center"/>
    </xf>
    <xf numFmtId="3" fontId="9" fillId="0" borderId="14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/>
    <xf numFmtId="1" fontId="1" fillId="0" borderId="0" xfId="0" applyNumberFormat="1" applyFont="1" applyFill="1" applyBorder="1"/>
    <xf numFmtId="0" fontId="30" fillId="0" borderId="0" xfId="2" applyFont="1" applyBorder="1" applyAlignment="1">
      <alignment horizontal="left" vertical="top" wrapText="1"/>
    </xf>
    <xf numFmtId="0" fontId="30" fillId="0" borderId="0" xfId="2" applyFont="1" applyBorder="1" applyAlignment="1">
      <alignment horizontal="left" vertical="top"/>
    </xf>
    <xf numFmtId="1" fontId="26" fillId="0" borderId="0" xfId="0" applyNumberFormat="1" applyFont="1" applyFill="1" applyBorder="1"/>
    <xf numFmtId="0" fontId="3" fillId="0" borderId="0" xfId="3" applyFont="1" applyFill="1"/>
    <xf numFmtId="0" fontId="4" fillId="0" borderId="0" xfId="3" applyFont="1" applyFill="1"/>
    <xf numFmtId="0" fontId="31" fillId="0" borderId="23" xfId="3" applyFont="1" applyFill="1" applyBorder="1"/>
    <xf numFmtId="0" fontId="4" fillId="0" borderId="23" xfId="3" applyFont="1" applyFill="1" applyBorder="1"/>
    <xf numFmtId="0" fontId="31" fillId="0" borderId="23" xfId="3" applyFont="1" applyFill="1" applyBorder="1" applyAlignment="1">
      <alignment horizontal="right"/>
    </xf>
    <xf numFmtId="0" fontId="4" fillId="0" borderId="0" xfId="3" applyFont="1" applyFill="1" applyBorder="1"/>
    <xf numFmtId="0" fontId="1" fillId="0" borderId="0" xfId="3"/>
    <xf numFmtId="0" fontId="22" fillId="0" borderId="23" xfId="3" applyFont="1" applyBorder="1" applyAlignment="1">
      <alignment horizontal="left"/>
    </xf>
    <xf numFmtId="0" fontId="2" fillId="0" borderId="23" xfId="3" applyFont="1" applyBorder="1"/>
    <xf numFmtId="0" fontId="22" fillId="0" borderId="23" xfId="3" applyFont="1" applyBorder="1" applyAlignment="1">
      <alignment horizontal="right"/>
    </xf>
    <xf numFmtId="0" fontId="2" fillId="0" borderId="0" xfId="3" applyFont="1"/>
    <xf numFmtId="0" fontId="25" fillId="0" borderId="0" xfId="0" applyFont="1" applyFill="1" applyBorder="1" applyAlignment="1">
      <alignment vertical="center"/>
    </xf>
    <xf numFmtId="0" fontId="2" fillId="0" borderId="0" xfId="0" applyFont="1"/>
    <xf numFmtId="0" fontId="31" fillId="0" borderId="23" xfId="0" applyFont="1" applyFill="1" applyBorder="1"/>
    <xf numFmtId="0" fontId="4" fillId="0" borderId="0" xfId="0" applyFont="1" applyFill="1" applyBorder="1"/>
    <xf numFmtId="0" fontId="31" fillId="0" borderId="23" xfId="0" applyFont="1" applyFill="1" applyBorder="1" applyAlignment="1">
      <alignment horizontal="right"/>
    </xf>
    <xf numFmtId="0" fontId="5" fillId="0" borderId="0" xfId="0" applyFont="1" applyFill="1" applyAlignment="1"/>
    <xf numFmtId="0" fontId="6" fillId="0" borderId="0" xfId="0" applyFont="1" applyFill="1" applyAlignment="1">
      <alignment horizontal="right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2" borderId="3" xfId="0" applyFont="1" applyFill="1" applyBorder="1" applyAlignment="1">
      <alignment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9" fillId="3" borderId="0" xfId="0" applyFont="1" applyFill="1" applyBorder="1" applyAlignment="1"/>
    <xf numFmtId="3" fontId="9" fillId="3" borderId="5" xfId="0" applyNumberFormat="1" applyFont="1" applyFill="1" applyBorder="1" applyAlignment="1">
      <alignment horizontal="right"/>
    </xf>
    <xf numFmtId="3" fontId="9" fillId="3" borderId="0" xfId="0" applyNumberFormat="1" applyFont="1" applyFill="1" applyBorder="1" applyAlignment="1">
      <alignment horizontal="right"/>
    </xf>
    <xf numFmtId="3" fontId="9" fillId="3" borderId="9" xfId="0" applyNumberFormat="1" applyFont="1" applyFill="1" applyBorder="1" applyAlignment="1">
      <alignment horizontal="right"/>
    </xf>
    <xf numFmtId="0" fontId="6" fillId="3" borderId="2" xfId="0" applyFont="1" applyFill="1" applyBorder="1" applyAlignment="1"/>
    <xf numFmtId="0" fontId="2" fillId="3" borderId="2" xfId="0" applyFont="1" applyFill="1" applyBorder="1" applyAlignment="1"/>
    <xf numFmtId="3" fontId="6" fillId="3" borderId="7" xfId="0" applyNumberFormat="1" applyFont="1" applyFill="1" applyBorder="1"/>
    <xf numFmtId="3" fontId="6" fillId="3" borderId="2" xfId="0" applyNumberFormat="1" applyFont="1" applyFill="1" applyBorder="1"/>
    <xf numFmtId="3" fontId="6" fillId="3" borderId="11" xfId="0" applyNumberFormat="1" applyFont="1" applyFill="1" applyBorder="1"/>
    <xf numFmtId="0" fontId="2" fillId="0" borderId="24" xfId="0" applyFont="1" applyFill="1" applyBorder="1" applyAlignment="1">
      <alignment vertical="center"/>
    </xf>
    <xf numFmtId="0" fontId="16" fillId="0" borderId="24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16" fillId="0" borderId="23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2" fillId="3" borderId="18" xfId="0" applyFont="1" applyFill="1" applyBorder="1" applyAlignment="1">
      <alignment vertical="center"/>
    </xf>
    <xf numFmtId="0" fontId="6" fillId="3" borderId="18" xfId="0" applyFont="1" applyFill="1" applyBorder="1" applyAlignment="1">
      <alignment vertical="center"/>
    </xf>
    <xf numFmtId="0" fontId="9" fillId="3" borderId="18" xfId="0" applyFont="1" applyFill="1" applyBorder="1" applyAlignment="1">
      <alignment vertical="center"/>
    </xf>
    <xf numFmtId="3" fontId="9" fillId="3" borderId="19" xfId="0" applyNumberFormat="1" applyFont="1" applyFill="1" applyBorder="1" applyAlignment="1">
      <alignment horizontal="right" vertical="center"/>
    </xf>
    <xf numFmtId="3" fontId="9" fillId="3" borderId="20" xfId="0" applyNumberFormat="1" applyFont="1" applyFill="1" applyBorder="1" applyAlignment="1">
      <alignment horizontal="right" vertical="center"/>
    </xf>
    <xf numFmtId="3" fontId="9" fillId="3" borderId="21" xfId="0" applyNumberFormat="1" applyFont="1" applyFill="1" applyBorder="1" applyAlignment="1">
      <alignment horizontal="right" vertical="center"/>
    </xf>
    <xf numFmtId="0" fontId="2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3" fontId="9" fillId="3" borderId="5" xfId="0" applyNumberFormat="1" applyFont="1" applyFill="1" applyBorder="1" applyAlignment="1">
      <alignment horizontal="right" vertical="center"/>
    </xf>
    <xf numFmtId="3" fontId="9" fillId="3" borderId="17" xfId="0" applyNumberFormat="1" applyFont="1" applyFill="1" applyBorder="1" applyAlignment="1">
      <alignment horizontal="right" vertical="center"/>
    </xf>
    <xf numFmtId="3" fontId="9" fillId="3" borderId="9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3" fontId="6" fillId="3" borderId="7" xfId="0" applyNumberFormat="1" applyFont="1" applyFill="1" applyBorder="1" applyAlignment="1">
      <alignment vertical="center"/>
    </xf>
    <xf numFmtId="3" fontId="6" fillId="3" borderId="22" xfId="0" applyNumberFormat="1" applyFont="1" applyFill="1" applyBorder="1" applyAlignment="1">
      <alignment vertical="center"/>
    </xf>
    <xf numFmtId="3" fontId="6" fillId="3" borderId="11" xfId="0" applyNumberFormat="1" applyFont="1" applyFill="1" applyBorder="1" applyAlignment="1">
      <alignment vertical="center"/>
    </xf>
    <xf numFmtId="1" fontId="9" fillId="3" borderId="9" xfId="0" applyNumberFormat="1" applyFont="1" applyFill="1" applyBorder="1" applyAlignment="1">
      <alignment horizontal="right"/>
    </xf>
    <xf numFmtId="1" fontId="6" fillId="3" borderId="11" xfId="0" applyNumberFormat="1" applyFont="1" applyFill="1" applyBorder="1"/>
    <xf numFmtId="0" fontId="31" fillId="0" borderId="23" xfId="0" applyFont="1" applyFill="1" applyBorder="1" applyAlignment="1">
      <alignment vertical="center"/>
    </xf>
    <xf numFmtId="0" fontId="31" fillId="0" borderId="23" xfId="0" applyFont="1" applyFill="1" applyBorder="1" applyAlignment="1">
      <alignment horizontal="right" vertical="center"/>
    </xf>
    <xf numFmtId="0" fontId="34" fillId="0" borderId="24" xfId="0" applyFont="1" applyFill="1" applyBorder="1" applyAlignment="1">
      <alignment horizontal="right" vertical="center"/>
    </xf>
    <xf numFmtId="1" fontId="9" fillId="0" borderId="16" xfId="0" applyNumberFormat="1" applyFont="1" applyFill="1" applyBorder="1" applyAlignment="1">
      <alignment horizontal="right"/>
    </xf>
    <xf numFmtId="0" fontId="16" fillId="0" borderId="0" xfId="0" applyFont="1" applyAlignment="1">
      <alignment vertical="center"/>
    </xf>
    <xf numFmtId="0" fontId="3" fillId="0" borderId="0" xfId="0" applyFont="1"/>
    <xf numFmtId="0" fontId="25" fillId="0" borderId="0" xfId="0" applyFont="1" applyAlignment="1">
      <alignment vertical="center"/>
    </xf>
    <xf numFmtId="0" fontId="4" fillId="0" borderId="0" xfId="0" applyFont="1"/>
    <xf numFmtId="0" fontId="31" fillId="0" borderId="23" xfId="0" applyFont="1" applyBorder="1" applyAlignment="1">
      <alignment vertical="center"/>
    </xf>
    <xf numFmtId="0" fontId="31" fillId="0" borderId="23" xfId="0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1" fontId="2" fillId="0" borderId="5" xfId="0" applyNumberFormat="1" applyFont="1" applyBorder="1" applyAlignment="1">
      <alignment horizontal="right" vertical="center"/>
    </xf>
    <xf numFmtId="1" fontId="2" fillId="0" borderId="0" xfId="0" applyNumberFormat="1" applyFont="1" applyAlignment="1">
      <alignment horizontal="right" vertical="center" wrapText="1"/>
    </xf>
    <xf numFmtId="1" fontId="2" fillId="0" borderId="9" xfId="0" applyNumberFormat="1" applyFont="1" applyBorder="1" applyAlignment="1">
      <alignment horizontal="right" vertical="center"/>
    </xf>
    <xf numFmtId="0" fontId="9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vertical="center"/>
    </xf>
    <xf numFmtId="1" fontId="9" fillId="0" borderId="13" xfId="0" applyNumberFormat="1" applyFont="1" applyBorder="1" applyAlignment="1">
      <alignment horizontal="right" vertical="center"/>
    </xf>
    <xf numFmtId="1" fontId="9" fillId="0" borderId="12" xfId="0" applyNumberFormat="1" applyFont="1" applyBorder="1" applyAlignment="1">
      <alignment horizontal="right" vertical="center" wrapText="1"/>
    </xf>
    <xf numFmtId="1" fontId="9" fillId="0" borderId="1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12" xfId="0" applyFont="1" applyBorder="1" applyAlignment="1">
      <alignment vertical="center"/>
    </xf>
    <xf numFmtId="1" fontId="2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" fontId="6" fillId="0" borderId="5" xfId="0" applyNumberFormat="1" applyFont="1" applyBorder="1" applyAlignment="1">
      <alignment horizontal="right" vertical="center"/>
    </xf>
    <xf numFmtId="1" fontId="6" fillId="0" borderId="0" xfId="0" applyNumberFormat="1" applyFont="1" applyAlignment="1">
      <alignment horizontal="right" vertical="center" wrapText="1"/>
    </xf>
    <xf numFmtId="1" fontId="6" fillId="0" borderId="9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" fontId="6" fillId="0" borderId="5" xfId="0" applyNumberFormat="1" applyFont="1" applyBorder="1" applyAlignment="1">
      <alignment horizontal="right" vertical="center" wrapText="1"/>
    </xf>
    <xf numFmtId="1" fontId="6" fillId="0" borderId="9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1" fontId="9" fillId="0" borderId="13" xfId="0" applyNumberFormat="1" applyFont="1" applyBorder="1" applyAlignment="1">
      <alignment horizontal="right" vertical="center" wrapText="1"/>
    </xf>
    <xf numFmtId="1" fontId="9" fillId="0" borderId="14" xfId="0" applyNumberFormat="1" applyFont="1" applyBorder="1" applyAlignment="1">
      <alignment horizontal="right" vertical="center" wrapText="1"/>
    </xf>
    <xf numFmtId="0" fontId="6" fillId="0" borderId="12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12" fillId="0" borderId="0" xfId="2" applyFont="1" applyAlignment="1">
      <alignment vertical="center" wrapText="1"/>
    </xf>
    <xf numFmtId="0" fontId="12" fillId="0" borderId="12" xfId="2" applyFont="1" applyBorder="1" applyAlignment="1">
      <alignment vertical="center" wrapText="1"/>
    </xf>
    <xf numFmtId="1" fontId="6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 vertical="center"/>
    </xf>
    <xf numFmtId="1" fontId="9" fillId="0" borderId="12" xfId="0" applyNumberFormat="1" applyFont="1" applyBorder="1" applyAlignment="1">
      <alignment horizontal="right" vertical="center"/>
    </xf>
    <xf numFmtId="0" fontId="13" fillId="0" borderId="12" xfId="2" applyFont="1" applyBorder="1" applyAlignment="1">
      <alignment vertical="center" wrapText="1"/>
    </xf>
    <xf numFmtId="1" fontId="2" fillId="0" borderId="0" xfId="0" applyNumberFormat="1" applyFont="1" applyAlignment="1">
      <alignment horizontal="left" vertical="center"/>
    </xf>
    <xf numFmtId="1" fontId="2" fillId="0" borderId="5" xfId="0" applyNumberFormat="1" applyFont="1" applyBorder="1" applyAlignment="1">
      <alignment horizontal="right"/>
    </xf>
    <xf numFmtId="1" fontId="2" fillId="0" borderId="0" xfId="0" applyNumberFormat="1" applyFont="1" applyAlignment="1">
      <alignment horizontal="right"/>
    </xf>
    <xf numFmtId="1" fontId="2" fillId="0" borderId="9" xfId="0" applyNumberFormat="1" applyFont="1" applyBorder="1" applyAlignment="1">
      <alignment horizontal="right"/>
    </xf>
    <xf numFmtId="0" fontId="1" fillId="0" borderId="0" xfId="0" applyFont="1"/>
    <xf numFmtId="0" fontId="6" fillId="0" borderId="0" xfId="0" applyFont="1"/>
    <xf numFmtId="1" fontId="6" fillId="0" borderId="5" xfId="0" applyNumberFormat="1" applyFont="1" applyBorder="1" applyAlignment="1">
      <alignment horizontal="right"/>
    </xf>
    <xf numFmtId="1" fontId="6" fillId="0" borderId="0" xfId="0" applyNumberFormat="1" applyFont="1" applyAlignment="1">
      <alignment horizontal="right"/>
    </xf>
    <xf numFmtId="1" fontId="6" fillId="0" borderId="9" xfId="0" applyNumberFormat="1" applyFont="1" applyBorder="1" applyAlignment="1">
      <alignment horizontal="right"/>
    </xf>
    <xf numFmtId="0" fontId="14" fillId="0" borderId="0" xfId="0" applyFont="1"/>
    <xf numFmtId="0" fontId="9" fillId="0" borderId="12" xfId="0" applyFont="1" applyBorder="1"/>
    <xf numFmtId="1" fontId="9" fillId="0" borderId="13" xfId="0" applyNumberFormat="1" applyFont="1" applyBorder="1" applyAlignment="1">
      <alignment horizontal="right"/>
    </xf>
    <xf numFmtId="1" fontId="9" fillId="0" borderId="12" xfId="0" applyNumberFormat="1" applyFont="1" applyBorder="1" applyAlignment="1">
      <alignment horizontal="right"/>
    </xf>
    <xf numFmtId="1" fontId="9" fillId="0" borderId="14" xfId="0" applyNumberFormat="1" applyFont="1" applyBorder="1" applyAlignment="1">
      <alignment horizontal="right"/>
    </xf>
    <xf numFmtId="0" fontId="15" fillId="0" borderId="0" xfId="0" applyFont="1"/>
    <xf numFmtId="0" fontId="18" fillId="0" borderId="0" xfId="3" quotePrefix="1" applyFont="1" applyAlignment="1">
      <alignment vertical="center"/>
    </xf>
    <xf numFmtId="0" fontId="19" fillId="0" borderId="12" xfId="3" quotePrefix="1" applyFont="1" applyBorder="1" applyAlignment="1">
      <alignment vertical="center"/>
    </xf>
    <xf numFmtId="0" fontId="6" fillId="0" borderId="0" xfId="0" quotePrefix="1" applyFont="1" applyAlignment="1">
      <alignment vertical="center"/>
    </xf>
    <xf numFmtId="0" fontId="19" fillId="0" borderId="12" xfId="0" applyFont="1" applyBorder="1" applyAlignment="1">
      <alignment vertical="center"/>
    </xf>
    <xf numFmtId="1" fontId="26" fillId="0" borderId="0" xfId="0" applyNumberFormat="1" applyFont="1"/>
    <xf numFmtId="3" fontId="6" fillId="0" borderId="5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3" fontId="9" fillId="0" borderId="6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1" fontId="9" fillId="0" borderId="10" xfId="0" applyNumberFormat="1" applyFont="1" applyBorder="1" applyAlignment="1">
      <alignment horizontal="right"/>
    </xf>
    <xf numFmtId="1" fontId="9" fillId="0" borderId="16" xfId="0" applyNumberFormat="1" applyFont="1" applyBorder="1" applyAlignment="1">
      <alignment horizontal="right"/>
    </xf>
    <xf numFmtId="0" fontId="30" fillId="0" borderId="0" xfId="2" applyFont="1" applyAlignment="1">
      <alignment horizontal="left" vertical="top" wrapText="1"/>
    </xf>
    <xf numFmtId="0" fontId="30" fillId="0" borderId="0" xfId="2" applyFont="1" applyAlignment="1">
      <alignment horizontal="left" vertical="top"/>
    </xf>
    <xf numFmtId="0" fontId="20" fillId="0" borderId="12" xfId="0" applyFont="1" applyBorder="1"/>
    <xf numFmtId="0" fontId="21" fillId="0" borderId="0" xfId="0" applyFont="1"/>
    <xf numFmtId="1" fontId="9" fillId="0" borderId="6" xfId="0" applyNumberFormat="1" applyFont="1" applyBorder="1" applyAlignment="1">
      <alignment horizontal="right"/>
    </xf>
    <xf numFmtId="1" fontId="9" fillId="0" borderId="1" xfId="0" applyNumberFormat="1" applyFont="1" applyBorder="1" applyAlignment="1">
      <alignment horizontal="right"/>
    </xf>
    <xf numFmtId="0" fontId="6" fillId="0" borderId="12" xfId="0" applyFont="1" applyBorder="1"/>
    <xf numFmtId="1" fontId="6" fillId="0" borderId="13" xfId="0" applyNumberFormat="1" applyFont="1" applyBorder="1" applyAlignment="1">
      <alignment horizontal="right"/>
    </xf>
    <xf numFmtId="1" fontId="6" fillId="0" borderId="12" xfId="0" applyNumberFormat="1" applyFont="1" applyBorder="1" applyAlignment="1">
      <alignment horizontal="right"/>
    </xf>
    <xf numFmtId="1" fontId="6" fillId="0" borderId="14" xfId="0" applyNumberFormat="1" applyFont="1" applyBorder="1" applyAlignment="1">
      <alignment horizontal="right"/>
    </xf>
    <xf numFmtId="0" fontId="9" fillId="0" borderId="0" xfId="0" applyFont="1"/>
    <xf numFmtId="1" fontId="9" fillId="0" borderId="0" xfId="0" applyNumberFormat="1" applyFont="1" applyAlignment="1">
      <alignment horizontal="right"/>
    </xf>
    <xf numFmtId="0" fontId="9" fillId="3" borderId="0" xfId="0" applyFont="1" applyFill="1"/>
    <xf numFmtId="3" fontId="9" fillId="3" borderId="0" xfId="0" applyNumberFormat="1" applyFont="1" applyFill="1" applyAlignment="1">
      <alignment horizontal="right"/>
    </xf>
    <xf numFmtId="1" fontId="1" fillId="0" borderId="0" xfId="0" applyNumberFormat="1" applyFont="1"/>
    <xf numFmtId="3" fontId="15" fillId="0" borderId="0" xfId="0" applyNumberFormat="1" applyFont="1"/>
    <xf numFmtId="0" fontId="6" fillId="3" borderId="2" xfId="0" applyFont="1" applyFill="1" applyBorder="1"/>
    <xf numFmtId="0" fontId="2" fillId="3" borderId="2" xfId="0" applyFont="1" applyFill="1" applyBorder="1"/>
    <xf numFmtId="3" fontId="6" fillId="0" borderId="0" xfId="0" applyNumberFormat="1" applyFont="1"/>
    <xf numFmtId="1" fontId="6" fillId="0" borderId="0" xfId="0" applyNumberFormat="1" applyFont="1"/>
    <xf numFmtId="0" fontId="2" fillId="0" borderId="24" xfId="0" applyFont="1" applyBorder="1" applyAlignment="1">
      <alignment vertical="center"/>
    </xf>
    <xf numFmtId="0" fontId="16" fillId="0" borderId="24" xfId="0" applyFont="1" applyBorder="1" applyAlignment="1">
      <alignment vertical="center"/>
    </xf>
    <xf numFmtId="0" fontId="34" fillId="0" borderId="24" xfId="0" applyFont="1" applyBorder="1" applyAlignment="1">
      <alignment horizontal="right" vertical="center"/>
    </xf>
  </cellXfs>
  <cellStyles count="6">
    <cellStyle name="Normal" xfId="0" builtinId="0"/>
    <cellStyle name="Normal 2" xfId="3" xr:uid="{00000000-0005-0000-0000-000001000000}"/>
    <cellStyle name="Normal_Feuil1" xfId="2" xr:uid="{00000000-0005-0000-0000-000002000000}"/>
    <cellStyle name="Pourcentage 2" xfId="1" xr:uid="{00000000-0005-0000-0000-000003000000}"/>
    <cellStyle name="Pourcentage 2 2" xfId="4" xr:uid="{00000000-0005-0000-0000-000004000000}"/>
    <cellStyle name="Standard_tab_uhstud_01_02_makro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719108</xdr:colOff>
      <xdr:row>0</xdr:row>
      <xdr:rowOff>17319</xdr:rowOff>
    </xdr:from>
    <xdr:to>
      <xdr:col>5</xdr:col>
      <xdr:colOff>714710</xdr:colOff>
      <xdr:row>2</xdr:row>
      <xdr:rowOff>95843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31188" y="17319"/>
          <a:ext cx="719502" cy="429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693130</xdr:colOff>
      <xdr:row>0</xdr:row>
      <xdr:rowOff>40298</xdr:rowOff>
    </xdr:from>
    <xdr:to>
      <xdr:col>5</xdr:col>
      <xdr:colOff>688732</xdr:colOff>
      <xdr:row>2</xdr:row>
      <xdr:rowOff>118822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03305" y="40298"/>
          <a:ext cx="719502" cy="42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693130</xdr:colOff>
      <xdr:row>0</xdr:row>
      <xdr:rowOff>40298</xdr:rowOff>
    </xdr:from>
    <xdr:to>
      <xdr:col>5</xdr:col>
      <xdr:colOff>688732</xdr:colOff>
      <xdr:row>2</xdr:row>
      <xdr:rowOff>118822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09899" y="40298"/>
          <a:ext cx="720968" cy="42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693129</xdr:colOff>
      <xdr:row>0</xdr:row>
      <xdr:rowOff>43961</xdr:rowOff>
    </xdr:from>
    <xdr:to>
      <xdr:col>5</xdr:col>
      <xdr:colOff>641107</xdr:colOff>
      <xdr:row>2</xdr:row>
      <xdr:rowOff>150134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24552" y="43961"/>
          <a:ext cx="680670" cy="454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838200</xdr:colOff>
      <xdr:row>0</xdr:row>
      <xdr:rowOff>76200</xdr:rowOff>
    </xdr:from>
    <xdr:to>
      <xdr:col>4</xdr:col>
      <xdr:colOff>1609360</xdr:colOff>
      <xdr:row>2</xdr:row>
      <xdr:rowOff>164522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762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4</xdr:col>
      <xdr:colOff>1685925</xdr:colOff>
      <xdr:row>23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47625" y="942975"/>
          <a:ext cx="5962650" cy="3248025"/>
        </a:xfrm>
        <a:prstGeom prst="rect">
          <a:avLst/>
        </a:prstGeom>
        <a:ln w="19050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le canton de Genève,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l'accueil collectif est régi par la Loi sur l'accueil préscolaire (LAPr) et le règlement d'application (RAPr).</a:t>
          </a:r>
        </a:p>
        <a:p>
          <a:pPr algn="l"/>
          <a:endParaRPr lang="fr-CH" sz="1100" baseline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/>
            <a:t>Les personnes physiques ou morales, ainsi que les collectivités publiques, qui souhaitent exploiter une structure d’accueil collectif ouverte à des enfants de 0 à 4 ans doivent 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être en possession d'une autorisation cantonale délivrée par le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service d'autorisation et de surveillance de l'accueil de jour (SASAJ) rattaché à l'office de l'enfance et de la jeunesse (OEJ/DIP).</a:t>
          </a:r>
          <a:endParaRPr lang="fr-CH">
            <a:effectLst/>
          </a:endParaRPr>
        </a:p>
        <a:p>
          <a:pPr algn="l"/>
          <a:endParaRPr lang="fr-CH"/>
        </a:p>
        <a:p>
          <a:pPr algn="l"/>
          <a:r>
            <a:rPr lang="fr-CH" sz="1100" baseline="0"/>
            <a:t>Le réglement d'application distingue deux types de structures d'accueil collectif :</a:t>
          </a:r>
        </a:p>
        <a:p>
          <a:endParaRPr lang="fr-CH" sz="1100" baseline="0"/>
        </a:p>
        <a:p>
          <a:r>
            <a:rPr lang="fr-CH" sz="1100" baseline="0"/>
            <a:t>- celles à prestations élargies  (PE) : </a:t>
          </a:r>
          <a:r>
            <a:rPr lang="fr-CH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structures d'accueil ouvertes au moins 45 heures par semaine et au moins 45 semaines par an, avec un repas de midi proposé.</a:t>
          </a:r>
          <a:endParaRPr lang="fr-CH" sz="1100" baseline="0"/>
        </a:p>
        <a:p>
          <a:pPr algn="l"/>
          <a:endParaRPr lang="fr-CH" sz="1100" baseline="0"/>
        </a:p>
        <a:p>
          <a:pPr algn="l"/>
          <a:r>
            <a:rPr lang="fr-CH" sz="1100" baseline="0"/>
            <a:t>- celles à prestations restreintes  (PR) :  structures ne remplissant pas les trois conditions cumulatives citées précédemment. </a:t>
          </a:r>
        </a:p>
        <a:p>
          <a:pPr algn="l"/>
          <a:endParaRPr lang="fr-CH" sz="1100" baseline="0"/>
        </a:p>
        <a:p>
          <a:pPr algn="l"/>
          <a:r>
            <a:rPr lang="fr-CH" sz="1100" baseline="0"/>
            <a:t>Les données statistiques de l'accueil collectif ne tiennent pas compte des haltes-garderies.</a:t>
          </a:r>
        </a:p>
        <a:p>
          <a:pPr algn="l"/>
          <a:endParaRPr lang="fr-CH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719108</xdr:colOff>
      <xdr:row>0</xdr:row>
      <xdr:rowOff>17319</xdr:rowOff>
    </xdr:from>
    <xdr:to>
      <xdr:col>5</xdr:col>
      <xdr:colOff>714710</xdr:colOff>
      <xdr:row>2</xdr:row>
      <xdr:rowOff>95843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61C7687A-A24D-4276-A300-3B87B3FBE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31188" y="17319"/>
          <a:ext cx="719502" cy="429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719108</xdr:colOff>
      <xdr:row>0</xdr:row>
      <xdr:rowOff>17319</xdr:rowOff>
    </xdr:from>
    <xdr:to>
      <xdr:col>5</xdr:col>
      <xdr:colOff>714710</xdr:colOff>
      <xdr:row>2</xdr:row>
      <xdr:rowOff>95843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31188" y="17319"/>
          <a:ext cx="719502" cy="429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719108</xdr:colOff>
      <xdr:row>0</xdr:row>
      <xdr:rowOff>17319</xdr:rowOff>
    </xdr:from>
    <xdr:to>
      <xdr:col>5</xdr:col>
      <xdr:colOff>714710</xdr:colOff>
      <xdr:row>2</xdr:row>
      <xdr:rowOff>95843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31188" y="17319"/>
          <a:ext cx="719502" cy="429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719108</xdr:colOff>
      <xdr:row>0</xdr:row>
      <xdr:rowOff>17319</xdr:rowOff>
    </xdr:from>
    <xdr:to>
      <xdr:col>5</xdr:col>
      <xdr:colOff>714710</xdr:colOff>
      <xdr:row>2</xdr:row>
      <xdr:rowOff>95843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31188" y="17319"/>
          <a:ext cx="719502" cy="429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719108</xdr:colOff>
      <xdr:row>0</xdr:row>
      <xdr:rowOff>17319</xdr:rowOff>
    </xdr:from>
    <xdr:to>
      <xdr:col>5</xdr:col>
      <xdr:colOff>714710</xdr:colOff>
      <xdr:row>2</xdr:row>
      <xdr:rowOff>95843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40540" y="17319"/>
          <a:ext cx="722965" cy="424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700057</xdr:colOff>
      <xdr:row>0</xdr:row>
      <xdr:rowOff>88790</xdr:rowOff>
    </xdr:from>
    <xdr:to>
      <xdr:col>5</xdr:col>
      <xdr:colOff>695659</xdr:colOff>
      <xdr:row>2</xdr:row>
      <xdr:rowOff>167314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16293" y="88790"/>
          <a:ext cx="722966" cy="424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693130</xdr:colOff>
      <xdr:row>0</xdr:row>
      <xdr:rowOff>40298</xdr:rowOff>
    </xdr:from>
    <xdr:to>
      <xdr:col>5</xdr:col>
      <xdr:colOff>688732</xdr:colOff>
      <xdr:row>2</xdr:row>
      <xdr:rowOff>118822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03305" y="40298"/>
          <a:ext cx="719502" cy="42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693130</xdr:colOff>
      <xdr:row>0</xdr:row>
      <xdr:rowOff>40298</xdr:rowOff>
    </xdr:from>
    <xdr:to>
      <xdr:col>5</xdr:col>
      <xdr:colOff>688732</xdr:colOff>
      <xdr:row>2</xdr:row>
      <xdr:rowOff>118822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03305" y="40298"/>
          <a:ext cx="719502" cy="42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7"/>
  <sheetViews>
    <sheetView showZeros="0" tabSelected="1" zoomScaleNormal="100" workbookViewId="0">
      <pane ySplit="8" topLeftCell="A9" activePane="bottomLeft" state="frozen"/>
      <selection activeCell="H10" sqref="H10"/>
      <selection pane="bottomLeft"/>
    </sheetView>
  </sheetViews>
  <sheetFormatPr baseColWidth="10" defaultRowHeight="14.4" x14ac:dyDescent="0.25"/>
  <cols>
    <col min="1" max="1" width="19.5" customWidth="1"/>
    <col min="2" max="2" width="14.3984375" customWidth="1"/>
    <col min="3" max="3" width="25" customWidth="1"/>
    <col min="4" max="6" width="9.5" customWidth="1"/>
  </cols>
  <sheetData>
    <row r="1" spans="1:6" ht="13.95" customHeight="1" x14ac:dyDescent="0.25">
      <c r="A1" s="180"/>
      <c r="B1" s="28"/>
      <c r="C1" s="29"/>
      <c r="D1" s="29"/>
      <c r="E1" s="29"/>
      <c r="F1" s="29"/>
    </row>
    <row r="2" spans="1:6" ht="13.95" customHeight="1" x14ac:dyDescent="0.25">
      <c r="A2" s="2" t="s">
        <v>317</v>
      </c>
      <c r="B2" s="179"/>
      <c r="C2" s="47"/>
      <c r="D2" s="47"/>
      <c r="E2" s="47"/>
      <c r="F2" s="47"/>
    </row>
    <row r="3" spans="1:6" ht="15.85" customHeight="1" x14ac:dyDescent="0.25">
      <c r="A3" s="2"/>
      <c r="B3" s="3"/>
      <c r="C3" s="3"/>
      <c r="D3" s="3"/>
      <c r="E3" s="3"/>
    </row>
    <row r="4" spans="1:6" s="55" customFormat="1" ht="13.95" customHeight="1" thickBot="1" x14ac:dyDescent="0.3">
      <c r="A4" s="227" t="s">
        <v>311</v>
      </c>
      <c r="B4" s="227"/>
      <c r="C4" s="227"/>
      <c r="D4" s="227"/>
      <c r="E4" s="227"/>
      <c r="F4" s="228" t="s">
        <v>372</v>
      </c>
    </row>
    <row r="5" spans="1:6" s="55" customFormat="1" ht="15.05" customHeight="1" x14ac:dyDescent="0.2">
      <c r="A5" s="182"/>
    </row>
    <row r="6" spans="1:6" s="6" customFormat="1" ht="15.05" customHeight="1" x14ac:dyDescent="0.25">
      <c r="A6" s="184" t="s">
        <v>391</v>
      </c>
      <c r="B6" s="4"/>
      <c r="C6" s="5"/>
      <c r="D6" s="1"/>
      <c r="E6" s="1"/>
      <c r="F6" s="185"/>
    </row>
    <row r="7" spans="1:6" ht="15.05" customHeight="1" thickBot="1" x14ac:dyDescent="0.3"/>
    <row r="8" spans="1:6" s="30" customFormat="1" ht="30.05" customHeight="1" thickTop="1" x14ac:dyDescent="0.25">
      <c r="A8" s="188" t="s">
        <v>216</v>
      </c>
      <c r="B8" s="188"/>
      <c r="C8" s="189"/>
      <c r="D8" s="190" t="s">
        <v>3</v>
      </c>
      <c r="E8" s="191" t="s">
        <v>189</v>
      </c>
      <c r="F8" s="192" t="s">
        <v>190</v>
      </c>
    </row>
    <row r="9" spans="1:6" s="30" customFormat="1" ht="13.15" customHeight="1" x14ac:dyDescent="0.2">
      <c r="A9" s="10" t="s">
        <v>358</v>
      </c>
      <c r="B9" s="31" t="s">
        <v>11</v>
      </c>
      <c r="C9" s="11" t="s">
        <v>358</v>
      </c>
      <c r="D9" s="56">
        <v>46</v>
      </c>
      <c r="E9" s="13">
        <v>18</v>
      </c>
      <c r="F9" s="65">
        <v>28</v>
      </c>
    </row>
    <row r="10" spans="1:6" s="30" customFormat="1" ht="13.15" customHeight="1" x14ac:dyDescent="0.25">
      <c r="A10" s="97"/>
      <c r="B10" s="97" t="s">
        <v>3</v>
      </c>
      <c r="C10" s="103"/>
      <c r="D10" s="88">
        <f>D9</f>
        <v>46</v>
      </c>
      <c r="E10" s="98">
        <f t="shared" ref="E10:F10" si="0">E9</f>
        <v>18</v>
      </c>
      <c r="F10" s="90">
        <f t="shared" si="0"/>
        <v>28</v>
      </c>
    </row>
    <row r="11" spans="1:6" s="8" customFormat="1" ht="13.5" customHeight="1" x14ac:dyDescent="0.2">
      <c r="A11" s="10" t="s">
        <v>0</v>
      </c>
      <c r="B11" s="31" t="s">
        <v>1</v>
      </c>
      <c r="C11" s="11" t="s">
        <v>2</v>
      </c>
      <c r="D11" s="56">
        <v>46</v>
      </c>
      <c r="E11" s="13">
        <v>11</v>
      </c>
      <c r="F11" s="65">
        <v>35</v>
      </c>
    </row>
    <row r="12" spans="1:6" s="9" customFormat="1" ht="13.5" customHeight="1" x14ac:dyDescent="0.25">
      <c r="A12" s="97"/>
      <c r="B12" s="97" t="s">
        <v>3</v>
      </c>
      <c r="C12" s="103"/>
      <c r="D12" s="88">
        <f>D11</f>
        <v>46</v>
      </c>
      <c r="E12" s="98">
        <f t="shared" ref="E12:F12" si="1">E11</f>
        <v>11</v>
      </c>
      <c r="F12" s="90">
        <f t="shared" si="1"/>
        <v>35</v>
      </c>
    </row>
    <row r="13" spans="1:6" s="8" customFormat="1" ht="13.5" customHeight="1" x14ac:dyDescent="0.2">
      <c r="A13" s="10" t="s">
        <v>4</v>
      </c>
      <c r="B13" s="31" t="s">
        <v>1</v>
      </c>
      <c r="C13" s="11" t="s">
        <v>5</v>
      </c>
      <c r="D13" s="56">
        <v>28</v>
      </c>
      <c r="E13" s="13">
        <v>0</v>
      </c>
      <c r="F13" s="65">
        <v>28</v>
      </c>
    </row>
    <row r="14" spans="1:6" s="9" customFormat="1" ht="13.5" customHeight="1" x14ac:dyDescent="0.25">
      <c r="A14" s="97"/>
      <c r="B14" s="97" t="s">
        <v>3</v>
      </c>
      <c r="C14" s="103"/>
      <c r="D14" s="88">
        <f>D13</f>
        <v>28</v>
      </c>
      <c r="E14" s="98">
        <f t="shared" ref="E14:F14" si="2">E13</f>
        <v>0</v>
      </c>
      <c r="F14" s="90">
        <f t="shared" si="2"/>
        <v>28</v>
      </c>
    </row>
    <row r="15" spans="1:6" s="8" customFormat="1" ht="13.5" customHeight="1" x14ac:dyDescent="0.2">
      <c r="A15" s="10" t="s">
        <v>6</v>
      </c>
      <c r="B15" s="31" t="s">
        <v>1</v>
      </c>
      <c r="C15" s="11" t="s">
        <v>7</v>
      </c>
      <c r="D15" s="56">
        <v>17</v>
      </c>
      <c r="E15" s="13">
        <v>1</v>
      </c>
      <c r="F15" s="65">
        <v>16</v>
      </c>
    </row>
    <row r="16" spans="1:6" s="9" customFormat="1" ht="13.5" customHeight="1" x14ac:dyDescent="0.25">
      <c r="A16" s="97"/>
      <c r="B16" s="97" t="s">
        <v>3</v>
      </c>
      <c r="C16" s="103"/>
      <c r="D16" s="88">
        <f>D15</f>
        <v>17</v>
      </c>
      <c r="E16" s="98">
        <f t="shared" ref="E16:F16" si="3">E15</f>
        <v>1</v>
      </c>
      <c r="F16" s="90">
        <f t="shared" si="3"/>
        <v>16</v>
      </c>
    </row>
    <row r="17" spans="1:6" s="8" customFormat="1" ht="13.5" customHeight="1" x14ac:dyDescent="0.2">
      <c r="A17" s="10" t="s">
        <v>8</v>
      </c>
      <c r="B17" s="31" t="s">
        <v>1</v>
      </c>
      <c r="C17" s="11" t="s">
        <v>9</v>
      </c>
      <c r="D17" s="56">
        <v>20</v>
      </c>
      <c r="E17" s="13">
        <v>0</v>
      </c>
      <c r="F17" s="65">
        <v>20</v>
      </c>
    </row>
    <row r="18" spans="1:6" s="9" customFormat="1" ht="13.5" customHeight="1" x14ac:dyDescent="0.25">
      <c r="A18" s="97"/>
      <c r="B18" s="97" t="s">
        <v>3</v>
      </c>
      <c r="C18" s="83"/>
      <c r="D18" s="88">
        <f>D17</f>
        <v>20</v>
      </c>
      <c r="E18" s="98">
        <f t="shared" ref="E18:F18" si="4">E17</f>
        <v>0</v>
      </c>
      <c r="F18" s="90">
        <f t="shared" si="4"/>
        <v>20</v>
      </c>
    </row>
    <row r="19" spans="1:6" s="8" customFormat="1" ht="13.5" customHeight="1" x14ac:dyDescent="0.2">
      <c r="A19" s="10" t="s">
        <v>10</v>
      </c>
      <c r="B19" s="31" t="s">
        <v>11</v>
      </c>
      <c r="C19" s="32" t="s">
        <v>275</v>
      </c>
      <c r="D19" s="56">
        <v>114</v>
      </c>
      <c r="E19" s="13">
        <v>54</v>
      </c>
      <c r="F19" s="65">
        <v>60</v>
      </c>
    </row>
    <row r="20" spans="1:6" s="8" customFormat="1" ht="13.5" customHeight="1" x14ac:dyDescent="0.2">
      <c r="A20" s="10"/>
      <c r="B20" s="31" t="s">
        <v>1</v>
      </c>
      <c r="C20" s="32" t="s">
        <v>276</v>
      </c>
      <c r="D20" s="56">
        <v>23</v>
      </c>
      <c r="E20" s="13">
        <v>2</v>
      </c>
      <c r="F20" s="65">
        <v>21</v>
      </c>
    </row>
    <row r="21" spans="1:6" s="9" customFormat="1" ht="13.5" customHeight="1" x14ac:dyDescent="0.25">
      <c r="A21" s="97"/>
      <c r="B21" s="97" t="s">
        <v>3</v>
      </c>
      <c r="C21" s="83"/>
      <c r="D21" s="88">
        <f>SUM(D19:D20)</f>
        <v>137</v>
      </c>
      <c r="E21" s="98">
        <f t="shared" ref="E21:F21" si="5">SUM(E19:E20)</f>
        <v>56</v>
      </c>
      <c r="F21" s="90">
        <f t="shared" si="5"/>
        <v>81</v>
      </c>
    </row>
    <row r="22" spans="1:6" s="8" customFormat="1" ht="13.5" customHeight="1" x14ac:dyDescent="0.2">
      <c r="A22" s="10" t="s">
        <v>12</v>
      </c>
      <c r="B22" s="31" t="s">
        <v>11</v>
      </c>
      <c r="C22" s="22" t="s">
        <v>364</v>
      </c>
      <c r="D22" s="56">
        <v>128</v>
      </c>
      <c r="E22" s="13">
        <v>62</v>
      </c>
      <c r="F22" s="65">
        <v>66</v>
      </c>
    </row>
    <row r="23" spans="1:6" s="8" customFormat="1" ht="13.5" customHeight="1" x14ac:dyDescent="0.2">
      <c r="A23" s="10"/>
      <c r="B23" s="31"/>
      <c r="C23" s="22" t="s">
        <v>365</v>
      </c>
      <c r="D23" s="56">
        <v>99</v>
      </c>
      <c r="E23" s="13">
        <v>46</v>
      </c>
      <c r="F23" s="65">
        <v>53</v>
      </c>
    </row>
    <row r="24" spans="1:6" s="9" customFormat="1" ht="13.5" customHeight="1" x14ac:dyDescent="0.25">
      <c r="A24" s="14"/>
      <c r="B24" s="10" t="s">
        <v>13</v>
      </c>
      <c r="C24" s="17"/>
      <c r="D24" s="57">
        <f>SUM(D22:D23)</f>
        <v>227</v>
      </c>
      <c r="E24" s="19">
        <f t="shared" ref="E24:F24" si="6">SUM(E22:E23)</f>
        <v>108</v>
      </c>
      <c r="F24" s="66">
        <f t="shared" si="6"/>
        <v>119</v>
      </c>
    </row>
    <row r="25" spans="1:6" s="8" customFormat="1" ht="13.5" customHeight="1" x14ac:dyDescent="0.2">
      <c r="A25" s="10"/>
      <c r="B25" s="31" t="s">
        <v>1</v>
      </c>
      <c r="C25" s="11" t="s">
        <v>14</v>
      </c>
      <c r="D25" s="56">
        <v>20</v>
      </c>
      <c r="E25" s="13">
        <v>0</v>
      </c>
      <c r="F25" s="65">
        <v>20</v>
      </c>
    </row>
    <row r="26" spans="1:6" s="8" customFormat="1" ht="13.5" customHeight="1" x14ac:dyDescent="0.25">
      <c r="A26" s="10"/>
      <c r="B26" s="20"/>
      <c r="C26" s="11" t="s">
        <v>15</v>
      </c>
      <c r="D26" s="56">
        <v>18</v>
      </c>
      <c r="E26" s="13">
        <v>1</v>
      </c>
      <c r="F26" s="65">
        <v>17</v>
      </c>
    </row>
    <row r="27" spans="1:6" s="8" customFormat="1" ht="13.5" customHeight="1" x14ac:dyDescent="0.25">
      <c r="A27" s="10"/>
      <c r="B27" s="20"/>
      <c r="C27" s="11" t="s">
        <v>16</v>
      </c>
      <c r="D27" s="56">
        <v>17</v>
      </c>
      <c r="E27" s="13">
        <v>1</v>
      </c>
      <c r="F27" s="65">
        <v>16</v>
      </c>
    </row>
    <row r="28" spans="1:6" s="21" customFormat="1" ht="13.5" customHeight="1" x14ac:dyDescent="0.25">
      <c r="A28" s="10"/>
      <c r="B28" s="10" t="s">
        <v>17</v>
      </c>
      <c r="C28" s="17"/>
      <c r="D28" s="58">
        <f>SUM(D25:D27)</f>
        <v>55</v>
      </c>
      <c r="E28" s="19">
        <f>SUM(E25:E27)</f>
        <v>2</v>
      </c>
      <c r="F28" s="67">
        <f>SUM(F25:F27)</f>
        <v>53</v>
      </c>
    </row>
    <row r="29" spans="1:6" s="9" customFormat="1" ht="13.5" customHeight="1" x14ac:dyDescent="0.25">
      <c r="A29" s="97"/>
      <c r="B29" s="97" t="s">
        <v>3</v>
      </c>
      <c r="C29" s="83"/>
      <c r="D29" s="101">
        <f>D28+D24</f>
        <v>282</v>
      </c>
      <c r="E29" s="98">
        <f>E24</f>
        <v>108</v>
      </c>
      <c r="F29" s="102">
        <f>F28+F24</f>
        <v>172</v>
      </c>
    </row>
    <row r="30" spans="1:6" s="8" customFormat="1" ht="13.5" customHeight="1" x14ac:dyDescent="0.2">
      <c r="A30" s="10" t="s">
        <v>18</v>
      </c>
      <c r="B30" s="31" t="s">
        <v>11</v>
      </c>
      <c r="C30" s="11" t="s">
        <v>344</v>
      </c>
      <c r="D30" s="56">
        <v>99</v>
      </c>
      <c r="E30" s="13">
        <v>51</v>
      </c>
      <c r="F30" s="65">
        <v>48</v>
      </c>
    </row>
    <row r="31" spans="1:6" s="8" customFormat="1" ht="13.5" customHeight="1" x14ac:dyDescent="0.25">
      <c r="A31" s="10"/>
      <c r="B31" s="20"/>
      <c r="C31" s="11" t="s">
        <v>21</v>
      </c>
      <c r="D31" s="56">
        <v>79</v>
      </c>
      <c r="E31" s="13">
        <v>37</v>
      </c>
      <c r="F31" s="65">
        <v>42</v>
      </c>
    </row>
    <row r="32" spans="1:6" s="8" customFormat="1" ht="13.5" customHeight="1" x14ac:dyDescent="0.25">
      <c r="A32" s="10"/>
      <c r="B32" s="20"/>
      <c r="C32" s="11" t="s">
        <v>382</v>
      </c>
      <c r="D32" s="56">
        <v>10</v>
      </c>
      <c r="E32" s="13">
        <v>9</v>
      </c>
      <c r="F32" s="65">
        <v>1</v>
      </c>
    </row>
    <row r="33" spans="1:6" s="8" customFormat="1" ht="13.5" customHeight="1" x14ac:dyDescent="0.25">
      <c r="A33" s="10"/>
      <c r="B33" s="20"/>
      <c r="C33" s="11" t="s">
        <v>280</v>
      </c>
      <c r="D33" s="56">
        <v>100</v>
      </c>
      <c r="E33" s="13">
        <v>35</v>
      </c>
      <c r="F33" s="65">
        <v>65</v>
      </c>
    </row>
    <row r="34" spans="1:6" s="8" customFormat="1" ht="13.5" customHeight="1" x14ac:dyDescent="0.25">
      <c r="A34" s="10"/>
      <c r="B34" s="20"/>
      <c r="C34" s="11" t="s">
        <v>22</v>
      </c>
      <c r="D34" s="56">
        <v>106</v>
      </c>
      <c r="E34" s="13">
        <v>47</v>
      </c>
      <c r="F34" s="65">
        <v>59</v>
      </c>
    </row>
    <row r="35" spans="1:6" s="8" customFormat="1" ht="13.5" customHeight="1" x14ac:dyDescent="0.25">
      <c r="A35" s="10"/>
      <c r="B35" s="20"/>
      <c r="C35" s="11" t="s">
        <v>23</v>
      </c>
      <c r="D35" s="56">
        <v>57</v>
      </c>
      <c r="E35" s="13">
        <v>23</v>
      </c>
      <c r="F35" s="65">
        <v>34</v>
      </c>
    </row>
    <row r="36" spans="1:6" s="21" customFormat="1" ht="13.5" customHeight="1" x14ac:dyDescent="0.25">
      <c r="A36" s="10"/>
      <c r="B36" s="10" t="s">
        <v>13</v>
      </c>
      <c r="C36" s="17"/>
      <c r="D36" s="58">
        <f>SUM(D30:D35)</f>
        <v>451</v>
      </c>
      <c r="E36" s="19">
        <f>SUM(E30:E35)</f>
        <v>202</v>
      </c>
      <c r="F36" s="67">
        <f>SUM(F30:F35)</f>
        <v>249</v>
      </c>
    </row>
    <row r="37" spans="1:6" s="8" customFormat="1" ht="13.5" customHeight="1" x14ac:dyDescent="0.2">
      <c r="A37" s="10"/>
      <c r="B37" s="31" t="s">
        <v>1</v>
      </c>
      <c r="C37" s="11" t="s">
        <v>24</v>
      </c>
      <c r="D37" s="56">
        <v>28</v>
      </c>
      <c r="E37" s="13">
        <v>10</v>
      </c>
      <c r="F37" s="65">
        <v>18</v>
      </c>
    </row>
    <row r="38" spans="1:6" s="8" customFormat="1" ht="13.5" customHeight="1" x14ac:dyDescent="0.25">
      <c r="A38" s="10"/>
      <c r="B38" s="20"/>
      <c r="C38" s="11" t="s">
        <v>25</v>
      </c>
      <c r="D38" s="56">
        <v>34</v>
      </c>
      <c r="E38" s="13">
        <v>11</v>
      </c>
      <c r="F38" s="65">
        <v>23</v>
      </c>
    </row>
    <row r="39" spans="1:6" s="8" customFormat="1" ht="13.5" customHeight="1" x14ac:dyDescent="0.25">
      <c r="A39" s="10"/>
      <c r="B39" s="20"/>
      <c r="C39" s="11" t="s">
        <v>225</v>
      </c>
      <c r="D39" s="56">
        <v>22</v>
      </c>
      <c r="E39" s="13">
        <v>1</v>
      </c>
      <c r="F39" s="65">
        <v>21</v>
      </c>
    </row>
    <row r="40" spans="1:6" s="8" customFormat="1" ht="13.5" customHeight="1" x14ac:dyDescent="0.25">
      <c r="A40" s="10"/>
      <c r="B40" s="20"/>
      <c r="C40" s="11" t="s">
        <v>27</v>
      </c>
      <c r="D40" s="56">
        <v>28</v>
      </c>
      <c r="E40" s="13">
        <v>5</v>
      </c>
      <c r="F40" s="65">
        <v>23</v>
      </c>
    </row>
    <row r="41" spans="1:6" s="8" customFormat="1" ht="13.5" customHeight="1" x14ac:dyDescent="0.25">
      <c r="A41" s="10"/>
      <c r="B41" s="10" t="s">
        <v>17</v>
      </c>
      <c r="C41" s="11"/>
      <c r="D41" s="58">
        <f>SUM(D37:D40)</f>
        <v>112</v>
      </c>
      <c r="E41" s="19">
        <f>SUM(E37:E40)</f>
        <v>27</v>
      </c>
      <c r="F41" s="67">
        <f>SUM(F37:F40)</f>
        <v>85</v>
      </c>
    </row>
    <row r="42" spans="1:6" s="8" customFormat="1" ht="13.5" customHeight="1" x14ac:dyDescent="0.25">
      <c r="A42" s="99"/>
      <c r="B42" s="97" t="s">
        <v>3</v>
      </c>
      <c r="C42" s="100"/>
      <c r="D42" s="101">
        <f>D41+D36</f>
        <v>563</v>
      </c>
      <c r="E42" s="98">
        <f>E41+E36</f>
        <v>229</v>
      </c>
      <c r="F42" s="102">
        <f>F41+F36</f>
        <v>334</v>
      </c>
    </row>
    <row r="43" spans="1:6" s="8" customFormat="1" ht="13.5" customHeight="1" x14ac:dyDescent="0.2">
      <c r="A43" s="10" t="s">
        <v>28</v>
      </c>
      <c r="B43" s="31" t="s">
        <v>1</v>
      </c>
      <c r="C43" s="11" t="s">
        <v>234</v>
      </c>
      <c r="D43" s="56">
        <v>15</v>
      </c>
      <c r="E43" s="13">
        <v>0</v>
      </c>
      <c r="F43" s="65">
        <v>15</v>
      </c>
    </row>
    <row r="44" spans="1:6" s="9" customFormat="1" ht="13.5" customHeight="1" x14ac:dyDescent="0.25">
      <c r="A44" s="97"/>
      <c r="B44" s="97" t="s">
        <v>3</v>
      </c>
      <c r="C44" s="83"/>
      <c r="D44" s="88">
        <f>D43</f>
        <v>15</v>
      </c>
      <c r="E44" s="98">
        <f>E43</f>
        <v>0</v>
      </c>
      <c r="F44" s="90">
        <f>F43</f>
        <v>15</v>
      </c>
    </row>
    <row r="45" spans="1:6" s="8" customFormat="1" ht="13.5" customHeight="1" x14ac:dyDescent="0.2">
      <c r="A45" s="10" t="s">
        <v>29</v>
      </c>
      <c r="B45" s="31" t="s">
        <v>1</v>
      </c>
      <c r="C45" s="11" t="s">
        <v>30</v>
      </c>
      <c r="D45" s="56">
        <v>20</v>
      </c>
      <c r="E45" s="13">
        <v>0</v>
      </c>
      <c r="F45" s="65">
        <v>20</v>
      </c>
    </row>
    <row r="46" spans="1:6" s="9" customFormat="1" ht="13.5" customHeight="1" x14ac:dyDescent="0.25">
      <c r="A46" s="97"/>
      <c r="B46" s="97" t="s">
        <v>3</v>
      </c>
      <c r="C46" s="83"/>
      <c r="D46" s="88">
        <f>D45</f>
        <v>20</v>
      </c>
      <c r="E46" s="98">
        <f>E45</f>
        <v>0</v>
      </c>
      <c r="F46" s="90">
        <f>F45</f>
        <v>20</v>
      </c>
    </row>
    <row r="47" spans="1:6" s="8" customFormat="1" ht="13.5" customHeight="1" x14ac:dyDescent="0.2">
      <c r="A47" s="10" t="s">
        <v>31</v>
      </c>
      <c r="B47" s="31" t="s">
        <v>11</v>
      </c>
      <c r="C47" s="32" t="s">
        <v>375</v>
      </c>
      <c r="D47" s="56">
        <v>73</v>
      </c>
      <c r="E47" s="13">
        <v>36</v>
      </c>
      <c r="F47" s="65">
        <v>37</v>
      </c>
    </row>
    <row r="48" spans="1:6" s="8" customFormat="1" ht="13.5" customHeight="1" x14ac:dyDescent="0.2">
      <c r="A48" s="10"/>
      <c r="B48" s="31"/>
      <c r="C48" s="32" t="s">
        <v>235</v>
      </c>
      <c r="D48" s="56">
        <v>53</v>
      </c>
      <c r="E48" s="13">
        <v>24</v>
      </c>
      <c r="F48" s="65">
        <v>29</v>
      </c>
    </row>
    <row r="49" spans="1:6" s="8" customFormat="1" ht="13.5" customHeight="1" x14ac:dyDescent="0.2">
      <c r="A49" s="10"/>
      <c r="B49" s="31"/>
      <c r="C49" s="32" t="s">
        <v>32</v>
      </c>
      <c r="D49" s="56">
        <v>77</v>
      </c>
      <c r="E49" s="13">
        <v>37</v>
      </c>
      <c r="F49" s="65">
        <v>40</v>
      </c>
    </row>
    <row r="50" spans="1:6" s="8" customFormat="1" ht="13.5" customHeight="1" x14ac:dyDescent="0.2">
      <c r="A50" s="10"/>
      <c r="B50" s="31"/>
      <c r="C50" s="32" t="s">
        <v>281</v>
      </c>
      <c r="D50" s="56">
        <v>37</v>
      </c>
      <c r="E50" s="13">
        <v>17</v>
      </c>
      <c r="F50" s="65">
        <v>20</v>
      </c>
    </row>
    <row r="51" spans="1:6" s="8" customFormat="1" ht="13.5" customHeight="1" x14ac:dyDescent="0.2">
      <c r="A51" s="10"/>
      <c r="B51" s="31"/>
      <c r="C51" s="32" t="s">
        <v>373</v>
      </c>
      <c r="D51" s="56">
        <v>55</v>
      </c>
      <c r="E51" s="13">
        <v>29</v>
      </c>
      <c r="F51" s="65">
        <v>26</v>
      </c>
    </row>
    <row r="52" spans="1:6" s="21" customFormat="1" ht="13.5" customHeight="1" x14ac:dyDescent="0.25">
      <c r="A52" s="10"/>
      <c r="B52" s="10" t="s">
        <v>13</v>
      </c>
      <c r="C52" s="17"/>
      <c r="D52" s="58">
        <f>SUM(D47:D51)</f>
        <v>295</v>
      </c>
      <c r="E52" s="19">
        <f t="shared" ref="E52:F52" si="7">SUM(E47:E51)</f>
        <v>143</v>
      </c>
      <c r="F52" s="67">
        <f t="shared" si="7"/>
        <v>152</v>
      </c>
    </row>
    <row r="53" spans="1:6" s="8" customFormat="1" ht="13.5" customHeight="1" x14ac:dyDescent="0.2">
      <c r="A53" s="33"/>
      <c r="B53" s="31" t="s">
        <v>1</v>
      </c>
      <c r="C53" s="36" t="s">
        <v>34</v>
      </c>
      <c r="D53" s="56">
        <v>38</v>
      </c>
      <c r="E53" s="35">
        <v>28</v>
      </c>
      <c r="F53" s="65">
        <v>10</v>
      </c>
    </row>
    <row r="54" spans="1:6" s="8" customFormat="1" ht="13.5" customHeight="1" x14ac:dyDescent="0.25">
      <c r="A54" s="33"/>
      <c r="B54" s="34"/>
      <c r="C54" s="36" t="s">
        <v>36</v>
      </c>
      <c r="D54" s="56">
        <v>54</v>
      </c>
      <c r="E54" s="35">
        <v>6</v>
      </c>
      <c r="F54" s="65">
        <v>48</v>
      </c>
    </row>
    <row r="55" spans="1:6" s="8" customFormat="1" ht="13.5" customHeight="1" x14ac:dyDescent="0.25">
      <c r="A55" s="33"/>
      <c r="B55" s="10" t="s">
        <v>17</v>
      </c>
      <c r="C55" s="36"/>
      <c r="D55" s="59">
        <f>SUM(D53:D54)</f>
        <v>92</v>
      </c>
      <c r="E55" s="37">
        <f>SUM(E53:E54)</f>
        <v>34</v>
      </c>
      <c r="F55" s="68">
        <f>SUM(F53:F54)</f>
        <v>58</v>
      </c>
    </row>
    <row r="56" spans="1:6" s="8" customFormat="1" ht="13.5" customHeight="1" x14ac:dyDescent="0.25">
      <c r="A56" s="91"/>
      <c r="B56" s="92" t="s">
        <v>3</v>
      </c>
      <c r="C56" s="93"/>
      <c r="D56" s="94">
        <f>D55+D52</f>
        <v>387</v>
      </c>
      <c r="E56" s="95">
        <f>E55+E52</f>
        <v>177</v>
      </c>
      <c r="F56" s="96">
        <f>F55+F52</f>
        <v>210</v>
      </c>
    </row>
    <row r="57" spans="1:6" s="8" customFormat="1" ht="13.5" customHeight="1" x14ac:dyDescent="0.2">
      <c r="A57" s="33" t="s">
        <v>37</v>
      </c>
      <c r="B57" s="31" t="s">
        <v>11</v>
      </c>
      <c r="C57" s="36" t="s">
        <v>374</v>
      </c>
      <c r="D57" s="56">
        <v>40</v>
      </c>
      <c r="E57" s="35">
        <v>39</v>
      </c>
      <c r="F57" s="65">
        <v>1</v>
      </c>
    </row>
    <row r="58" spans="1:6" s="8" customFormat="1" ht="13.5" customHeight="1" x14ac:dyDescent="0.2">
      <c r="A58" s="33"/>
      <c r="B58" s="31"/>
      <c r="C58" s="36" t="s">
        <v>236</v>
      </c>
      <c r="D58" s="56">
        <v>64</v>
      </c>
      <c r="E58" s="35">
        <v>30</v>
      </c>
      <c r="F58" s="65">
        <v>34</v>
      </c>
    </row>
    <row r="59" spans="1:6" s="8" customFormat="1" ht="13.5" customHeight="1" x14ac:dyDescent="0.25">
      <c r="A59" s="33"/>
      <c r="B59" s="34"/>
      <c r="C59" s="36" t="s">
        <v>282</v>
      </c>
      <c r="D59" s="56">
        <v>57</v>
      </c>
      <c r="E59" s="35">
        <v>25</v>
      </c>
      <c r="F59" s="65">
        <v>32</v>
      </c>
    </row>
    <row r="60" spans="1:6" s="8" customFormat="1" ht="13.5" customHeight="1" x14ac:dyDescent="0.25">
      <c r="A60" s="33"/>
      <c r="B60" s="34"/>
      <c r="C60" s="11" t="s">
        <v>39</v>
      </c>
      <c r="D60" s="56">
        <v>46</v>
      </c>
      <c r="E60" s="35">
        <v>23</v>
      </c>
      <c r="F60" s="65">
        <v>23</v>
      </c>
    </row>
    <row r="61" spans="1:6" s="21" customFormat="1" ht="13.5" customHeight="1" x14ac:dyDescent="0.25">
      <c r="A61" s="38"/>
      <c r="B61" s="10" t="s">
        <v>13</v>
      </c>
      <c r="C61" s="10"/>
      <c r="D61" s="57">
        <f>SUM(D57:D60)</f>
        <v>207</v>
      </c>
      <c r="E61" s="18">
        <f>SUM(E57:E60)</f>
        <v>117</v>
      </c>
      <c r="F61" s="66">
        <f>SUM(F57:F60)</f>
        <v>90</v>
      </c>
    </row>
    <row r="62" spans="1:6" s="8" customFormat="1" ht="13.5" customHeight="1" x14ac:dyDescent="0.2">
      <c r="A62" s="38"/>
      <c r="B62" s="31" t="s">
        <v>1</v>
      </c>
      <c r="C62" s="20" t="s">
        <v>40</v>
      </c>
      <c r="D62" s="56">
        <v>33</v>
      </c>
      <c r="E62" s="12">
        <v>3</v>
      </c>
      <c r="F62" s="65">
        <v>30</v>
      </c>
    </row>
    <row r="63" spans="1:6" s="8" customFormat="1" ht="13.5" customHeight="1" x14ac:dyDescent="0.25">
      <c r="A63" s="38"/>
      <c r="B63" s="39"/>
      <c r="C63" s="11" t="s">
        <v>41</v>
      </c>
      <c r="D63" s="56">
        <v>60</v>
      </c>
      <c r="E63" s="12">
        <v>4</v>
      </c>
      <c r="F63" s="65">
        <v>56</v>
      </c>
    </row>
    <row r="64" spans="1:6" s="21" customFormat="1" ht="13.5" customHeight="1" x14ac:dyDescent="0.25">
      <c r="A64" s="38"/>
      <c r="B64" s="38" t="s">
        <v>17</v>
      </c>
      <c r="C64" s="17"/>
      <c r="D64" s="57">
        <f>SUM(D62:D63)</f>
        <v>93</v>
      </c>
      <c r="E64" s="18">
        <f>SUM(E62:E63)</f>
        <v>7</v>
      </c>
      <c r="F64" s="66">
        <f>SUM(F62:F63)</f>
        <v>86</v>
      </c>
    </row>
    <row r="65" spans="1:6" s="9" customFormat="1" ht="13.5" customHeight="1" x14ac:dyDescent="0.25">
      <c r="A65" s="87"/>
      <c r="B65" s="87" t="s">
        <v>3</v>
      </c>
      <c r="C65" s="83"/>
      <c r="D65" s="88">
        <f>D64+D61</f>
        <v>300</v>
      </c>
      <c r="E65" s="89">
        <f>E64+E61</f>
        <v>124</v>
      </c>
      <c r="F65" s="90">
        <f>F64+F61</f>
        <v>176</v>
      </c>
    </row>
    <row r="66" spans="1:6" s="8" customFormat="1" ht="13.5" customHeight="1" x14ac:dyDescent="0.2">
      <c r="A66" s="33" t="s">
        <v>42</v>
      </c>
      <c r="B66" s="31" t="s">
        <v>1</v>
      </c>
      <c r="C66" s="11" t="s">
        <v>237</v>
      </c>
      <c r="D66" s="56">
        <v>30</v>
      </c>
      <c r="E66" s="12">
        <v>2</v>
      </c>
      <c r="F66" s="65">
        <v>28</v>
      </c>
    </row>
    <row r="67" spans="1:6" s="9" customFormat="1" ht="13.5" customHeight="1" x14ac:dyDescent="0.25">
      <c r="A67" s="87"/>
      <c r="B67" s="87" t="s">
        <v>3</v>
      </c>
      <c r="C67" s="104"/>
      <c r="D67" s="88">
        <f>D66</f>
        <v>30</v>
      </c>
      <c r="E67" s="89">
        <f>E66</f>
        <v>2</v>
      </c>
      <c r="F67" s="90">
        <f>F66</f>
        <v>28</v>
      </c>
    </row>
    <row r="68" spans="1:6" s="8" customFormat="1" ht="13.5" customHeight="1" x14ac:dyDescent="0.2">
      <c r="A68" s="38" t="s">
        <v>44</v>
      </c>
      <c r="B68" s="31" t="s">
        <v>11</v>
      </c>
      <c r="C68" s="25" t="s">
        <v>345</v>
      </c>
      <c r="D68" s="56">
        <v>117</v>
      </c>
      <c r="E68" s="12">
        <v>55</v>
      </c>
      <c r="F68" s="65">
        <v>62</v>
      </c>
    </row>
    <row r="69" spans="1:6" s="8" customFormat="1" ht="13.5" customHeight="1" x14ac:dyDescent="0.2">
      <c r="A69" s="38"/>
      <c r="B69" s="31"/>
      <c r="C69" s="25" t="s">
        <v>346</v>
      </c>
      <c r="D69" s="56">
        <v>58</v>
      </c>
      <c r="E69" s="12">
        <v>27</v>
      </c>
      <c r="F69" s="65">
        <v>31</v>
      </c>
    </row>
    <row r="70" spans="1:6" s="21" customFormat="1" ht="13.5" customHeight="1" x14ac:dyDescent="0.25">
      <c r="A70" s="33"/>
      <c r="B70" s="10" t="s">
        <v>13</v>
      </c>
      <c r="C70" s="17"/>
      <c r="D70" s="57">
        <f>D68+D69</f>
        <v>175</v>
      </c>
      <c r="E70" s="18">
        <f t="shared" ref="E70:F70" si="8">E68+E69</f>
        <v>82</v>
      </c>
      <c r="F70" s="66">
        <f t="shared" si="8"/>
        <v>93</v>
      </c>
    </row>
    <row r="71" spans="1:6" s="41" customFormat="1" ht="13.5" customHeight="1" x14ac:dyDescent="0.25">
      <c r="A71" s="33"/>
      <c r="B71" s="31" t="s">
        <v>1</v>
      </c>
      <c r="C71" s="25" t="s">
        <v>45</v>
      </c>
      <c r="D71" s="60">
        <v>14</v>
      </c>
      <c r="E71" s="40">
        <v>0</v>
      </c>
      <c r="F71" s="69">
        <v>14</v>
      </c>
    </row>
    <row r="72" spans="1:6" s="41" customFormat="1" ht="13.5" customHeight="1" x14ac:dyDescent="0.25">
      <c r="A72" s="24"/>
      <c r="B72" s="31"/>
      <c r="C72" s="25" t="s">
        <v>46</v>
      </c>
      <c r="D72" s="60">
        <v>9</v>
      </c>
      <c r="E72" s="40">
        <v>7</v>
      </c>
      <c r="F72" s="69">
        <v>2</v>
      </c>
    </row>
    <row r="73" spans="1:6" s="41" customFormat="1" ht="13.5" customHeight="1" x14ac:dyDescent="0.25">
      <c r="A73" s="24"/>
      <c r="B73" s="31"/>
      <c r="C73" s="25" t="s">
        <v>47</v>
      </c>
      <c r="D73" s="60">
        <v>60</v>
      </c>
      <c r="E73" s="40">
        <v>26</v>
      </c>
      <c r="F73" s="69">
        <v>34</v>
      </c>
    </row>
    <row r="74" spans="1:6" s="43" customFormat="1" ht="13.5" customHeight="1" x14ac:dyDescent="0.25">
      <c r="A74" s="24"/>
      <c r="B74" s="38" t="s">
        <v>17</v>
      </c>
      <c r="C74" s="17"/>
      <c r="D74" s="61">
        <f>SUM(D71:D73)</f>
        <v>83</v>
      </c>
      <c r="E74" s="42">
        <f>SUM(E71:E73)</f>
        <v>33</v>
      </c>
      <c r="F74" s="70">
        <f>SUM(F71:F73)</f>
        <v>50</v>
      </c>
    </row>
    <row r="75" spans="1:6" s="46" customFormat="1" ht="13.5" customHeight="1" x14ac:dyDescent="0.25">
      <c r="A75" s="74"/>
      <c r="B75" s="87" t="s">
        <v>3</v>
      </c>
      <c r="C75" s="83"/>
      <c r="D75" s="75">
        <f>D74+D70</f>
        <v>258</v>
      </c>
      <c r="E75" s="76">
        <f>E74+E70</f>
        <v>115</v>
      </c>
      <c r="F75" s="77">
        <f>F74+F70</f>
        <v>143</v>
      </c>
    </row>
    <row r="76" spans="1:6" s="41" customFormat="1" ht="13.5" customHeight="1" x14ac:dyDescent="0.25">
      <c r="A76" s="24" t="s">
        <v>48</v>
      </c>
      <c r="B76" s="31" t="s">
        <v>11</v>
      </c>
      <c r="C76" s="11" t="s">
        <v>309</v>
      </c>
      <c r="D76" s="60">
        <v>30</v>
      </c>
      <c r="E76" s="40">
        <v>13</v>
      </c>
      <c r="F76" s="69">
        <v>17</v>
      </c>
    </row>
    <row r="77" spans="1:6" s="41" customFormat="1" ht="13.5" customHeight="1" x14ac:dyDescent="0.25">
      <c r="A77" s="24"/>
      <c r="B77" s="31"/>
      <c r="C77" s="11" t="s">
        <v>238</v>
      </c>
      <c r="D77" s="60">
        <v>72</v>
      </c>
      <c r="E77" s="40">
        <v>34</v>
      </c>
      <c r="F77" s="69">
        <v>38</v>
      </c>
    </row>
    <row r="78" spans="1:6" s="41" customFormat="1" ht="13.5" customHeight="1" x14ac:dyDescent="0.25">
      <c r="A78" s="24"/>
      <c r="B78" s="31"/>
      <c r="C78" s="47" t="s">
        <v>239</v>
      </c>
      <c r="D78" s="60">
        <v>56</v>
      </c>
      <c r="E78" s="40">
        <v>26</v>
      </c>
      <c r="F78" s="69">
        <v>30</v>
      </c>
    </row>
    <row r="79" spans="1:6" s="43" customFormat="1" ht="13.5" customHeight="1" x14ac:dyDescent="0.25">
      <c r="A79" s="24"/>
      <c r="B79" s="10" t="s">
        <v>13</v>
      </c>
      <c r="C79" s="17"/>
      <c r="D79" s="61">
        <f>SUM(D76:D78)</f>
        <v>158</v>
      </c>
      <c r="E79" s="42">
        <f t="shared" ref="E79:F79" si="9">SUM(E76:E78)</f>
        <v>73</v>
      </c>
      <c r="F79" s="70">
        <f t="shared" si="9"/>
        <v>85</v>
      </c>
    </row>
    <row r="80" spans="1:6" s="41" customFormat="1" ht="13.5" customHeight="1" x14ac:dyDescent="0.25">
      <c r="A80" s="24"/>
      <c r="B80" s="31" t="s">
        <v>1</v>
      </c>
      <c r="C80" s="20" t="s">
        <v>49</v>
      </c>
      <c r="D80" s="60">
        <v>20</v>
      </c>
      <c r="E80" s="40">
        <v>4</v>
      </c>
      <c r="F80" s="69">
        <v>16</v>
      </c>
    </row>
    <row r="81" spans="1:11" s="43" customFormat="1" ht="13.5" customHeight="1" x14ac:dyDescent="0.25">
      <c r="A81" s="24"/>
      <c r="B81" s="38" t="s">
        <v>17</v>
      </c>
      <c r="C81" s="17"/>
      <c r="D81" s="61">
        <f>D80</f>
        <v>20</v>
      </c>
      <c r="E81" s="42">
        <f>E80</f>
        <v>4</v>
      </c>
      <c r="F81" s="70">
        <f>F80</f>
        <v>16</v>
      </c>
    </row>
    <row r="82" spans="1:11" s="46" customFormat="1" ht="13.5" customHeight="1" x14ac:dyDescent="0.25">
      <c r="A82" s="74"/>
      <c r="B82" s="87" t="s">
        <v>3</v>
      </c>
      <c r="C82" s="83"/>
      <c r="D82" s="75">
        <f>D81+D79</f>
        <v>178</v>
      </c>
      <c r="E82" s="76">
        <f>E81+E79</f>
        <v>77</v>
      </c>
      <c r="F82" s="77">
        <f>F81+F79</f>
        <v>101</v>
      </c>
    </row>
    <row r="83" spans="1:11" s="41" customFormat="1" ht="13.5" customHeight="1" x14ac:dyDescent="0.25">
      <c r="A83" s="24" t="s">
        <v>50</v>
      </c>
      <c r="B83" s="31" t="s">
        <v>11</v>
      </c>
      <c r="C83" s="22" t="s">
        <v>240</v>
      </c>
      <c r="D83" s="60">
        <v>74</v>
      </c>
      <c r="E83" s="40">
        <v>30</v>
      </c>
      <c r="F83" s="69">
        <v>44</v>
      </c>
    </row>
    <row r="84" spans="1:11" s="41" customFormat="1" ht="13.5" customHeight="1" x14ac:dyDescent="0.25">
      <c r="A84" s="24"/>
      <c r="B84" s="10" t="s">
        <v>13</v>
      </c>
      <c r="C84" s="11"/>
      <c r="D84" s="61">
        <f>D83</f>
        <v>74</v>
      </c>
      <c r="E84" s="42">
        <f>E83</f>
        <v>30</v>
      </c>
      <c r="F84" s="70">
        <f>F83</f>
        <v>44</v>
      </c>
    </row>
    <row r="85" spans="1:11" s="41" customFormat="1" ht="13.5" customHeight="1" x14ac:dyDescent="0.25">
      <c r="A85" s="33"/>
      <c r="B85" s="31" t="s">
        <v>1</v>
      </c>
      <c r="C85" s="22" t="s">
        <v>51</v>
      </c>
      <c r="D85" s="60">
        <v>13</v>
      </c>
      <c r="E85" s="40">
        <v>0</v>
      </c>
      <c r="F85" s="69">
        <v>13</v>
      </c>
    </row>
    <row r="86" spans="1:11" s="41" customFormat="1" ht="13.5" customHeight="1" x14ac:dyDescent="0.25">
      <c r="A86" s="33"/>
      <c r="B86" s="34"/>
      <c r="C86" s="11" t="s">
        <v>52</v>
      </c>
      <c r="D86" s="60">
        <v>12</v>
      </c>
      <c r="E86" s="40">
        <v>0</v>
      </c>
      <c r="F86" s="69">
        <v>12</v>
      </c>
    </row>
    <row r="87" spans="1:11" s="41" customFormat="1" ht="13.5" customHeight="1" x14ac:dyDescent="0.25">
      <c r="A87" s="23"/>
      <c r="B87" s="38" t="s">
        <v>17</v>
      </c>
      <c r="C87" s="11"/>
      <c r="D87" s="61">
        <f>SUM(D85:D86)</f>
        <v>25</v>
      </c>
      <c r="E87" s="42">
        <f>SUM(E85:E86)</f>
        <v>0</v>
      </c>
      <c r="F87" s="70">
        <f>SUM(F85:F86)</f>
        <v>25</v>
      </c>
    </row>
    <row r="88" spans="1:11" s="46" customFormat="1" ht="13.5" customHeight="1" x14ac:dyDescent="0.25">
      <c r="A88" s="86"/>
      <c r="B88" s="87" t="s">
        <v>3</v>
      </c>
      <c r="C88" s="83"/>
      <c r="D88" s="75">
        <f>D87+D84</f>
        <v>99</v>
      </c>
      <c r="E88" s="76">
        <f>E87+E84</f>
        <v>30</v>
      </c>
      <c r="F88" s="77">
        <f>F87+F84</f>
        <v>69</v>
      </c>
    </row>
    <row r="89" spans="1:11" s="41" customFormat="1" ht="13.5" customHeight="1" x14ac:dyDescent="0.25">
      <c r="A89" s="84" t="s">
        <v>54</v>
      </c>
      <c r="B89" s="31" t="s">
        <v>11</v>
      </c>
      <c r="C89" s="11" t="s">
        <v>347</v>
      </c>
      <c r="D89" s="60">
        <v>65</v>
      </c>
      <c r="E89" s="40">
        <v>33</v>
      </c>
      <c r="F89" s="69">
        <v>32</v>
      </c>
    </row>
    <row r="90" spans="1:11" s="41" customFormat="1" ht="13.5" customHeight="1" x14ac:dyDescent="0.25">
      <c r="A90" s="84"/>
      <c r="B90" s="31" t="s">
        <v>1</v>
      </c>
      <c r="C90" s="11" t="s">
        <v>55</v>
      </c>
      <c r="D90" s="60">
        <v>29</v>
      </c>
      <c r="E90" s="40">
        <v>4</v>
      </c>
      <c r="F90" s="69">
        <v>25</v>
      </c>
    </row>
    <row r="91" spans="1:11" s="46" customFormat="1" ht="13.5" customHeight="1" x14ac:dyDescent="0.25">
      <c r="A91" s="85"/>
      <c r="B91" s="85" t="s">
        <v>3</v>
      </c>
      <c r="C91" s="83"/>
      <c r="D91" s="75">
        <f>SUM(D89:D90)</f>
        <v>94</v>
      </c>
      <c r="E91" s="76">
        <f t="shared" ref="E91:F91" si="10">SUM(E89:E90)</f>
        <v>37</v>
      </c>
      <c r="F91" s="77">
        <f t="shared" si="10"/>
        <v>57</v>
      </c>
    </row>
    <row r="92" spans="1:11" s="41" customFormat="1" ht="13.5" customHeight="1" x14ac:dyDescent="0.25">
      <c r="A92" s="24" t="s">
        <v>56</v>
      </c>
      <c r="B92" s="31" t="s">
        <v>11</v>
      </c>
      <c r="C92" s="11" t="s">
        <v>226</v>
      </c>
      <c r="D92" s="60">
        <v>30</v>
      </c>
      <c r="E92" s="40">
        <v>13</v>
      </c>
      <c r="F92" s="69">
        <v>17</v>
      </c>
    </row>
    <row r="93" spans="1:11" s="41" customFormat="1" ht="13.5" customHeight="1" x14ac:dyDescent="0.25">
      <c r="A93" s="24"/>
      <c r="B93" s="31" t="s">
        <v>1</v>
      </c>
      <c r="C93" s="11" t="s">
        <v>227</v>
      </c>
      <c r="D93" s="60">
        <v>23</v>
      </c>
      <c r="E93" s="40">
        <v>0</v>
      </c>
      <c r="F93" s="69">
        <v>23</v>
      </c>
    </row>
    <row r="94" spans="1:11" s="46" customFormat="1" ht="13.5" customHeight="1" x14ac:dyDescent="0.25">
      <c r="A94" s="74"/>
      <c r="B94" s="74" t="s">
        <v>3</v>
      </c>
      <c r="C94" s="83"/>
      <c r="D94" s="75">
        <f>SUM(D92:D93)</f>
        <v>53</v>
      </c>
      <c r="E94" s="76">
        <f>SUM(E92:E93)</f>
        <v>13</v>
      </c>
      <c r="F94" s="77">
        <f>SUM(F92:F93)</f>
        <v>40</v>
      </c>
    </row>
    <row r="95" spans="1:11" s="41" customFormat="1" ht="13.5" customHeight="1" x14ac:dyDescent="0.25">
      <c r="A95" s="24" t="s">
        <v>59</v>
      </c>
      <c r="B95" s="31" t="s">
        <v>11</v>
      </c>
      <c r="C95" s="11" t="s">
        <v>60</v>
      </c>
      <c r="D95" s="60">
        <v>70</v>
      </c>
      <c r="E95" s="40">
        <v>34</v>
      </c>
      <c r="F95" s="69">
        <v>36</v>
      </c>
      <c r="I95" s="107"/>
      <c r="J95" s="107"/>
      <c r="K95" s="107"/>
    </row>
    <row r="96" spans="1:11" s="41" customFormat="1" ht="13.5" customHeight="1" x14ac:dyDescent="0.25">
      <c r="A96" s="24"/>
      <c r="B96" s="31"/>
      <c r="C96" s="25" t="s">
        <v>241</v>
      </c>
      <c r="D96" s="60">
        <v>74</v>
      </c>
      <c r="E96" s="40">
        <v>28</v>
      </c>
      <c r="F96" s="69">
        <v>46</v>
      </c>
      <c r="I96" s="107"/>
      <c r="J96" s="107"/>
      <c r="K96" s="107"/>
    </row>
    <row r="97" spans="1:11" s="41" customFormat="1" ht="13.5" customHeight="1" x14ac:dyDescent="0.25">
      <c r="A97" s="24"/>
      <c r="B97" s="31"/>
      <c r="C97" s="25" t="s">
        <v>61</v>
      </c>
      <c r="D97" s="60">
        <v>18</v>
      </c>
      <c r="E97" s="40">
        <v>0</v>
      </c>
      <c r="F97" s="69">
        <v>18</v>
      </c>
      <c r="I97" s="107"/>
      <c r="J97" s="107"/>
      <c r="K97" s="107"/>
    </row>
    <row r="98" spans="1:11" s="41" customFormat="1" ht="13.5" customHeight="1" x14ac:dyDescent="0.25">
      <c r="A98" s="24"/>
      <c r="B98" s="31"/>
      <c r="C98" s="25" t="s">
        <v>62</v>
      </c>
      <c r="D98" s="60">
        <v>79</v>
      </c>
      <c r="E98" s="40">
        <v>39</v>
      </c>
      <c r="F98" s="69">
        <v>40</v>
      </c>
      <c r="I98" s="107"/>
      <c r="J98" s="107"/>
      <c r="K98" s="107"/>
    </row>
    <row r="99" spans="1:11" s="41" customFormat="1" ht="13.5" customHeight="1" x14ac:dyDescent="0.25">
      <c r="A99" s="24"/>
      <c r="B99" s="31"/>
      <c r="C99" s="25" t="s">
        <v>63</v>
      </c>
      <c r="D99" s="60">
        <v>49</v>
      </c>
      <c r="E99" s="40">
        <v>18</v>
      </c>
      <c r="F99" s="69">
        <v>31</v>
      </c>
      <c r="I99" s="107"/>
      <c r="J99" s="107"/>
      <c r="K99" s="107"/>
    </row>
    <row r="100" spans="1:11" s="41" customFormat="1" ht="13.5" customHeight="1" x14ac:dyDescent="0.25">
      <c r="A100" s="24"/>
      <c r="B100" s="31"/>
      <c r="C100" s="25" t="s">
        <v>242</v>
      </c>
      <c r="D100" s="60">
        <v>70</v>
      </c>
      <c r="E100" s="40">
        <v>36</v>
      </c>
      <c r="F100" s="69">
        <v>34</v>
      </c>
      <c r="I100" s="107"/>
      <c r="J100" s="107"/>
      <c r="K100" s="107"/>
    </row>
    <row r="101" spans="1:11" s="41" customFormat="1" ht="13.5" customHeight="1" x14ac:dyDescent="0.25">
      <c r="A101" s="24"/>
      <c r="B101" s="31"/>
      <c r="C101" s="25" t="s">
        <v>64</v>
      </c>
      <c r="D101" s="60">
        <v>63</v>
      </c>
      <c r="E101" s="40">
        <v>31</v>
      </c>
      <c r="F101" s="69">
        <v>32</v>
      </c>
      <c r="I101" s="107"/>
      <c r="J101" s="107"/>
      <c r="K101" s="107"/>
    </row>
    <row r="102" spans="1:11" s="41" customFormat="1" ht="13.5" customHeight="1" x14ac:dyDescent="0.25">
      <c r="A102" s="24"/>
      <c r="B102" s="31"/>
      <c r="C102" s="25" t="s">
        <v>243</v>
      </c>
      <c r="D102" s="60">
        <v>30</v>
      </c>
      <c r="E102" s="40">
        <v>16</v>
      </c>
      <c r="F102" s="69">
        <v>14</v>
      </c>
      <c r="I102" s="107"/>
      <c r="J102" s="107"/>
      <c r="K102" s="107"/>
    </row>
    <row r="103" spans="1:11" s="41" customFormat="1" ht="13.5" customHeight="1" x14ac:dyDescent="0.25">
      <c r="A103" s="24"/>
      <c r="B103" s="31"/>
      <c r="C103" s="25" t="s">
        <v>348</v>
      </c>
      <c r="D103" s="60">
        <v>57</v>
      </c>
      <c r="E103" s="40">
        <v>28</v>
      </c>
      <c r="F103" s="69">
        <v>29</v>
      </c>
      <c r="I103" s="107"/>
      <c r="J103" s="107"/>
      <c r="K103" s="107"/>
    </row>
    <row r="104" spans="1:11" s="41" customFormat="1" ht="13.5" customHeight="1" x14ac:dyDescent="0.25">
      <c r="A104" s="24"/>
      <c r="B104" s="31"/>
      <c r="C104" s="11" t="s">
        <v>65</v>
      </c>
      <c r="D104" s="60">
        <v>94</v>
      </c>
      <c r="E104" s="40">
        <v>31</v>
      </c>
      <c r="F104" s="69">
        <v>63</v>
      </c>
      <c r="I104" s="107"/>
      <c r="J104" s="107"/>
      <c r="K104" s="107"/>
    </row>
    <row r="105" spans="1:11" s="41" customFormat="1" ht="13.5" customHeight="1" x14ac:dyDescent="0.25">
      <c r="A105" s="24"/>
      <c r="B105" s="31"/>
      <c r="C105" s="50" t="s">
        <v>66</v>
      </c>
      <c r="D105" s="60">
        <v>90</v>
      </c>
      <c r="E105" s="40">
        <v>47</v>
      </c>
      <c r="F105" s="69">
        <v>43</v>
      </c>
      <c r="I105" s="107"/>
      <c r="J105" s="107"/>
      <c r="K105" s="107"/>
    </row>
    <row r="106" spans="1:11" s="41" customFormat="1" ht="13.5" customHeight="1" x14ac:dyDescent="0.25">
      <c r="A106" s="24"/>
      <c r="B106" s="31"/>
      <c r="C106" s="25" t="s">
        <v>67</v>
      </c>
      <c r="D106" s="60">
        <v>53</v>
      </c>
      <c r="E106" s="40">
        <v>23</v>
      </c>
      <c r="F106" s="69">
        <v>30</v>
      </c>
      <c r="I106" s="107"/>
      <c r="J106" s="107"/>
      <c r="K106" s="107"/>
    </row>
    <row r="107" spans="1:11" s="41" customFormat="1" ht="13.5" customHeight="1" x14ac:dyDescent="0.25">
      <c r="A107" s="24"/>
      <c r="B107" s="31"/>
      <c r="C107" s="25" t="s">
        <v>68</v>
      </c>
      <c r="D107" s="60">
        <v>43</v>
      </c>
      <c r="E107" s="40">
        <v>18</v>
      </c>
      <c r="F107" s="69">
        <v>25</v>
      </c>
      <c r="I107" s="107"/>
      <c r="J107" s="107"/>
      <c r="K107" s="107"/>
    </row>
    <row r="108" spans="1:11" s="41" customFormat="1" ht="13.5" customHeight="1" x14ac:dyDescent="0.25">
      <c r="A108" s="24"/>
      <c r="B108" s="31"/>
      <c r="C108" s="25" t="s">
        <v>244</v>
      </c>
      <c r="D108" s="60">
        <v>113</v>
      </c>
      <c r="E108" s="40">
        <v>52</v>
      </c>
      <c r="F108" s="69">
        <v>61</v>
      </c>
      <c r="I108" s="107"/>
      <c r="J108" s="107"/>
      <c r="K108" s="107"/>
    </row>
    <row r="109" spans="1:11" s="41" customFormat="1" ht="13.5" customHeight="1" x14ac:dyDescent="0.25">
      <c r="A109" s="24"/>
      <c r="B109" s="31"/>
      <c r="C109" s="25" t="s">
        <v>383</v>
      </c>
      <c r="D109" s="60">
        <v>64</v>
      </c>
      <c r="E109" s="40">
        <v>33</v>
      </c>
      <c r="F109" s="69">
        <v>31</v>
      </c>
      <c r="I109" s="107"/>
      <c r="J109" s="107"/>
      <c r="K109" s="107"/>
    </row>
    <row r="110" spans="1:11" s="41" customFormat="1" ht="13.5" customHeight="1" x14ac:dyDescent="0.25">
      <c r="A110" s="24"/>
      <c r="B110" s="31"/>
      <c r="C110" s="25" t="s">
        <v>283</v>
      </c>
      <c r="D110" s="60">
        <v>47</v>
      </c>
      <c r="E110" s="40">
        <v>19</v>
      </c>
      <c r="F110" s="69">
        <v>28</v>
      </c>
      <c r="I110" s="107"/>
      <c r="J110" s="107"/>
      <c r="K110" s="107"/>
    </row>
    <row r="111" spans="1:11" s="41" customFormat="1" ht="13.5" customHeight="1" x14ac:dyDescent="0.25">
      <c r="A111" s="24"/>
      <c r="B111" s="31"/>
      <c r="C111" s="25" t="s">
        <v>228</v>
      </c>
      <c r="D111" s="60">
        <v>79</v>
      </c>
      <c r="E111" s="40">
        <v>33</v>
      </c>
      <c r="F111" s="69">
        <v>46</v>
      </c>
      <c r="I111" s="107"/>
      <c r="J111" s="107"/>
      <c r="K111" s="107"/>
    </row>
    <row r="112" spans="1:11" s="41" customFormat="1" ht="13.5" customHeight="1" x14ac:dyDescent="0.25">
      <c r="A112" s="24"/>
      <c r="B112" s="31"/>
      <c r="C112" s="25" t="s">
        <v>284</v>
      </c>
      <c r="D112" s="60">
        <v>100</v>
      </c>
      <c r="E112" s="40">
        <v>50</v>
      </c>
      <c r="F112" s="69">
        <v>50</v>
      </c>
      <c r="I112" s="107"/>
      <c r="J112" s="107"/>
      <c r="K112" s="107"/>
    </row>
    <row r="113" spans="1:11" s="41" customFormat="1" ht="13.5" customHeight="1" x14ac:dyDescent="0.25">
      <c r="A113" s="24"/>
      <c r="B113" s="31"/>
      <c r="C113" s="25" t="s">
        <v>70</v>
      </c>
      <c r="D113" s="60">
        <v>63</v>
      </c>
      <c r="E113" s="40">
        <v>31</v>
      </c>
      <c r="F113" s="69">
        <v>32</v>
      </c>
      <c r="I113" s="107"/>
      <c r="J113" s="107"/>
      <c r="K113" s="107"/>
    </row>
    <row r="114" spans="1:11" s="41" customFormat="1" ht="13.5" customHeight="1" x14ac:dyDescent="0.25">
      <c r="A114" s="24"/>
      <c r="B114" s="31"/>
      <c r="C114" s="25" t="s">
        <v>376</v>
      </c>
      <c r="D114" s="60">
        <v>48</v>
      </c>
      <c r="E114" s="40">
        <v>30</v>
      </c>
      <c r="F114" s="69">
        <v>18</v>
      </c>
      <c r="I114" s="107"/>
      <c r="J114" s="107"/>
      <c r="K114" s="107"/>
    </row>
    <row r="115" spans="1:11" s="41" customFormat="1" ht="13.5" customHeight="1" x14ac:dyDescent="0.25">
      <c r="A115" s="24"/>
      <c r="B115" s="31"/>
      <c r="C115" s="25" t="s">
        <v>71</v>
      </c>
      <c r="D115" s="60">
        <v>94</v>
      </c>
      <c r="E115" s="40">
        <v>44</v>
      </c>
      <c r="F115" s="69">
        <v>50</v>
      </c>
      <c r="I115" s="107"/>
      <c r="J115" s="107"/>
      <c r="K115" s="107"/>
    </row>
    <row r="116" spans="1:11" s="41" customFormat="1" ht="13.5" customHeight="1" x14ac:dyDescent="0.25">
      <c r="A116" s="24"/>
      <c r="B116" s="31"/>
      <c r="C116" s="25" t="s">
        <v>73</v>
      </c>
      <c r="D116" s="60">
        <v>106</v>
      </c>
      <c r="E116" s="40">
        <v>49</v>
      </c>
      <c r="F116" s="69">
        <v>57</v>
      </c>
      <c r="I116" s="107"/>
      <c r="J116" s="107"/>
      <c r="K116" s="107"/>
    </row>
    <row r="117" spans="1:11" s="41" customFormat="1" ht="13.5" customHeight="1" x14ac:dyDescent="0.25">
      <c r="A117" s="24"/>
      <c r="B117" s="31"/>
      <c r="C117" s="25" t="s">
        <v>74</v>
      </c>
      <c r="D117" s="60">
        <v>54</v>
      </c>
      <c r="E117" s="40">
        <v>26</v>
      </c>
      <c r="F117" s="69">
        <v>28</v>
      </c>
      <c r="I117" s="107"/>
      <c r="J117" s="107"/>
      <c r="K117" s="107"/>
    </row>
    <row r="118" spans="1:11" s="41" customFormat="1" ht="13.5" customHeight="1" x14ac:dyDescent="0.25">
      <c r="A118" s="24"/>
      <c r="B118" s="31"/>
      <c r="C118" s="25" t="s">
        <v>247</v>
      </c>
      <c r="D118" s="60">
        <v>63</v>
      </c>
      <c r="E118" s="40">
        <v>30</v>
      </c>
      <c r="F118" s="69">
        <v>33</v>
      </c>
      <c r="I118" s="107"/>
      <c r="J118" s="107"/>
      <c r="K118" s="107"/>
    </row>
    <row r="119" spans="1:11" s="41" customFormat="1" ht="13.5" customHeight="1" x14ac:dyDescent="0.25">
      <c r="A119" s="24"/>
      <c r="B119" s="31"/>
      <c r="C119" s="25" t="s">
        <v>248</v>
      </c>
      <c r="D119" s="60">
        <v>58</v>
      </c>
      <c r="E119" s="40">
        <v>28</v>
      </c>
      <c r="F119" s="69">
        <v>30</v>
      </c>
      <c r="I119" s="107"/>
      <c r="J119" s="107"/>
      <c r="K119" s="107"/>
    </row>
    <row r="120" spans="1:11" s="41" customFormat="1" ht="13.5" customHeight="1" x14ac:dyDescent="0.25">
      <c r="A120" s="24"/>
      <c r="B120" s="31"/>
      <c r="C120" s="25" t="s">
        <v>285</v>
      </c>
      <c r="D120" s="60">
        <v>59</v>
      </c>
      <c r="E120" s="40">
        <v>28</v>
      </c>
      <c r="F120" s="69">
        <v>31</v>
      </c>
      <c r="I120" s="107"/>
      <c r="J120" s="107"/>
      <c r="K120" s="107"/>
    </row>
    <row r="121" spans="1:11" s="41" customFormat="1" ht="13.5" customHeight="1" x14ac:dyDescent="0.25">
      <c r="A121" s="24"/>
      <c r="B121" s="31"/>
      <c r="C121" s="11" t="s">
        <v>286</v>
      </c>
      <c r="D121" s="60">
        <v>53</v>
      </c>
      <c r="E121" s="40">
        <v>26</v>
      </c>
      <c r="F121" s="69">
        <v>27</v>
      </c>
      <c r="I121" s="107"/>
      <c r="J121" s="107"/>
      <c r="K121" s="107"/>
    </row>
    <row r="122" spans="1:11" s="41" customFormat="1" ht="13.5" customHeight="1" x14ac:dyDescent="0.25">
      <c r="A122" s="24"/>
      <c r="B122" s="31"/>
      <c r="C122" s="11" t="s">
        <v>75</v>
      </c>
      <c r="D122" s="60">
        <v>64</v>
      </c>
      <c r="E122" s="40">
        <v>31</v>
      </c>
      <c r="F122" s="69">
        <v>33</v>
      </c>
      <c r="I122" s="107"/>
      <c r="J122" s="107"/>
      <c r="K122" s="107"/>
    </row>
    <row r="123" spans="1:11" s="41" customFormat="1" ht="13.5" customHeight="1" x14ac:dyDescent="0.25">
      <c r="A123" s="24"/>
      <c r="B123" s="31"/>
      <c r="C123" s="25" t="s">
        <v>250</v>
      </c>
      <c r="D123" s="60">
        <v>95</v>
      </c>
      <c r="E123" s="40">
        <v>42</v>
      </c>
      <c r="F123" s="69">
        <v>53</v>
      </c>
      <c r="I123" s="107"/>
      <c r="J123" s="107"/>
      <c r="K123" s="107"/>
    </row>
    <row r="124" spans="1:11" s="41" customFormat="1" ht="13.5" customHeight="1" x14ac:dyDescent="0.25">
      <c r="A124" s="24"/>
      <c r="B124" s="31"/>
      <c r="C124" s="25" t="s">
        <v>251</v>
      </c>
      <c r="D124" s="60">
        <v>122</v>
      </c>
      <c r="E124" s="40">
        <v>58</v>
      </c>
      <c r="F124" s="69">
        <v>64</v>
      </c>
      <c r="I124" s="107"/>
      <c r="J124" s="107"/>
      <c r="K124" s="107"/>
    </row>
    <row r="125" spans="1:11" s="41" customFormat="1" ht="13.5" customHeight="1" x14ac:dyDescent="0.25">
      <c r="A125" s="24"/>
      <c r="B125" s="31"/>
      <c r="C125" s="11" t="s">
        <v>76</v>
      </c>
      <c r="D125" s="60">
        <v>122</v>
      </c>
      <c r="E125" s="40">
        <v>54</v>
      </c>
      <c r="F125" s="69">
        <v>68</v>
      </c>
      <c r="I125" s="107"/>
      <c r="J125" s="107"/>
      <c r="K125" s="107"/>
    </row>
    <row r="126" spans="1:11" s="41" customFormat="1" ht="13.5" customHeight="1" x14ac:dyDescent="0.25">
      <c r="A126" s="24"/>
      <c r="B126" s="31"/>
      <c r="C126" s="50" t="s">
        <v>218</v>
      </c>
      <c r="D126" s="60">
        <v>64</v>
      </c>
      <c r="E126" s="40">
        <v>30</v>
      </c>
      <c r="F126" s="69">
        <v>34</v>
      </c>
      <c r="I126" s="107"/>
      <c r="J126" s="107"/>
      <c r="K126" s="107"/>
    </row>
    <row r="127" spans="1:11" s="41" customFormat="1" ht="13.5" customHeight="1" x14ac:dyDescent="0.25">
      <c r="A127" s="24"/>
      <c r="B127" s="31"/>
      <c r="C127" s="25" t="s">
        <v>252</v>
      </c>
      <c r="D127" s="60">
        <v>52</v>
      </c>
      <c r="E127" s="40">
        <v>21</v>
      </c>
      <c r="F127" s="69">
        <v>31</v>
      </c>
      <c r="I127" s="107"/>
      <c r="J127" s="107"/>
      <c r="K127" s="107"/>
    </row>
    <row r="128" spans="1:11" s="41" customFormat="1" ht="13.5" customHeight="1" x14ac:dyDescent="0.25">
      <c r="A128" s="24"/>
      <c r="B128" s="31"/>
      <c r="C128" s="11" t="s">
        <v>77</v>
      </c>
      <c r="D128" s="60">
        <v>79</v>
      </c>
      <c r="E128" s="40">
        <v>28</v>
      </c>
      <c r="F128" s="69">
        <v>51</v>
      </c>
      <c r="J128" s="107"/>
      <c r="K128" s="107"/>
    </row>
    <row r="129" spans="1:11" s="41" customFormat="1" ht="13.5" customHeight="1" x14ac:dyDescent="0.25">
      <c r="A129" s="24"/>
      <c r="B129" s="31"/>
      <c r="C129" s="11" t="s">
        <v>253</v>
      </c>
      <c r="D129" s="60">
        <v>87</v>
      </c>
      <c r="E129" s="40">
        <v>35</v>
      </c>
      <c r="F129" s="69">
        <v>52</v>
      </c>
      <c r="I129" s="107"/>
      <c r="J129" s="107"/>
      <c r="K129" s="107"/>
    </row>
    <row r="130" spans="1:11" s="41" customFormat="1" ht="13.5" customHeight="1" x14ac:dyDescent="0.25">
      <c r="A130" s="24"/>
      <c r="B130" s="31"/>
      <c r="C130" s="11" t="s">
        <v>361</v>
      </c>
      <c r="D130" s="60">
        <v>96</v>
      </c>
      <c r="E130" s="40">
        <v>50</v>
      </c>
      <c r="F130" s="69">
        <v>46</v>
      </c>
      <c r="I130" s="107"/>
      <c r="J130" s="107"/>
      <c r="K130" s="107"/>
    </row>
    <row r="131" spans="1:11" s="41" customFormat="1" ht="13.5" customHeight="1" x14ac:dyDescent="0.25">
      <c r="A131" s="24"/>
      <c r="B131" s="31"/>
      <c r="C131" s="25" t="s">
        <v>254</v>
      </c>
      <c r="D131" s="60">
        <v>122</v>
      </c>
      <c r="E131" s="40">
        <v>59</v>
      </c>
      <c r="F131" s="69">
        <v>63</v>
      </c>
      <c r="I131" s="107"/>
      <c r="J131" s="107"/>
      <c r="K131" s="107"/>
    </row>
    <row r="132" spans="1:11" s="41" customFormat="1" ht="13.5" customHeight="1" x14ac:dyDescent="0.25">
      <c r="A132" s="43"/>
      <c r="B132" s="31"/>
      <c r="C132" s="11" t="s">
        <v>287</v>
      </c>
      <c r="D132" s="60">
        <v>46</v>
      </c>
      <c r="E132" s="40">
        <v>21</v>
      </c>
      <c r="F132" s="69">
        <v>25</v>
      </c>
      <c r="I132" s="167"/>
      <c r="J132" s="167"/>
      <c r="K132" s="107"/>
    </row>
    <row r="133" spans="1:11" s="41" customFormat="1" ht="13.5" customHeight="1" x14ac:dyDescent="0.25">
      <c r="A133" s="43"/>
      <c r="B133" s="31"/>
      <c r="C133" s="25" t="s">
        <v>79</v>
      </c>
      <c r="D133" s="60">
        <v>83</v>
      </c>
      <c r="E133" s="40">
        <v>34</v>
      </c>
      <c r="F133" s="69">
        <v>49</v>
      </c>
      <c r="I133" s="107"/>
      <c r="J133" s="107"/>
      <c r="K133" s="107"/>
    </row>
    <row r="134" spans="1:11" s="41" customFormat="1" ht="13.5" customHeight="1" x14ac:dyDescent="0.25">
      <c r="A134" s="43"/>
      <c r="B134" s="31"/>
      <c r="C134" s="50" t="s">
        <v>80</v>
      </c>
      <c r="D134" s="60">
        <v>111</v>
      </c>
      <c r="E134" s="40">
        <v>52</v>
      </c>
      <c r="F134" s="69">
        <v>59</v>
      </c>
      <c r="I134" s="107"/>
      <c r="J134" s="107"/>
      <c r="K134" s="167"/>
    </row>
    <row r="135" spans="1:11" s="41" customFormat="1" ht="13.5" customHeight="1" x14ac:dyDescent="0.25">
      <c r="A135" s="24"/>
      <c r="B135" s="31"/>
      <c r="C135" s="25" t="s">
        <v>81</v>
      </c>
      <c r="D135" s="60">
        <v>22</v>
      </c>
      <c r="E135" s="40">
        <v>8</v>
      </c>
      <c r="F135" s="69">
        <v>14</v>
      </c>
      <c r="I135" s="107"/>
      <c r="J135" s="107"/>
      <c r="K135" s="107"/>
    </row>
    <row r="136" spans="1:11" s="41" customFormat="1" ht="13.5" customHeight="1" x14ac:dyDescent="0.25">
      <c r="A136" s="24"/>
      <c r="B136" s="31"/>
      <c r="C136" s="25" t="s">
        <v>82</v>
      </c>
      <c r="D136" s="60">
        <v>71</v>
      </c>
      <c r="E136" s="40">
        <v>34</v>
      </c>
      <c r="F136" s="69">
        <v>37</v>
      </c>
      <c r="I136" s="107"/>
      <c r="J136" s="107"/>
      <c r="K136" s="107"/>
    </row>
    <row r="137" spans="1:11" s="41" customFormat="1" ht="13.5" customHeight="1" x14ac:dyDescent="0.25">
      <c r="A137" s="24"/>
      <c r="B137" s="31"/>
      <c r="C137" s="11" t="s">
        <v>220</v>
      </c>
      <c r="D137" s="60">
        <v>128</v>
      </c>
      <c r="E137" s="40">
        <v>60</v>
      </c>
      <c r="F137" s="69">
        <v>68</v>
      </c>
      <c r="I137" s="107"/>
      <c r="J137" s="107"/>
      <c r="K137" s="107"/>
    </row>
    <row r="138" spans="1:11" s="41" customFormat="1" ht="13.5" customHeight="1" x14ac:dyDescent="0.25">
      <c r="A138" s="24"/>
      <c r="B138" s="31"/>
      <c r="C138" s="11" t="s">
        <v>298</v>
      </c>
      <c r="D138" s="60">
        <v>58</v>
      </c>
      <c r="E138" s="40">
        <v>34</v>
      </c>
      <c r="F138" s="69">
        <v>24</v>
      </c>
      <c r="I138" s="107"/>
      <c r="J138" s="107"/>
      <c r="K138" s="107"/>
    </row>
    <row r="139" spans="1:11" s="41" customFormat="1" ht="13.5" customHeight="1" x14ac:dyDescent="0.25">
      <c r="A139" s="24"/>
      <c r="B139" s="31"/>
      <c r="C139" s="11" t="s">
        <v>256</v>
      </c>
      <c r="D139" s="60">
        <v>127</v>
      </c>
      <c r="E139" s="40">
        <v>49</v>
      </c>
      <c r="F139" s="69">
        <v>78</v>
      </c>
      <c r="I139" s="107"/>
      <c r="J139" s="107"/>
      <c r="K139" s="107"/>
    </row>
    <row r="140" spans="1:11" s="41" customFormat="1" ht="13.5" customHeight="1" x14ac:dyDescent="0.25">
      <c r="A140" s="24"/>
      <c r="B140" s="31"/>
      <c r="C140" s="11" t="s">
        <v>187</v>
      </c>
      <c r="D140" s="60">
        <v>108</v>
      </c>
      <c r="E140" s="40">
        <v>53</v>
      </c>
      <c r="F140" s="69">
        <v>55</v>
      </c>
      <c r="I140" s="107"/>
      <c r="J140" s="107"/>
      <c r="K140" s="107"/>
    </row>
    <row r="141" spans="1:11" s="41" customFormat="1" ht="13.5" customHeight="1" x14ac:dyDescent="0.25">
      <c r="A141" s="24"/>
      <c r="B141" s="31"/>
      <c r="C141" s="25" t="s">
        <v>84</v>
      </c>
      <c r="D141" s="60">
        <v>91</v>
      </c>
      <c r="E141" s="40">
        <v>47</v>
      </c>
      <c r="F141" s="69">
        <v>44</v>
      </c>
      <c r="I141" s="107"/>
      <c r="J141" s="107"/>
      <c r="K141" s="107"/>
    </row>
    <row r="142" spans="1:11" s="41" customFormat="1" ht="13.5" customHeight="1" x14ac:dyDescent="0.25">
      <c r="A142" s="24"/>
      <c r="B142" s="31"/>
      <c r="C142" s="11" t="s">
        <v>85</v>
      </c>
      <c r="D142" s="60">
        <v>50</v>
      </c>
      <c r="E142" s="40">
        <v>21</v>
      </c>
      <c r="F142" s="69">
        <v>29</v>
      </c>
      <c r="I142" s="107"/>
      <c r="J142" s="107"/>
      <c r="K142" s="107"/>
    </row>
    <row r="143" spans="1:11" s="41" customFormat="1" ht="13.5" customHeight="1" x14ac:dyDescent="0.25">
      <c r="A143" s="43"/>
      <c r="B143" s="31"/>
      <c r="C143" s="11" t="s">
        <v>86</v>
      </c>
      <c r="D143" s="60">
        <v>46</v>
      </c>
      <c r="E143" s="40">
        <v>23</v>
      </c>
      <c r="F143" s="69">
        <v>23</v>
      </c>
      <c r="I143" s="107"/>
      <c r="J143" s="107"/>
      <c r="K143" s="107"/>
    </row>
    <row r="144" spans="1:11" s="41" customFormat="1" ht="13.5" customHeight="1" x14ac:dyDescent="0.25">
      <c r="A144" s="24"/>
      <c r="B144" s="31"/>
      <c r="C144" s="11" t="s">
        <v>288</v>
      </c>
      <c r="D144" s="60">
        <v>44</v>
      </c>
      <c r="E144" s="40">
        <v>23</v>
      </c>
      <c r="F144" s="69">
        <v>21</v>
      </c>
      <c r="H144" s="107"/>
      <c r="I144" s="107"/>
      <c r="J144" s="107"/>
      <c r="K144" s="107"/>
    </row>
    <row r="145" spans="1:11" s="41" customFormat="1" ht="13.5" customHeight="1" x14ac:dyDescent="0.25">
      <c r="A145" s="24"/>
      <c r="B145" s="31"/>
      <c r="C145" s="11" t="s">
        <v>87</v>
      </c>
      <c r="D145" s="60">
        <v>67</v>
      </c>
      <c r="E145" s="40">
        <v>33</v>
      </c>
      <c r="F145" s="69">
        <v>34</v>
      </c>
      <c r="K145" s="107"/>
    </row>
    <row r="146" spans="1:11" s="41" customFormat="1" ht="13.5" customHeight="1" x14ac:dyDescent="0.25">
      <c r="A146" s="24"/>
      <c r="B146" s="31"/>
      <c r="C146" s="11" t="s">
        <v>88</v>
      </c>
      <c r="D146" s="60">
        <v>21</v>
      </c>
      <c r="E146" s="40">
        <v>0</v>
      </c>
      <c r="F146" s="69">
        <v>21</v>
      </c>
      <c r="H146" s="107"/>
      <c r="I146" s="107"/>
      <c r="J146" s="107"/>
      <c r="K146" s="107"/>
    </row>
    <row r="147" spans="1:11" s="41" customFormat="1" ht="13.5" customHeight="1" x14ac:dyDescent="0.25">
      <c r="A147" s="24"/>
      <c r="B147" s="31"/>
      <c r="C147" s="11" t="s">
        <v>384</v>
      </c>
      <c r="D147" s="60">
        <v>51</v>
      </c>
      <c r="E147" s="40">
        <v>25</v>
      </c>
      <c r="F147" s="69">
        <v>26</v>
      </c>
      <c r="H147" s="107"/>
      <c r="I147" s="107"/>
      <c r="J147" s="107"/>
      <c r="K147" s="107"/>
    </row>
    <row r="148" spans="1:11" s="43" customFormat="1" ht="13.5" customHeight="1" x14ac:dyDescent="0.25">
      <c r="A148" s="24"/>
      <c r="B148" s="24" t="s">
        <v>13</v>
      </c>
      <c r="C148" s="17"/>
      <c r="D148" s="63">
        <f>SUM(D95:D147)</f>
        <v>3818</v>
      </c>
      <c r="E148" s="51">
        <f t="shared" ref="E148:F148" si="11">SUM(E95:E147)</f>
        <v>1753</v>
      </c>
      <c r="F148" s="70">
        <f t="shared" si="11"/>
        <v>2065</v>
      </c>
      <c r="K148" s="107"/>
    </row>
    <row r="149" spans="1:11" s="41" customFormat="1" ht="13.5" customHeight="1" x14ac:dyDescent="0.25">
      <c r="A149" s="24" t="s">
        <v>59</v>
      </c>
      <c r="B149" s="31" t="s">
        <v>1</v>
      </c>
      <c r="C149" s="11" t="s">
        <v>90</v>
      </c>
      <c r="D149" s="60">
        <v>40</v>
      </c>
      <c r="E149" s="40">
        <v>0</v>
      </c>
      <c r="F149" s="69">
        <v>40</v>
      </c>
    </row>
    <row r="150" spans="1:11" s="41" customFormat="1" ht="13.5" customHeight="1" x14ac:dyDescent="0.25">
      <c r="A150" s="24"/>
      <c r="B150" s="31"/>
      <c r="C150" s="11" t="s">
        <v>290</v>
      </c>
      <c r="D150" s="60">
        <v>16</v>
      </c>
      <c r="E150" s="40">
        <v>0</v>
      </c>
      <c r="F150" s="69">
        <v>16</v>
      </c>
      <c r="K150" s="107"/>
    </row>
    <row r="151" spans="1:11" s="41" customFormat="1" ht="13.5" customHeight="1" x14ac:dyDescent="0.25">
      <c r="A151" s="24"/>
      <c r="B151" s="31"/>
      <c r="C151" s="11" t="s">
        <v>291</v>
      </c>
      <c r="D151" s="60">
        <v>27</v>
      </c>
      <c r="E151" s="40">
        <v>4</v>
      </c>
      <c r="F151" s="69">
        <v>23</v>
      </c>
    </row>
    <row r="152" spans="1:11" s="41" customFormat="1" ht="13.5" customHeight="1" x14ac:dyDescent="0.25">
      <c r="A152" s="24"/>
      <c r="B152" s="31"/>
      <c r="C152" s="11" t="s">
        <v>306</v>
      </c>
      <c r="D152" s="60">
        <v>42</v>
      </c>
      <c r="E152" s="40">
        <v>0</v>
      </c>
      <c r="F152" s="69">
        <v>42</v>
      </c>
    </row>
    <row r="153" spans="1:11" s="41" customFormat="1" ht="13.5" customHeight="1" x14ac:dyDescent="0.25">
      <c r="A153" s="24"/>
      <c r="B153" s="31"/>
      <c r="C153" s="11" t="s">
        <v>93</v>
      </c>
      <c r="D153" s="60">
        <v>26</v>
      </c>
      <c r="E153" s="40">
        <v>0</v>
      </c>
      <c r="F153" s="69">
        <v>26</v>
      </c>
    </row>
    <row r="154" spans="1:11" s="41" customFormat="1" ht="13.5" customHeight="1" x14ac:dyDescent="0.25">
      <c r="A154" s="24"/>
      <c r="B154" s="31"/>
      <c r="C154" s="11" t="s">
        <v>257</v>
      </c>
      <c r="D154" s="60">
        <v>22</v>
      </c>
      <c r="E154" s="40">
        <v>6</v>
      </c>
      <c r="F154" s="69">
        <v>16</v>
      </c>
    </row>
    <row r="155" spans="1:11" s="41" customFormat="1" ht="13.5" customHeight="1" x14ac:dyDescent="0.25">
      <c r="A155" s="24"/>
      <c r="B155" s="31"/>
      <c r="C155" s="25" t="s">
        <v>229</v>
      </c>
      <c r="D155" s="60">
        <v>25</v>
      </c>
      <c r="E155" s="40">
        <v>0</v>
      </c>
      <c r="F155" s="69">
        <v>25</v>
      </c>
    </row>
    <row r="156" spans="1:11" s="41" customFormat="1" ht="13.5" customHeight="1" x14ac:dyDescent="0.25">
      <c r="A156" s="24"/>
      <c r="B156" s="31"/>
      <c r="C156" s="25" t="s">
        <v>299</v>
      </c>
      <c r="D156" s="60">
        <v>40</v>
      </c>
      <c r="E156" s="40">
        <v>6</v>
      </c>
      <c r="F156" s="69">
        <v>34</v>
      </c>
    </row>
    <row r="157" spans="1:11" s="41" customFormat="1" ht="13.5" customHeight="1" x14ac:dyDescent="0.25">
      <c r="A157" s="24"/>
      <c r="B157" s="31"/>
      <c r="C157" s="11" t="s">
        <v>96</v>
      </c>
      <c r="D157" s="60">
        <v>47</v>
      </c>
      <c r="E157" s="40">
        <v>14</v>
      </c>
      <c r="F157" s="69">
        <v>33</v>
      </c>
    </row>
    <row r="158" spans="1:11" s="41" customFormat="1" ht="13.5" customHeight="1" x14ac:dyDescent="0.25">
      <c r="A158" s="24"/>
      <c r="B158" s="31"/>
      <c r="C158" s="11" t="s">
        <v>97</v>
      </c>
      <c r="D158" s="60">
        <v>42</v>
      </c>
      <c r="E158" s="40">
        <v>5</v>
      </c>
      <c r="F158" s="69">
        <v>37</v>
      </c>
    </row>
    <row r="159" spans="1:11" s="41" customFormat="1" ht="13.5" customHeight="1" x14ac:dyDescent="0.25">
      <c r="A159" s="24"/>
      <c r="B159" s="31"/>
      <c r="C159" s="11" t="s">
        <v>366</v>
      </c>
      <c r="D159" s="60">
        <v>16</v>
      </c>
      <c r="E159" s="40">
        <v>4</v>
      </c>
      <c r="F159" s="69">
        <v>12</v>
      </c>
    </row>
    <row r="160" spans="1:11" s="41" customFormat="1" ht="13.5" customHeight="1" x14ac:dyDescent="0.25">
      <c r="A160" s="24"/>
      <c r="B160" s="31"/>
      <c r="C160" s="11" t="s">
        <v>350</v>
      </c>
      <c r="D160" s="60">
        <v>44</v>
      </c>
      <c r="E160" s="40">
        <v>11</v>
      </c>
      <c r="F160" s="69">
        <v>33</v>
      </c>
    </row>
    <row r="161" spans="1:7" s="41" customFormat="1" ht="13.5" customHeight="1" x14ac:dyDescent="0.25">
      <c r="A161" s="24"/>
      <c r="B161" s="31"/>
      <c r="C161" s="11" t="s">
        <v>98</v>
      </c>
      <c r="D161" s="60">
        <v>31</v>
      </c>
      <c r="E161" s="40">
        <v>0</v>
      </c>
      <c r="F161" s="69">
        <v>31</v>
      </c>
    </row>
    <row r="162" spans="1:7" s="41" customFormat="1" ht="13.5" customHeight="1" x14ac:dyDescent="0.25">
      <c r="A162" s="24"/>
      <c r="B162" s="31"/>
      <c r="C162" s="11" t="s">
        <v>99</v>
      </c>
      <c r="D162" s="60">
        <v>52</v>
      </c>
      <c r="E162" s="40">
        <v>10</v>
      </c>
      <c r="F162" s="69">
        <v>42</v>
      </c>
    </row>
    <row r="163" spans="1:7" s="41" customFormat="1" ht="13.5" customHeight="1" x14ac:dyDescent="0.25">
      <c r="A163" s="24"/>
      <c r="B163" s="31"/>
      <c r="C163" s="11" t="s">
        <v>100</v>
      </c>
      <c r="D163" s="60">
        <v>37</v>
      </c>
      <c r="E163" s="40">
        <v>0</v>
      </c>
      <c r="F163" s="69">
        <v>37</v>
      </c>
    </row>
    <row r="164" spans="1:7" s="41" customFormat="1" ht="13.5" customHeight="1" x14ac:dyDescent="0.25">
      <c r="A164" s="24"/>
      <c r="B164" s="31"/>
      <c r="C164" s="11" t="s">
        <v>377</v>
      </c>
      <c r="D164" s="60">
        <v>12</v>
      </c>
      <c r="E164" s="40">
        <v>4</v>
      </c>
      <c r="F164" s="69">
        <v>8</v>
      </c>
    </row>
    <row r="165" spans="1:7" s="41" customFormat="1" ht="13.5" customHeight="1" x14ac:dyDescent="0.25">
      <c r="A165" s="24"/>
      <c r="B165" s="31"/>
      <c r="C165" s="11" t="s">
        <v>101</v>
      </c>
      <c r="D165" s="60">
        <v>6</v>
      </c>
      <c r="E165" s="40">
        <v>0</v>
      </c>
      <c r="F165" s="69">
        <v>6</v>
      </c>
    </row>
    <row r="166" spans="1:7" s="41" customFormat="1" ht="13.5" customHeight="1" x14ac:dyDescent="0.25">
      <c r="A166" s="24"/>
      <c r="B166" s="31"/>
      <c r="C166" s="11" t="s">
        <v>102</v>
      </c>
      <c r="D166" s="60">
        <v>15</v>
      </c>
      <c r="E166" s="40">
        <v>6</v>
      </c>
      <c r="F166" s="69">
        <v>9</v>
      </c>
    </row>
    <row r="167" spans="1:7" s="41" customFormat="1" ht="13.5" customHeight="1" x14ac:dyDescent="0.25">
      <c r="A167" s="24"/>
      <c r="B167" s="31"/>
      <c r="C167" s="11" t="s">
        <v>103</v>
      </c>
      <c r="D167" s="60">
        <v>37</v>
      </c>
      <c r="E167" s="40">
        <v>0</v>
      </c>
      <c r="F167" s="69">
        <v>37</v>
      </c>
    </row>
    <row r="168" spans="1:7" s="41" customFormat="1" ht="13.5" customHeight="1" x14ac:dyDescent="0.25">
      <c r="A168" s="24"/>
      <c r="B168" s="31"/>
      <c r="C168" s="11" t="s">
        <v>104</v>
      </c>
      <c r="D168" s="60">
        <v>50</v>
      </c>
      <c r="E168" s="40">
        <v>0</v>
      </c>
      <c r="F168" s="69">
        <v>50</v>
      </c>
    </row>
    <row r="169" spans="1:7" s="41" customFormat="1" ht="13.5" customHeight="1" x14ac:dyDescent="0.25">
      <c r="A169" s="24"/>
      <c r="B169" s="31"/>
      <c r="C169" s="11" t="s">
        <v>105</v>
      </c>
      <c r="D169" s="60">
        <v>30</v>
      </c>
      <c r="E169" s="40">
        <v>8</v>
      </c>
      <c r="F169" s="69">
        <v>22</v>
      </c>
    </row>
    <row r="170" spans="1:7" s="41" customFormat="1" ht="13.5" customHeight="1" x14ac:dyDescent="0.25">
      <c r="A170" s="24"/>
      <c r="B170" s="31"/>
      <c r="C170" s="11" t="s">
        <v>106</v>
      </c>
      <c r="D170" s="60">
        <v>46</v>
      </c>
      <c r="E170" s="40">
        <v>0</v>
      </c>
      <c r="F170" s="69">
        <v>46</v>
      </c>
    </row>
    <row r="171" spans="1:7" s="41" customFormat="1" ht="13.5" customHeight="1" x14ac:dyDescent="0.25">
      <c r="A171" s="24"/>
      <c r="B171" s="31"/>
      <c r="C171" s="11" t="s">
        <v>107</v>
      </c>
      <c r="D171" s="60">
        <v>40</v>
      </c>
      <c r="E171" s="40">
        <v>0</v>
      </c>
      <c r="F171" s="69">
        <v>40</v>
      </c>
    </row>
    <row r="172" spans="1:7" s="41" customFormat="1" ht="13.5" customHeight="1" x14ac:dyDescent="0.25">
      <c r="A172" s="24"/>
      <c r="B172" s="31"/>
      <c r="C172" s="11" t="s">
        <v>108</v>
      </c>
      <c r="D172" s="60">
        <v>43</v>
      </c>
      <c r="E172" s="40">
        <v>0</v>
      </c>
      <c r="F172" s="69">
        <v>43</v>
      </c>
    </row>
    <row r="173" spans="1:7" s="41" customFormat="1" ht="13.5" customHeight="1" x14ac:dyDescent="0.25">
      <c r="A173" s="24"/>
      <c r="B173" s="31"/>
      <c r="C173" s="11" t="s">
        <v>109</v>
      </c>
      <c r="D173" s="60">
        <v>32</v>
      </c>
      <c r="E173" s="40">
        <v>5</v>
      </c>
      <c r="F173" s="69">
        <v>27</v>
      </c>
    </row>
    <row r="174" spans="1:7" s="41" customFormat="1" ht="13.5" customHeight="1" x14ac:dyDescent="0.25">
      <c r="A174" s="24"/>
      <c r="B174" s="31"/>
      <c r="C174" s="11" t="s">
        <v>110</v>
      </c>
      <c r="D174" s="60">
        <v>26</v>
      </c>
      <c r="E174" s="40">
        <v>10</v>
      </c>
      <c r="F174" s="69">
        <v>16</v>
      </c>
    </row>
    <row r="175" spans="1:7" s="43" customFormat="1" ht="13.5" customHeight="1" x14ac:dyDescent="0.25">
      <c r="A175" s="24"/>
      <c r="B175" s="24" t="s">
        <v>17</v>
      </c>
      <c r="C175" s="17"/>
      <c r="D175" s="63">
        <f>SUM(D149:D174)</f>
        <v>844</v>
      </c>
      <c r="E175" s="51">
        <f>SUM(E149:E174)</f>
        <v>93</v>
      </c>
      <c r="F175" s="70">
        <f>SUM(F149:F174)</f>
        <v>751</v>
      </c>
      <c r="G175" s="41"/>
    </row>
    <row r="176" spans="1:7" s="46" customFormat="1" ht="13.5" customHeight="1" x14ac:dyDescent="0.25">
      <c r="A176" s="44"/>
      <c r="B176" s="44" t="s">
        <v>111</v>
      </c>
      <c r="C176" s="15"/>
      <c r="D176" s="64">
        <f>D175+D148</f>
        <v>4662</v>
      </c>
      <c r="E176" s="52">
        <f>E175+E148</f>
        <v>1846</v>
      </c>
      <c r="F176" s="71">
        <f>F175+F148</f>
        <v>2816</v>
      </c>
      <c r="G176" s="41"/>
    </row>
    <row r="177" spans="1:7" s="41" customFormat="1" ht="13.5" customHeight="1" x14ac:dyDescent="0.25">
      <c r="A177" s="24" t="s">
        <v>112</v>
      </c>
      <c r="B177" s="31" t="s">
        <v>1</v>
      </c>
      <c r="C177" s="11" t="s">
        <v>259</v>
      </c>
      <c r="D177" s="60">
        <v>38</v>
      </c>
      <c r="E177" s="40">
        <v>5</v>
      </c>
      <c r="F177" s="69">
        <v>33</v>
      </c>
    </row>
    <row r="178" spans="1:7" s="46" customFormat="1" ht="13.5" customHeight="1" x14ac:dyDescent="0.25">
      <c r="A178" s="74"/>
      <c r="B178" s="74" t="s">
        <v>3</v>
      </c>
      <c r="C178" s="83"/>
      <c r="D178" s="75">
        <f>D177</f>
        <v>38</v>
      </c>
      <c r="E178" s="76">
        <f>E177</f>
        <v>5</v>
      </c>
      <c r="F178" s="77">
        <f>F177</f>
        <v>33</v>
      </c>
      <c r="G178" s="41"/>
    </row>
    <row r="179" spans="1:7" s="41" customFormat="1" ht="13.5" customHeight="1" x14ac:dyDescent="0.25">
      <c r="A179" s="24" t="s">
        <v>113</v>
      </c>
      <c r="B179" s="31" t="s">
        <v>11</v>
      </c>
      <c r="C179" s="11" t="s">
        <v>293</v>
      </c>
      <c r="D179" s="60">
        <v>20</v>
      </c>
      <c r="E179" s="40">
        <v>5</v>
      </c>
      <c r="F179" s="69">
        <v>15</v>
      </c>
    </row>
    <row r="180" spans="1:7" s="41" customFormat="1" ht="13.5" customHeight="1" x14ac:dyDescent="0.25">
      <c r="A180" s="24"/>
      <c r="B180" s="31"/>
      <c r="C180" s="47" t="s">
        <v>260</v>
      </c>
      <c r="D180" s="60">
        <v>95</v>
      </c>
      <c r="E180" s="40">
        <v>47</v>
      </c>
      <c r="F180" s="69">
        <v>48</v>
      </c>
    </row>
    <row r="181" spans="1:7" s="41" customFormat="1" ht="13.5" customHeight="1" x14ac:dyDescent="0.25">
      <c r="A181" s="24"/>
      <c r="B181" s="31"/>
      <c r="C181" s="25" t="s">
        <v>198</v>
      </c>
      <c r="D181" s="60">
        <v>75</v>
      </c>
      <c r="E181" s="40">
        <v>36</v>
      </c>
      <c r="F181" s="69">
        <v>39</v>
      </c>
    </row>
    <row r="182" spans="1:7" s="41" customFormat="1" ht="13.5" customHeight="1" x14ac:dyDescent="0.25">
      <c r="A182" s="24"/>
      <c r="B182" s="31"/>
      <c r="C182" s="11" t="s">
        <v>115</v>
      </c>
      <c r="D182" s="60">
        <v>62</v>
      </c>
      <c r="E182" s="40">
        <v>29</v>
      </c>
      <c r="F182" s="69">
        <v>33</v>
      </c>
    </row>
    <row r="183" spans="1:7" s="41" customFormat="1" ht="13.5" customHeight="1" x14ac:dyDescent="0.25">
      <c r="A183" s="24"/>
      <c r="B183" s="31"/>
      <c r="C183" s="11" t="s">
        <v>116</v>
      </c>
      <c r="D183" s="60">
        <v>52</v>
      </c>
      <c r="E183" s="40">
        <v>22</v>
      </c>
      <c r="F183" s="69">
        <v>30</v>
      </c>
    </row>
    <row r="184" spans="1:7" s="43" customFormat="1" ht="13.5" customHeight="1" x14ac:dyDescent="0.25">
      <c r="A184" s="24"/>
      <c r="B184" s="24" t="s">
        <v>13</v>
      </c>
      <c r="C184" s="17"/>
      <c r="D184" s="61">
        <f>SUM(D179:D183)</f>
        <v>304</v>
      </c>
      <c r="E184" s="42">
        <f>SUM(E179:E183)</f>
        <v>139</v>
      </c>
      <c r="F184" s="70">
        <f>SUM(F179:F183)</f>
        <v>165</v>
      </c>
      <c r="G184" s="41"/>
    </row>
    <row r="185" spans="1:7" s="41" customFormat="1" ht="13.5" customHeight="1" x14ac:dyDescent="0.25">
      <c r="A185" s="24"/>
      <c r="B185" s="31" t="s">
        <v>1</v>
      </c>
      <c r="C185" s="11" t="s">
        <v>118</v>
      </c>
      <c r="D185" s="60">
        <v>37</v>
      </c>
      <c r="E185" s="40">
        <v>0</v>
      </c>
      <c r="F185" s="69">
        <v>37</v>
      </c>
    </row>
    <row r="186" spans="1:7" s="41" customFormat="1" ht="13.5" customHeight="1" x14ac:dyDescent="0.25">
      <c r="A186" s="24"/>
      <c r="C186" s="11" t="s">
        <v>359</v>
      </c>
      <c r="D186" s="60">
        <v>13</v>
      </c>
      <c r="E186" s="40">
        <v>3</v>
      </c>
      <c r="F186" s="69">
        <v>10</v>
      </c>
    </row>
    <row r="187" spans="1:7" s="41" customFormat="1" ht="13.5" customHeight="1" x14ac:dyDescent="0.25">
      <c r="A187" s="24"/>
      <c r="B187" s="31"/>
      <c r="C187" s="11" t="s">
        <v>300</v>
      </c>
      <c r="D187" s="60">
        <v>30</v>
      </c>
      <c r="E187" s="40">
        <v>0</v>
      </c>
      <c r="F187" s="69">
        <v>30</v>
      </c>
    </row>
    <row r="188" spans="1:7" s="43" customFormat="1" ht="13.5" customHeight="1" x14ac:dyDescent="0.25">
      <c r="A188" s="24"/>
      <c r="B188" s="24" t="s">
        <v>17</v>
      </c>
      <c r="C188" s="17"/>
      <c r="D188" s="61">
        <f>SUM(D185:D187)</f>
        <v>80</v>
      </c>
      <c r="E188" s="42">
        <f>SUM(E185:E187)</f>
        <v>3</v>
      </c>
      <c r="F188" s="70">
        <f>SUM(F185:F187)</f>
        <v>77</v>
      </c>
      <c r="G188" s="41"/>
    </row>
    <row r="189" spans="1:7" s="46" customFormat="1" ht="13.5" customHeight="1" x14ac:dyDescent="0.25">
      <c r="A189" s="74"/>
      <c r="B189" s="74" t="s">
        <v>3</v>
      </c>
      <c r="C189" s="83"/>
      <c r="D189" s="75">
        <f>D188+D184</f>
        <v>384</v>
      </c>
      <c r="E189" s="76">
        <f>E188+E184</f>
        <v>142</v>
      </c>
      <c r="F189" s="77">
        <f>F188+F184</f>
        <v>242</v>
      </c>
      <c r="G189" s="41"/>
    </row>
    <row r="190" spans="1:7" s="41" customFormat="1" ht="13.5" customHeight="1" x14ac:dyDescent="0.25">
      <c r="A190" s="24" t="s">
        <v>120</v>
      </c>
      <c r="B190" s="31" t="s">
        <v>1</v>
      </c>
      <c r="C190" s="11" t="s">
        <v>121</v>
      </c>
      <c r="D190" s="60">
        <v>13</v>
      </c>
      <c r="E190" s="40">
        <v>0</v>
      </c>
      <c r="F190" s="69">
        <v>13</v>
      </c>
    </row>
    <row r="191" spans="1:7" s="46" customFormat="1" ht="13.5" customHeight="1" x14ac:dyDescent="0.25">
      <c r="A191" s="74"/>
      <c r="B191" s="74" t="s">
        <v>3</v>
      </c>
      <c r="C191" s="83"/>
      <c r="D191" s="75">
        <f>D190</f>
        <v>13</v>
      </c>
      <c r="E191" s="76">
        <f>E190</f>
        <v>0</v>
      </c>
      <c r="F191" s="77">
        <f>F190</f>
        <v>13</v>
      </c>
      <c r="G191" s="41"/>
    </row>
    <row r="192" spans="1:7" s="41" customFormat="1" ht="13.5" customHeight="1" x14ac:dyDescent="0.25">
      <c r="A192" s="24" t="s">
        <v>122</v>
      </c>
      <c r="B192" s="31" t="s">
        <v>1</v>
      </c>
      <c r="C192" s="25" t="s">
        <v>261</v>
      </c>
      <c r="D192" s="60">
        <v>11</v>
      </c>
      <c r="E192" s="40">
        <v>0</v>
      </c>
      <c r="F192" s="69">
        <v>11</v>
      </c>
    </row>
    <row r="193" spans="1:7" s="46" customFormat="1" ht="13.5" customHeight="1" x14ac:dyDescent="0.25">
      <c r="A193" s="74"/>
      <c r="B193" s="74" t="s">
        <v>3</v>
      </c>
      <c r="C193" s="83"/>
      <c r="D193" s="75">
        <f>D192</f>
        <v>11</v>
      </c>
      <c r="E193" s="76">
        <f>E192</f>
        <v>0</v>
      </c>
      <c r="F193" s="77">
        <f>F192</f>
        <v>11</v>
      </c>
      <c r="G193" s="41"/>
    </row>
    <row r="194" spans="1:7" s="41" customFormat="1" ht="13.5" customHeight="1" x14ac:dyDescent="0.25">
      <c r="A194" s="24" t="s">
        <v>123</v>
      </c>
      <c r="B194" s="31" t="s">
        <v>11</v>
      </c>
      <c r="C194" s="11" t="s">
        <v>124</v>
      </c>
      <c r="D194" s="60">
        <v>115</v>
      </c>
      <c r="E194" s="40">
        <v>54</v>
      </c>
      <c r="F194" s="69">
        <v>61</v>
      </c>
    </row>
    <row r="195" spans="1:7" s="41" customFormat="1" ht="13.5" customHeight="1" x14ac:dyDescent="0.25">
      <c r="A195" s="24"/>
      <c r="B195" s="31"/>
      <c r="C195" s="25" t="s">
        <v>262</v>
      </c>
      <c r="D195" s="60">
        <v>156</v>
      </c>
      <c r="E195" s="40">
        <v>72</v>
      </c>
      <c r="F195" s="69">
        <v>84</v>
      </c>
    </row>
    <row r="196" spans="1:7" s="41" customFormat="1" ht="13.5" customHeight="1" x14ac:dyDescent="0.25">
      <c r="A196" s="24"/>
      <c r="B196" s="31"/>
      <c r="C196" s="25" t="s">
        <v>125</v>
      </c>
      <c r="D196" s="60">
        <v>129</v>
      </c>
      <c r="E196" s="40">
        <v>55</v>
      </c>
      <c r="F196" s="69">
        <v>74</v>
      </c>
    </row>
    <row r="197" spans="1:7" s="41" customFormat="1" ht="13.5" customHeight="1" x14ac:dyDescent="0.25">
      <c r="A197" s="24"/>
      <c r="B197" s="31"/>
      <c r="C197" s="25" t="s">
        <v>385</v>
      </c>
      <c r="D197" s="60">
        <v>1</v>
      </c>
      <c r="E197" s="40">
        <v>0</v>
      </c>
      <c r="F197" s="69">
        <v>1</v>
      </c>
    </row>
    <row r="198" spans="1:7" s="41" customFormat="1" ht="13.5" customHeight="1" x14ac:dyDescent="0.25">
      <c r="A198" s="24"/>
      <c r="B198" s="31"/>
      <c r="C198" s="25" t="s">
        <v>360</v>
      </c>
      <c r="D198" s="60">
        <v>83</v>
      </c>
      <c r="E198" s="40">
        <v>38</v>
      </c>
      <c r="F198" s="69">
        <v>45</v>
      </c>
    </row>
    <row r="199" spans="1:7" s="41" customFormat="1" ht="13.5" customHeight="1" x14ac:dyDescent="0.25">
      <c r="A199" s="24"/>
      <c r="B199" s="31"/>
      <c r="C199" s="25" t="s">
        <v>386</v>
      </c>
      <c r="D199" s="60">
        <v>68</v>
      </c>
      <c r="E199" s="40">
        <v>31</v>
      </c>
      <c r="F199" s="69">
        <v>37</v>
      </c>
    </row>
    <row r="200" spans="1:7" s="41" customFormat="1" ht="13.5" customHeight="1" x14ac:dyDescent="0.25">
      <c r="A200" s="24"/>
      <c r="B200" s="31"/>
      <c r="C200" s="25" t="s">
        <v>308</v>
      </c>
      <c r="D200" s="60">
        <v>73</v>
      </c>
      <c r="E200" s="40">
        <v>31</v>
      </c>
      <c r="F200" s="69">
        <v>42</v>
      </c>
    </row>
    <row r="201" spans="1:7" s="41" customFormat="1" ht="13.5" customHeight="1" x14ac:dyDescent="0.25">
      <c r="A201" s="24"/>
      <c r="B201" s="31"/>
      <c r="C201" s="25" t="s">
        <v>367</v>
      </c>
      <c r="D201" s="60">
        <v>62</v>
      </c>
      <c r="E201" s="40">
        <v>27</v>
      </c>
      <c r="F201" s="69">
        <v>35</v>
      </c>
    </row>
    <row r="202" spans="1:7" s="41" customFormat="1" ht="13.5" customHeight="1" x14ac:dyDescent="0.25">
      <c r="A202" s="24"/>
      <c r="B202" s="31"/>
      <c r="C202" s="25" t="s">
        <v>294</v>
      </c>
      <c r="D202" s="60">
        <v>41</v>
      </c>
      <c r="E202" s="40">
        <v>30</v>
      </c>
      <c r="F202" s="69">
        <v>11</v>
      </c>
    </row>
    <row r="203" spans="1:7" s="43" customFormat="1" ht="13.5" customHeight="1" x14ac:dyDescent="0.25">
      <c r="A203" s="24"/>
      <c r="B203" s="24" t="s">
        <v>13</v>
      </c>
      <c r="C203" s="24"/>
      <c r="D203" s="61">
        <f>SUM(D194:D202)</f>
        <v>728</v>
      </c>
      <c r="E203" s="42">
        <f>SUM(E194:E202)</f>
        <v>338</v>
      </c>
      <c r="F203" s="70">
        <f>SUM(F194:F202)</f>
        <v>390</v>
      </c>
      <c r="G203" s="41"/>
    </row>
    <row r="204" spans="1:7" s="41" customFormat="1" ht="13.5" customHeight="1" x14ac:dyDescent="0.25">
      <c r="A204" s="24"/>
      <c r="B204" s="31" t="s">
        <v>1</v>
      </c>
      <c r="C204" s="11" t="s">
        <v>379</v>
      </c>
      <c r="D204" s="60">
        <v>14</v>
      </c>
      <c r="E204" s="40">
        <v>5</v>
      </c>
      <c r="F204" s="69">
        <v>9</v>
      </c>
    </row>
    <row r="205" spans="1:7" s="41" customFormat="1" ht="13.5" customHeight="1" x14ac:dyDescent="0.25">
      <c r="A205" s="24"/>
      <c r="B205" s="31"/>
      <c r="C205" s="11" t="s">
        <v>126</v>
      </c>
      <c r="D205" s="60">
        <v>47</v>
      </c>
      <c r="E205" s="40">
        <v>0</v>
      </c>
      <c r="F205" s="69">
        <v>47</v>
      </c>
    </row>
    <row r="206" spans="1:7" s="41" customFormat="1" ht="13.5" customHeight="1" x14ac:dyDescent="0.25">
      <c r="A206" s="24"/>
      <c r="B206" s="31"/>
      <c r="C206" s="11" t="s">
        <v>127</v>
      </c>
      <c r="D206" s="60">
        <v>72</v>
      </c>
      <c r="E206" s="40">
        <v>19</v>
      </c>
      <c r="F206" s="69">
        <v>53</v>
      </c>
    </row>
    <row r="207" spans="1:7" s="41" customFormat="1" ht="13.5" customHeight="1" x14ac:dyDescent="0.25">
      <c r="A207" s="24"/>
      <c r="B207" s="31"/>
      <c r="C207" s="25" t="s">
        <v>265</v>
      </c>
      <c r="D207" s="60">
        <v>35</v>
      </c>
      <c r="E207" s="40">
        <v>12</v>
      </c>
      <c r="F207" s="69">
        <v>23</v>
      </c>
    </row>
    <row r="208" spans="1:7" s="41" customFormat="1" ht="13.5" customHeight="1" x14ac:dyDescent="0.25">
      <c r="A208" s="24"/>
      <c r="B208" s="31"/>
      <c r="C208" s="11" t="s">
        <v>128</v>
      </c>
      <c r="D208" s="60">
        <v>43</v>
      </c>
      <c r="E208" s="40">
        <v>0</v>
      </c>
      <c r="F208" s="69">
        <v>43</v>
      </c>
    </row>
    <row r="209" spans="1:11" s="41" customFormat="1" ht="13.5" customHeight="1" x14ac:dyDescent="0.25">
      <c r="A209" s="24"/>
      <c r="B209" s="31"/>
      <c r="C209" s="11" t="s">
        <v>389</v>
      </c>
      <c r="D209" s="60">
        <v>34</v>
      </c>
      <c r="E209" s="40">
        <v>0</v>
      </c>
      <c r="F209" s="69">
        <v>34</v>
      </c>
    </row>
    <row r="210" spans="1:11" s="41" customFormat="1" ht="13.5" customHeight="1" x14ac:dyDescent="0.25">
      <c r="A210" s="24"/>
      <c r="B210" s="31"/>
      <c r="C210" s="11" t="s">
        <v>378</v>
      </c>
      <c r="D210" s="60">
        <v>4</v>
      </c>
      <c r="E210" s="40">
        <v>4</v>
      </c>
      <c r="F210" s="69">
        <v>0</v>
      </c>
    </row>
    <row r="211" spans="1:11" s="43" customFormat="1" ht="13.5" customHeight="1" x14ac:dyDescent="0.25">
      <c r="A211" s="24"/>
      <c r="B211" s="24" t="s">
        <v>17</v>
      </c>
      <c r="C211" s="24"/>
      <c r="D211" s="61">
        <f>SUM(D204:D210)</f>
        <v>249</v>
      </c>
      <c r="E211" s="42">
        <f t="shared" ref="E211:F211" si="12">SUM(E204:E210)</f>
        <v>40</v>
      </c>
      <c r="F211" s="70">
        <f t="shared" si="12"/>
        <v>209</v>
      </c>
      <c r="G211" s="41"/>
    </row>
    <row r="212" spans="1:11" s="46" customFormat="1" ht="13.5" customHeight="1" x14ac:dyDescent="0.25">
      <c r="A212" s="74"/>
      <c r="B212" s="74" t="s">
        <v>3</v>
      </c>
      <c r="C212" s="74"/>
      <c r="D212" s="75">
        <f>D211+D203</f>
        <v>977</v>
      </c>
      <c r="E212" s="76">
        <f>E211+E203</f>
        <v>378</v>
      </c>
      <c r="F212" s="77">
        <f>F211+F203</f>
        <v>599</v>
      </c>
      <c r="G212" s="41"/>
    </row>
    <row r="213" spans="1:11" s="41" customFormat="1" ht="13.5" customHeight="1" x14ac:dyDescent="0.25">
      <c r="A213" s="24" t="s">
        <v>130</v>
      </c>
      <c r="B213" s="31" t="s">
        <v>11</v>
      </c>
      <c r="C213" s="25" t="s">
        <v>266</v>
      </c>
      <c r="D213" s="60">
        <v>70</v>
      </c>
      <c r="E213" s="40">
        <v>33</v>
      </c>
      <c r="F213" s="69">
        <v>37</v>
      </c>
    </row>
    <row r="214" spans="1:11" s="46" customFormat="1" ht="13.5" customHeight="1" x14ac:dyDescent="0.25">
      <c r="A214" s="74"/>
      <c r="B214" s="74" t="s">
        <v>3</v>
      </c>
      <c r="C214" s="83"/>
      <c r="D214" s="75">
        <f>D213</f>
        <v>70</v>
      </c>
      <c r="E214" s="230">
        <f t="shared" ref="E214:F214" si="13">E213</f>
        <v>33</v>
      </c>
      <c r="F214" s="77">
        <f t="shared" si="13"/>
        <v>37</v>
      </c>
      <c r="G214" s="41"/>
    </row>
    <row r="215" spans="1:11" s="41" customFormat="1" ht="13.5" customHeight="1" x14ac:dyDescent="0.25">
      <c r="A215" s="24" t="s">
        <v>131</v>
      </c>
      <c r="B215" s="31" t="s">
        <v>11</v>
      </c>
      <c r="C215" s="25" t="s">
        <v>267</v>
      </c>
      <c r="D215" s="60">
        <v>106</v>
      </c>
      <c r="E215" s="40">
        <v>51</v>
      </c>
      <c r="F215" s="69">
        <v>55</v>
      </c>
      <c r="H215" s="165"/>
      <c r="I215" s="166"/>
      <c r="J215" s="166"/>
      <c r="K215" s="166"/>
    </row>
    <row r="216" spans="1:11" s="41" customFormat="1" ht="13.5" customHeight="1" x14ac:dyDescent="0.25">
      <c r="A216" s="24"/>
      <c r="B216" s="31"/>
      <c r="C216" s="11" t="s">
        <v>132</v>
      </c>
      <c r="D216" s="60">
        <v>56</v>
      </c>
      <c r="E216" s="40">
        <v>16</v>
      </c>
      <c r="F216" s="69">
        <v>40</v>
      </c>
      <c r="H216" s="165"/>
      <c r="I216" s="166"/>
      <c r="J216" s="166"/>
      <c r="K216" s="166"/>
    </row>
    <row r="217" spans="1:11" s="41" customFormat="1" ht="13.5" customHeight="1" x14ac:dyDescent="0.25">
      <c r="A217" s="24"/>
      <c r="B217" s="31"/>
      <c r="C217" s="50" t="s">
        <v>133</v>
      </c>
      <c r="D217" s="60">
        <v>97</v>
      </c>
      <c r="E217" s="40">
        <v>46</v>
      </c>
      <c r="F217" s="69">
        <v>51</v>
      </c>
      <c r="H217" s="165"/>
      <c r="I217" s="166"/>
      <c r="J217" s="166"/>
      <c r="K217" s="166"/>
    </row>
    <row r="218" spans="1:11" s="41" customFormat="1" ht="13.5" customHeight="1" x14ac:dyDescent="0.25">
      <c r="A218" s="24"/>
      <c r="B218" s="31"/>
      <c r="C218" s="50" t="s">
        <v>230</v>
      </c>
      <c r="D218" s="60">
        <v>106</v>
      </c>
      <c r="E218" s="40">
        <v>48</v>
      </c>
      <c r="F218" s="69">
        <v>58</v>
      </c>
      <c r="H218" s="165"/>
      <c r="I218" s="166"/>
      <c r="J218" s="166"/>
      <c r="K218" s="166"/>
    </row>
    <row r="219" spans="1:11" s="41" customFormat="1" ht="13.5" customHeight="1" x14ac:dyDescent="0.25">
      <c r="A219" s="24"/>
      <c r="B219" s="31"/>
      <c r="C219" s="11" t="s">
        <v>268</v>
      </c>
      <c r="D219" s="60">
        <v>46</v>
      </c>
      <c r="E219" s="40">
        <v>30</v>
      </c>
      <c r="F219" s="69">
        <v>16</v>
      </c>
      <c r="H219" s="165"/>
      <c r="I219" s="166"/>
      <c r="J219" s="166"/>
      <c r="K219" s="166"/>
    </row>
    <row r="220" spans="1:11" s="41" customFormat="1" ht="13.5" customHeight="1" x14ac:dyDescent="0.25">
      <c r="A220" s="24"/>
      <c r="B220" s="31"/>
      <c r="C220" s="11" t="s">
        <v>231</v>
      </c>
      <c r="D220" s="60">
        <v>56</v>
      </c>
      <c r="E220" s="40">
        <v>24</v>
      </c>
      <c r="F220" s="69">
        <v>32</v>
      </c>
      <c r="H220" s="165"/>
      <c r="I220" s="166"/>
      <c r="J220" s="166"/>
      <c r="K220" s="166"/>
    </row>
    <row r="221" spans="1:11" s="43" customFormat="1" ht="13.5" customHeight="1" x14ac:dyDescent="0.25">
      <c r="A221" s="24"/>
      <c r="B221" s="24" t="s">
        <v>13</v>
      </c>
      <c r="C221" s="24"/>
      <c r="D221" s="61">
        <f>SUM(D215:D220)</f>
        <v>467</v>
      </c>
      <c r="E221" s="42">
        <f t="shared" ref="E221:F221" si="14">SUM(E215:E220)</f>
        <v>215</v>
      </c>
      <c r="F221" s="70">
        <f t="shared" si="14"/>
        <v>252</v>
      </c>
      <c r="G221" s="41"/>
    </row>
    <row r="222" spans="1:11" s="41" customFormat="1" ht="13.5" customHeight="1" x14ac:dyDescent="0.25">
      <c r="A222" s="24"/>
      <c r="B222" s="31" t="s">
        <v>1</v>
      </c>
      <c r="C222" s="11" t="s">
        <v>269</v>
      </c>
      <c r="D222" s="60">
        <v>39</v>
      </c>
      <c r="E222" s="40">
        <v>25</v>
      </c>
      <c r="F222" s="69">
        <v>14</v>
      </c>
    </row>
    <row r="223" spans="1:11" s="41" customFormat="1" ht="13.5" customHeight="1" x14ac:dyDescent="0.25">
      <c r="A223" s="24"/>
      <c r="B223" s="31"/>
      <c r="C223" s="11" t="s">
        <v>232</v>
      </c>
      <c r="D223" s="60">
        <v>128</v>
      </c>
      <c r="E223" s="40">
        <v>0</v>
      </c>
      <c r="F223" s="69">
        <v>128</v>
      </c>
    </row>
    <row r="224" spans="1:11" s="41" customFormat="1" ht="13.5" customHeight="1" x14ac:dyDescent="0.25">
      <c r="A224" s="24"/>
      <c r="B224" s="31"/>
      <c r="C224" s="11" t="s">
        <v>135</v>
      </c>
      <c r="D224" s="60">
        <v>32</v>
      </c>
      <c r="E224" s="40">
        <v>0</v>
      </c>
      <c r="F224" s="69">
        <v>32</v>
      </c>
    </row>
    <row r="225" spans="1:7" s="41" customFormat="1" ht="13.5" customHeight="1" x14ac:dyDescent="0.25">
      <c r="A225" s="24"/>
      <c r="B225" s="31"/>
      <c r="C225" s="11" t="s">
        <v>390</v>
      </c>
      <c r="D225" s="60">
        <v>6</v>
      </c>
      <c r="E225" s="40">
        <v>2</v>
      </c>
      <c r="F225" s="69">
        <v>4</v>
      </c>
    </row>
    <row r="226" spans="1:7" s="41" customFormat="1" ht="13.5" customHeight="1" x14ac:dyDescent="0.25">
      <c r="A226" s="24"/>
      <c r="B226" s="24" t="s">
        <v>17</v>
      </c>
      <c r="C226" s="31"/>
      <c r="D226" s="61">
        <f>SUM(D222:D225)</f>
        <v>205</v>
      </c>
      <c r="E226" s="42">
        <f t="shared" ref="E226:F226" si="15">SUM(E222:E225)</f>
        <v>27</v>
      </c>
      <c r="F226" s="70">
        <f t="shared" si="15"/>
        <v>178</v>
      </c>
    </row>
    <row r="227" spans="1:7" s="53" customFormat="1" ht="13.5" customHeight="1" x14ac:dyDescent="0.3">
      <c r="A227" s="74"/>
      <c r="B227" s="74" t="s">
        <v>3</v>
      </c>
      <c r="C227" s="82"/>
      <c r="D227" s="75">
        <f>D226+D221</f>
        <v>672</v>
      </c>
      <c r="E227" s="76">
        <f>E226+E221</f>
        <v>242</v>
      </c>
      <c r="F227" s="77">
        <f>F226+F221</f>
        <v>430</v>
      </c>
      <c r="G227" s="41"/>
    </row>
    <row r="228" spans="1:7" s="41" customFormat="1" ht="13.5" customHeight="1" x14ac:dyDescent="0.25">
      <c r="A228" s="24" t="s">
        <v>136</v>
      </c>
      <c r="B228" s="31" t="s">
        <v>11</v>
      </c>
      <c r="C228" s="25" t="s">
        <v>270</v>
      </c>
      <c r="D228" s="60">
        <v>43</v>
      </c>
      <c r="E228" s="40">
        <v>20</v>
      </c>
      <c r="F228" s="69">
        <v>23</v>
      </c>
    </row>
    <row r="229" spans="1:7" s="41" customFormat="1" ht="13.5" customHeight="1" x14ac:dyDescent="0.25">
      <c r="A229" s="24"/>
      <c r="B229" s="31"/>
      <c r="C229" s="25" t="s">
        <v>387</v>
      </c>
      <c r="D229" s="60">
        <v>69</v>
      </c>
      <c r="E229" s="40">
        <v>35</v>
      </c>
      <c r="F229" s="69">
        <v>34</v>
      </c>
    </row>
    <row r="230" spans="1:7" s="41" customFormat="1" ht="13.5" customHeight="1" x14ac:dyDescent="0.25">
      <c r="A230" s="24"/>
      <c r="B230" s="31"/>
      <c r="C230" s="11" t="s">
        <v>137</v>
      </c>
      <c r="D230" s="60">
        <v>70</v>
      </c>
      <c r="E230" s="40">
        <v>34</v>
      </c>
      <c r="F230" s="69">
        <v>36</v>
      </c>
    </row>
    <row r="231" spans="1:7" s="41" customFormat="1" ht="13.5" customHeight="1" x14ac:dyDescent="0.25">
      <c r="A231" s="24"/>
      <c r="B231" s="31"/>
      <c r="C231" s="11" t="s">
        <v>138</v>
      </c>
      <c r="D231" s="60">
        <v>71</v>
      </c>
      <c r="E231" s="40">
        <v>40</v>
      </c>
      <c r="F231" s="69">
        <v>31</v>
      </c>
    </row>
    <row r="232" spans="1:7" s="43" customFormat="1" ht="13.5" customHeight="1" x14ac:dyDescent="0.25">
      <c r="A232" s="24"/>
      <c r="B232" s="24" t="s">
        <v>13</v>
      </c>
      <c r="C232" s="24"/>
      <c r="D232" s="61">
        <f>SUM(D228:D231)</f>
        <v>253</v>
      </c>
      <c r="E232" s="42">
        <f>SUM(E228:E231)</f>
        <v>129</v>
      </c>
      <c r="F232" s="70">
        <f>SUM(F228:F231)</f>
        <v>124</v>
      </c>
      <c r="G232" s="41"/>
    </row>
    <row r="233" spans="1:7" s="41" customFormat="1" ht="13.5" customHeight="1" x14ac:dyDescent="0.25">
      <c r="A233" s="24"/>
      <c r="B233" s="31" t="s">
        <v>1</v>
      </c>
      <c r="C233" s="11" t="s">
        <v>139</v>
      </c>
      <c r="D233" s="60">
        <v>27</v>
      </c>
      <c r="E233" s="40">
        <v>7</v>
      </c>
      <c r="F233" s="69">
        <v>20</v>
      </c>
    </row>
    <row r="234" spans="1:7" s="41" customFormat="1" ht="13.5" customHeight="1" x14ac:dyDescent="0.25">
      <c r="A234" s="24"/>
      <c r="B234" s="31"/>
      <c r="C234" s="11" t="s">
        <v>140</v>
      </c>
      <c r="D234" s="60">
        <v>40</v>
      </c>
      <c r="E234" s="40">
        <v>2</v>
      </c>
      <c r="F234" s="69">
        <v>38</v>
      </c>
    </row>
    <row r="235" spans="1:7" s="41" customFormat="1" ht="13.5" customHeight="1" x14ac:dyDescent="0.25">
      <c r="A235" s="24"/>
      <c r="B235" s="31"/>
      <c r="C235" s="11" t="s">
        <v>141</v>
      </c>
      <c r="D235" s="60">
        <v>32</v>
      </c>
      <c r="E235" s="40">
        <v>0</v>
      </c>
      <c r="F235" s="69">
        <v>32</v>
      </c>
    </row>
    <row r="236" spans="1:7" s="43" customFormat="1" ht="13.5" customHeight="1" x14ac:dyDescent="0.25">
      <c r="A236" s="24"/>
      <c r="B236" s="24" t="s">
        <v>17</v>
      </c>
      <c r="C236" s="24"/>
      <c r="D236" s="61">
        <f>SUM(D233:D235)</f>
        <v>99</v>
      </c>
      <c r="E236" s="42">
        <f>SUM(E233:E235)</f>
        <v>9</v>
      </c>
      <c r="F236" s="70">
        <f>SUM(F233:F235)</f>
        <v>90</v>
      </c>
      <c r="G236" s="41"/>
    </row>
    <row r="237" spans="1:7" s="46" customFormat="1" ht="13.5" customHeight="1" x14ac:dyDescent="0.25">
      <c r="A237" s="44"/>
      <c r="B237" s="44" t="s">
        <v>3</v>
      </c>
      <c r="C237" s="44"/>
      <c r="D237" s="62">
        <f>D236+D232</f>
        <v>352</v>
      </c>
      <c r="E237" s="45">
        <f>E236+E232</f>
        <v>138</v>
      </c>
      <c r="F237" s="71">
        <f>F236+F232</f>
        <v>214</v>
      </c>
      <c r="G237" s="41"/>
    </row>
    <row r="238" spans="1:7" s="41" customFormat="1" ht="13.5" customHeight="1" x14ac:dyDescent="0.25">
      <c r="A238" s="24" t="s">
        <v>142</v>
      </c>
      <c r="B238" s="31" t="s">
        <v>11</v>
      </c>
      <c r="C238" s="11" t="s">
        <v>351</v>
      </c>
      <c r="D238" s="60">
        <v>65</v>
      </c>
      <c r="E238" s="40">
        <v>33</v>
      </c>
      <c r="F238" s="69">
        <v>32</v>
      </c>
    </row>
    <row r="239" spans="1:7" s="41" customFormat="1" ht="13.5" customHeight="1" x14ac:dyDescent="0.25">
      <c r="A239" s="24"/>
      <c r="B239" s="31" t="s">
        <v>1</v>
      </c>
      <c r="C239" s="11" t="s">
        <v>143</v>
      </c>
      <c r="D239" s="60">
        <v>25</v>
      </c>
      <c r="E239" s="40">
        <v>0</v>
      </c>
      <c r="F239" s="69">
        <v>25</v>
      </c>
    </row>
    <row r="240" spans="1:7" s="46" customFormat="1" ht="13.5" customHeight="1" x14ac:dyDescent="0.25">
      <c r="A240" s="74"/>
      <c r="B240" s="74" t="s">
        <v>3</v>
      </c>
      <c r="C240" s="74"/>
      <c r="D240" s="75">
        <f>SUM(D238:D239)</f>
        <v>90</v>
      </c>
      <c r="E240" s="76">
        <f t="shared" ref="E240:F240" si="16">SUM(E238:E239)</f>
        <v>33</v>
      </c>
      <c r="F240" s="77">
        <f t="shared" si="16"/>
        <v>57</v>
      </c>
      <c r="G240" s="41"/>
    </row>
    <row r="241" spans="1:7" s="41" customFormat="1" ht="13.5" customHeight="1" x14ac:dyDescent="0.25">
      <c r="A241" s="24" t="s">
        <v>144</v>
      </c>
      <c r="B241" s="31" t="s">
        <v>11</v>
      </c>
      <c r="C241" s="11" t="s">
        <v>145</v>
      </c>
      <c r="D241" s="60">
        <v>82</v>
      </c>
      <c r="E241" s="40">
        <v>41</v>
      </c>
      <c r="F241" s="69">
        <v>41</v>
      </c>
    </row>
    <row r="242" spans="1:7" s="41" customFormat="1" ht="13.5" customHeight="1" x14ac:dyDescent="0.25">
      <c r="A242" s="24"/>
      <c r="B242" s="31"/>
      <c r="C242" s="11" t="s">
        <v>380</v>
      </c>
      <c r="D242" s="60">
        <v>43</v>
      </c>
      <c r="E242" s="40">
        <v>22</v>
      </c>
      <c r="F242" s="69">
        <v>21</v>
      </c>
    </row>
    <row r="243" spans="1:7" s="41" customFormat="1" ht="13.5" customHeight="1" x14ac:dyDescent="0.25">
      <c r="A243" s="24"/>
      <c r="B243" s="31"/>
      <c r="C243" s="11" t="s">
        <v>388</v>
      </c>
      <c r="D243" s="60">
        <v>39</v>
      </c>
      <c r="E243" s="40">
        <v>21</v>
      </c>
      <c r="F243" s="69">
        <v>18</v>
      </c>
    </row>
    <row r="244" spans="1:7" s="41" customFormat="1" ht="13.5" customHeight="1" x14ac:dyDescent="0.25">
      <c r="A244" s="24"/>
      <c r="B244" s="31"/>
      <c r="C244" s="11" t="s">
        <v>146</v>
      </c>
      <c r="D244" s="60">
        <v>117</v>
      </c>
      <c r="E244" s="40">
        <v>53</v>
      </c>
      <c r="F244" s="69">
        <v>64</v>
      </c>
    </row>
    <row r="245" spans="1:7" s="41" customFormat="1" ht="13.5" customHeight="1" x14ac:dyDescent="0.25">
      <c r="A245" s="24"/>
      <c r="B245" s="31"/>
      <c r="C245" s="11" t="s">
        <v>147</v>
      </c>
      <c r="D245" s="60">
        <v>40</v>
      </c>
      <c r="E245" s="40">
        <v>20</v>
      </c>
      <c r="F245" s="69">
        <v>20</v>
      </c>
    </row>
    <row r="246" spans="1:7" s="41" customFormat="1" ht="13.5" customHeight="1" x14ac:dyDescent="0.25">
      <c r="A246" s="24"/>
      <c r="B246" s="31"/>
      <c r="C246" s="11" t="s">
        <v>352</v>
      </c>
      <c r="D246" s="60">
        <v>41</v>
      </c>
      <c r="E246" s="40">
        <v>20</v>
      </c>
      <c r="F246" s="69">
        <v>21</v>
      </c>
    </row>
    <row r="247" spans="1:7" s="43" customFormat="1" ht="13.5" customHeight="1" x14ac:dyDescent="0.25">
      <c r="A247" s="24"/>
      <c r="B247" s="24" t="s">
        <v>13</v>
      </c>
      <c r="C247" s="24"/>
      <c r="D247" s="61">
        <f>SUM(D241:D246)</f>
        <v>362</v>
      </c>
      <c r="E247" s="42">
        <f t="shared" ref="E247:F247" si="17">SUM(E241:E246)</f>
        <v>177</v>
      </c>
      <c r="F247" s="70">
        <f t="shared" si="17"/>
        <v>185</v>
      </c>
      <c r="G247" s="41"/>
    </row>
    <row r="248" spans="1:7" s="41" customFormat="1" ht="13.5" customHeight="1" x14ac:dyDescent="0.25">
      <c r="A248" s="24"/>
      <c r="B248" s="31" t="s">
        <v>1</v>
      </c>
      <c r="C248" s="11" t="s">
        <v>148</v>
      </c>
      <c r="D248" s="60">
        <v>49</v>
      </c>
      <c r="E248" s="40">
        <v>3</v>
      </c>
      <c r="F248" s="69">
        <v>46</v>
      </c>
    </row>
    <row r="249" spans="1:7" s="41" customFormat="1" ht="13.5" customHeight="1" x14ac:dyDescent="0.25">
      <c r="A249" s="24"/>
      <c r="B249" s="31"/>
      <c r="C249" s="11" t="s">
        <v>149</v>
      </c>
      <c r="D249" s="60">
        <v>29</v>
      </c>
      <c r="E249" s="40">
        <v>3</v>
      </c>
      <c r="F249" s="69">
        <v>26</v>
      </c>
    </row>
    <row r="250" spans="1:7" s="43" customFormat="1" ht="13.5" customHeight="1" x14ac:dyDescent="0.25">
      <c r="A250" s="24"/>
      <c r="B250" s="24" t="s">
        <v>17</v>
      </c>
      <c r="C250" s="24"/>
      <c r="D250" s="61">
        <f>SUM(D248:D249)</f>
        <v>78</v>
      </c>
      <c r="E250" s="42">
        <f>SUM(E248:E249)</f>
        <v>6</v>
      </c>
      <c r="F250" s="70">
        <f>SUM(F248:F249)</f>
        <v>72</v>
      </c>
      <c r="G250" s="41"/>
    </row>
    <row r="251" spans="1:7" s="46" customFormat="1" ht="13.5" customHeight="1" x14ac:dyDescent="0.25">
      <c r="A251" s="74"/>
      <c r="B251" s="74" t="s">
        <v>3</v>
      </c>
      <c r="C251" s="74"/>
      <c r="D251" s="75">
        <f>D250+D247</f>
        <v>440</v>
      </c>
      <c r="E251" s="76">
        <f>E250+E247</f>
        <v>183</v>
      </c>
      <c r="F251" s="77">
        <f>F250+F247</f>
        <v>257</v>
      </c>
      <c r="G251" s="41"/>
    </row>
    <row r="252" spans="1:7" s="41" customFormat="1" ht="13.5" customHeight="1" x14ac:dyDescent="0.25">
      <c r="A252" s="24" t="s">
        <v>150</v>
      </c>
      <c r="B252" s="31" t="s">
        <v>1</v>
      </c>
      <c r="C252" s="11" t="s">
        <v>151</v>
      </c>
      <c r="D252" s="60">
        <v>32</v>
      </c>
      <c r="E252" s="40">
        <v>8</v>
      </c>
      <c r="F252" s="69">
        <v>24</v>
      </c>
    </row>
    <row r="253" spans="1:7" s="43" customFormat="1" ht="13.5" customHeight="1" x14ac:dyDescent="0.25">
      <c r="A253" s="78"/>
      <c r="B253" s="78" t="s">
        <v>111</v>
      </c>
      <c r="C253" s="78"/>
      <c r="D253" s="79">
        <f>D252</f>
        <v>32</v>
      </c>
      <c r="E253" s="80">
        <f>E252</f>
        <v>8</v>
      </c>
      <c r="F253" s="81">
        <f>F252</f>
        <v>24</v>
      </c>
      <c r="G253" s="41"/>
    </row>
    <row r="254" spans="1:7" s="41" customFormat="1" ht="13.5" customHeight="1" x14ac:dyDescent="0.25">
      <c r="A254" s="24" t="s">
        <v>152</v>
      </c>
      <c r="B254" s="11" t="s">
        <v>11</v>
      </c>
      <c r="C254" s="11" t="s">
        <v>153</v>
      </c>
      <c r="D254" s="60">
        <v>70</v>
      </c>
      <c r="E254" s="40">
        <v>32</v>
      </c>
      <c r="F254" s="69">
        <v>38</v>
      </c>
    </row>
    <row r="255" spans="1:7" s="41" customFormat="1" ht="13.5" customHeight="1" x14ac:dyDescent="0.25">
      <c r="A255" s="24"/>
      <c r="B255" s="31" t="s">
        <v>1</v>
      </c>
      <c r="C255" s="11" t="s">
        <v>154</v>
      </c>
      <c r="D255" s="60">
        <v>22</v>
      </c>
      <c r="E255" s="40">
        <v>0</v>
      </c>
      <c r="F255" s="69">
        <v>22</v>
      </c>
    </row>
    <row r="256" spans="1:7" s="46" customFormat="1" ht="13.5" customHeight="1" x14ac:dyDescent="0.25">
      <c r="A256" s="74"/>
      <c r="B256" s="74" t="s">
        <v>3</v>
      </c>
      <c r="C256" s="74"/>
      <c r="D256" s="75">
        <f>SUM(D254:D255)</f>
        <v>92</v>
      </c>
      <c r="E256" s="76">
        <f>SUM(E254:E255)</f>
        <v>32</v>
      </c>
      <c r="F256" s="77">
        <f>SUM(F254:F255)</f>
        <v>60</v>
      </c>
      <c r="G256" s="41"/>
    </row>
    <row r="257" spans="1:14" s="41" customFormat="1" ht="13.5" customHeight="1" x14ac:dyDescent="0.25">
      <c r="A257" s="24" t="s">
        <v>155</v>
      </c>
      <c r="B257" s="31" t="s">
        <v>11</v>
      </c>
      <c r="C257" s="11" t="s">
        <v>381</v>
      </c>
      <c r="D257" s="60">
        <v>23</v>
      </c>
      <c r="E257" s="40">
        <v>11</v>
      </c>
      <c r="F257" s="69">
        <v>12</v>
      </c>
    </row>
    <row r="258" spans="1:14" s="41" customFormat="1" ht="13.5" customHeight="1" x14ac:dyDescent="0.25">
      <c r="A258" s="24"/>
      <c r="B258" s="31"/>
      <c r="C258" s="11" t="s">
        <v>156</v>
      </c>
      <c r="D258" s="60">
        <v>104</v>
      </c>
      <c r="E258" s="40">
        <v>50</v>
      </c>
      <c r="F258" s="69">
        <v>54</v>
      </c>
    </row>
    <row r="259" spans="1:14" s="41" customFormat="1" ht="13.5" customHeight="1" x14ac:dyDescent="0.25">
      <c r="A259" s="24"/>
      <c r="B259" s="24" t="s">
        <v>13</v>
      </c>
      <c r="C259" s="11"/>
      <c r="D259" s="61">
        <f>SUM(D257:D258)</f>
        <v>127</v>
      </c>
      <c r="E259" s="42">
        <f t="shared" ref="E259:F259" si="18">SUM(E257:E258)</f>
        <v>61</v>
      </c>
      <c r="F259" s="70">
        <f t="shared" si="18"/>
        <v>66</v>
      </c>
    </row>
    <row r="260" spans="1:14" s="41" customFormat="1" ht="13.5" customHeight="1" x14ac:dyDescent="0.25">
      <c r="A260" s="24"/>
      <c r="B260" s="31" t="s">
        <v>1</v>
      </c>
      <c r="C260" s="11" t="s">
        <v>157</v>
      </c>
      <c r="D260" s="60">
        <v>26</v>
      </c>
      <c r="E260" s="40">
        <v>6</v>
      </c>
      <c r="F260" s="69">
        <v>20</v>
      </c>
    </row>
    <row r="261" spans="1:14" s="46" customFormat="1" ht="13.5" customHeight="1" x14ac:dyDescent="0.25">
      <c r="A261" s="74"/>
      <c r="B261" s="74" t="s">
        <v>3</v>
      </c>
      <c r="C261" s="74"/>
      <c r="D261" s="75">
        <f>D259+D260</f>
        <v>153</v>
      </c>
      <c r="E261" s="76">
        <f t="shared" ref="E261:F261" si="19">E259+E260</f>
        <v>67</v>
      </c>
      <c r="F261" s="77">
        <f t="shared" si="19"/>
        <v>86</v>
      </c>
      <c r="G261" s="41"/>
    </row>
    <row r="262" spans="1:14" s="41" customFormat="1" ht="13.5" customHeight="1" x14ac:dyDescent="0.25">
      <c r="A262" s="24" t="s">
        <v>158</v>
      </c>
      <c r="B262" s="31" t="s">
        <v>11</v>
      </c>
      <c r="C262" s="11" t="s">
        <v>159</v>
      </c>
      <c r="D262" s="60">
        <v>33</v>
      </c>
      <c r="E262" s="40">
        <v>14</v>
      </c>
      <c r="F262" s="69">
        <v>19</v>
      </c>
    </row>
    <row r="263" spans="1:14" s="41" customFormat="1" ht="13.5" customHeight="1" x14ac:dyDescent="0.25">
      <c r="A263" s="24"/>
      <c r="B263" s="31"/>
      <c r="C263" s="11" t="s">
        <v>368</v>
      </c>
      <c r="D263" s="60">
        <v>37</v>
      </c>
      <c r="E263" s="40">
        <v>17</v>
      </c>
      <c r="F263" s="69">
        <v>20</v>
      </c>
    </row>
    <row r="264" spans="1:14" s="41" customFormat="1" ht="13.5" customHeight="1" x14ac:dyDescent="0.25">
      <c r="A264" s="24"/>
      <c r="B264" s="31"/>
      <c r="C264" s="11" t="s">
        <v>353</v>
      </c>
      <c r="D264" s="60">
        <v>70</v>
      </c>
      <c r="E264" s="40">
        <v>31</v>
      </c>
      <c r="F264" s="69">
        <v>39</v>
      </c>
    </row>
    <row r="265" spans="1:14" s="41" customFormat="1" ht="13.5" customHeight="1" x14ac:dyDescent="0.25">
      <c r="A265" s="24"/>
      <c r="B265" s="31"/>
      <c r="C265" s="25" t="s">
        <v>271</v>
      </c>
      <c r="D265" s="60">
        <v>84</v>
      </c>
      <c r="E265" s="40">
        <v>31</v>
      </c>
      <c r="F265" s="69">
        <v>53</v>
      </c>
    </row>
    <row r="266" spans="1:14" s="41" customFormat="1" ht="13.5" customHeight="1" x14ac:dyDescent="0.25">
      <c r="A266" s="24"/>
      <c r="B266" s="31"/>
      <c r="C266" s="25" t="s">
        <v>369</v>
      </c>
      <c r="D266" s="60">
        <v>53</v>
      </c>
      <c r="E266" s="40">
        <v>32</v>
      </c>
      <c r="F266" s="69">
        <v>21</v>
      </c>
    </row>
    <row r="267" spans="1:14" s="41" customFormat="1" ht="13.5" customHeight="1" x14ac:dyDescent="0.25">
      <c r="A267" s="24"/>
      <c r="B267" s="24" t="s">
        <v>13</v>
      </c>
      <c r="C267" s="31"/>
      <c r="D267" s="61">
        <f>SUM(D262:D266)</f>
        <v>277</v>
      </c>
      <c r="E267" s="42">
        <f t="shared" ref="E267:F267" si="20">SUM(E262:E266)</f>
        <v>125</v>
      </c>
      <c r="F267" s="70">
        <f t="shared" si="20"/>
        <v>152</v>
      </c>
      <c r="I267" s="49"/>
      <c r="J267" s="49"/>
      <c r="K267" s="49"/>
      <c r="L267" s="48"/>
      <c r="M267" s="48"/>
      <c r="N267" s="48"/>
    </row>
    <row r="268" spans="1:14" s="41" customFormat="1" ht="13.5" customHeight="1" x14ac:dyDescent="0.25">
      <c r="A268" s="24"/>
      <c r="B268" s="31" t="s">
        <v>1</v>
      </c>
      <c r="C268" s="11" t="s">
        <v>161</v>
      </c>
      <c r="D268" s="60">
        <v>51</v>
      </c>
      <c r="E268" s="40">
        <v>0</v>
      </c>
      <c r="F268" s="69">
        <v>51</v>
      </c>
    </row>
    <row r="269" spans="1:14" s="43" customFormat="1" ht="13.5" customHeight="1" x14ac:dyDescent="0.25">
      <c r="A269" s="24"/>
      <c r="B269" s="24" t="s">
        <v>17</v>
      </c>
      <c r="C269" s="24"/>
      <c r="D269" s="61">
        <f>D268</f>
        <v>51</v>
      </c>
      <c r="E269" s="42">
        <f>E268</f>
        <v>0</v>
      </c>
      <c r="F269" s="70">
        <f>F268</f>
        <v>51</v>
      </c>
      <c r="G269" s="41"/>
    </row>
    <row r="270" spans="1:14" s="46" customFormat="1" ht="13.5" customHeight="1" x14ac:dyDescent="0.25">
      <c r="A270" s="74"/>
      <c r="B270" s="74" t="s">
        <v>3</v>
      </c>
      <c r="C270" s="74"/>
      <c r="D270" s="75">
        <f>D269+D267</f>
        <v>328</v>
      </c>
      <c r="E270" s="76">
        <f>E269+E267</f>
        <v>125</v>
      </c>
      <c r="F270" s="77">
        <f>F269+F267</f>
        <v>203</v>
      </c>
      <c r="G270" s="41"/>
    </row>
    <row r="271" spans="1:14" s="41" customFormat="1" ht="13.5" customHeight="1" x14ac:dyDescent="0.25">
      <c r="A271" s="24" t="s">
        <v>162</v>
      </c>
      <c r="B271" s="31" t="s">
        <v>11</v>
      </c>
      <c r="C271" s="11" t="s">
        <v>370</v>
      </c>
      <c r="D271" s="60">
        <v>76</v>
      </c>
      <c r="E271" s="40">
        <v>29</v>
      </c>
      <c r="F271" s="69">
        <v>47</v>
      </c>
    </row>
    <row r="272" spans="1:14" s="41" customFormat="1" ht="13.5" customHeight="1" x14ac:dyDescent="0.25">
      <c r="A272" s="24"/>
      <c r="B272" s="31" t="s">
        <v>1</v>
      </c>
      <c r="C272" s="11" t="s">
        <v>163</v>
      </c>
      <c r="D272" s="60">
        <v>28</v>
      </c>
      <c r="E272" s="40">
        <v>3</v>
      </c>
      <c r="F272" s="69">
        <v>25</v>
      </c>
    </row>
    <row r="273" spans="1:7" s="46" customFormat="1" ht="13.5" customHeight="1" x14ac:dyDescent="0.25">
      <c r="A273" s="74"/>
      <c r="B273" s="74" t="s">
        <v>3</v>
      </c>
      <c r="C273" s="74"/>
      <c r="D273" s="75">
        <f>SUM(D271:D272)</f>
        <v>104</v>
      </c>
      <c r="E273" s="76">
        <f t="shared" ref="E273:F273" si="21">SUM(E271:E272)</f>
        <v>32</v>
      </c>
      <c r="F273" s="77">
        <f t="shared" si="21"/>
        <v>72</v>
      </c>
      <c r="G273" s="41"/>
    </row>
    <row r="274" spans="1:7" s="41" customFormat="1" ht="13.5" customHeight="1" x14ac:dyDescent="0.25">
      <c r="A274" s="24" t="s">
        <v>164</v>
      </c>
      <c r="B274" s="31" t="s">
        <v>1</v>
      </c>
      <c r="C274" s="11" t="s">
        <v>165</v>
      </c>
      <c r="D274" s="60">
        <v>15</v>
      </c>
      <c r="E274" s="40">
        <v>4</v>
      </c>
      <c r="F274" s="69">
        <v>11</v>
      </c>
    </row>
    <row r="275" spans="1:7" s="41" customFormat="1" ht="13.5" customHeight="1" x14ac:dyDescent="0.25">
      <c r="A275" s="24"/>
      <c r="B275" s="31"/>
      <c r="C275" s="11" t="s">
        <v>166</v>
      </c>
      <c r="D275" s="60">
        <v>18</v>
      </c>
      <c r="E275" s="40">
        <v>0</v>
      </c>
      <c r="F275" s="69">
        <v>18</v>
      </c>
    </row>
    <row r="276" spans="1:7" s="43" customFormat="1" ht="13.5" customHeight="1" x14ac:dyDescent="0.25">
      <c r="A276" s="24"/>
      <c r="B276" s="24" t="s">
        <v>17</v>
      </c>
      <c r="C276" s="17"/>
      <c r="D276" s="61">
        <f>SUM(D274:D275)</f>
        <v>33</v>
      </c>
      <c r="E276" s="42">
        <f>SUM(E274:E275)</f>
        <v>4</v>
      </c>
      <c r="F276" s="70">
        <f>SUM(F274:F275)</f>
        <v>29</v>
      </c>
      <c r="G276" s="41"/>
    </row>
    <row r="277" spans="1:7" s="46" customFormat="1" ht="13.5" customHeight="1" x14ac:dyDescent="0.25">
      <c r="A277" s="74"/>
      <c r="B277" s="74" t="s">
        <v>3</v>
      </c>
      <c r="C277" s="74"/>
      <c r="D277" s="75">
        <f>D276</f>
        <v>33</v>
      </c>
      <c r="E277" s="76">
        <f>E276</f>
        <v>4</v>
      </c>
      <c r="F277" s="77">
        <f>F276</f>
        <v>29</v>
      </c>
      <c r="G277" s="41"/>
    </row>
    <row r="278" spans="1:7" s="41" customFormat="1" ht="13.5" customHeight="1" x14ac:dyDescent="0.25">
      <c r="A278" s="24" t="s">
        <v>167</v>
      </c>
      <c r="B278" s="31" t="s">
        <v>11</v>
      </c>
      <c r="C278" s="11" t="s">
        <v>168</v>
      </c>
      <c r="D278" s="60">
        <v>37</v>
      </c>
      <c r="E278" s="40">
        <v>13</v>
      </c>
      <c r="F278" s="69">
        <v>24</v>
      </c>
    </row>
    <row r="279" spans="1:7" s="41" customFormat="1" ht="13.5" customHeight="1" x14ac:dyDescent="0.25">
      <c r="A279" s="24"/>
      <c r="B279" s="31"/>
      <c r="C279" s="11" t="s">
        <v>354</v>
      </c>
      <c r="D279" s="60">
        <v>171</v>
      </c>
      <c r="E279" s="40">
        <v>76</v>
      </c>
      <c r="F279" s="69">
        <v>95</v>
      </c>
    </row>
    <row r="280" spans="1:7" s="41" customFormat="1" ht="13.5" customHeight="1" x14ac:dyDescent="0.25">
      <c r="A280" s="24"/>
      <c r="B280" s="31"/>
      <c r="C280" s="11" t="s">
        <v>302</v>
      </c>
      <c r="D280" s="60">
        <v>62</v>
      </c>
      <c r="E280" s="40">
        <v>28</v>
      </c>
      <c r="F280" s="69">
        <v>34</v>
      </c>
    </row>
    <row r="281" spans="1:7" s="41" customFormat="1" ht="13.5" customHeight="1" x14ac:dyDescent="0.25">
      <c r="A281" s="24"/>
      <c r="B281" s="31"/>
      <c r="C281" s="25" t="s">
        <v>272</v>
      </c>
      <c r="D281" s="60">
        <v>207</v>
      </c>
      <c r="E281" s="40">
        <v>91</v>
      </c>
      <c r="F281" s="69">
        <v>116</v>
      </c>
    </row>
    <row r="282" spans="1:7" s="41" customFormat="1" ht="13.5" customHeight="1" x14ac:dyDescent="0.25">
      <c r="A282" s="24"/>
      <c r="B282" s="31"/>
      <c r="C282" s="25" t="s">
        <v>169</v>
      </c>
      <c r="D282" s="60">
        <v>114</v>
      </c>
      <c r="E282" s="40">
        <v>55</v>
      </c>
      <c r="F282" s="69">
        <v>59</v>
      </c>
    </row>
    <row r="283" spans="1:7" s="41" customFormat="1" ht="13.5" customHeight="1" x14ac:dyDescent="0.25">
      <c r="A283" s="24"/>
      <c r="B283" s="31"/>
      <c r="C283" s="25" t="s">
        <v>273</v>
      </c>
      <c r="D283" s="60">
        <v>76</v>
      </c>
      <c r="E283" s="40">
        <v>34</v>
      </c>
      <c r="F283" s="69">
        <v>42</v>
      </c>
    </row>
    <row r="284" spans="1:7" s="41" customFormat="1" ht="13.5" customHeight="1" x14ac:dyDescent="0.25">
      <c r="A284" s="24"/>
      <c r="B284" s="24" t="s">
        <v>13</v>
      </c>
      <c r="C284" s="31"/>
      <c r="D284" s="61">
        <f>SUM(D278:D283)</f>
        <v>667</v>
      </c>
      <c r="E284" s="42">
        <f>SUM(E278:E283)</f>
        <v>297</v>
      </c>
      <c r="F284" s="70">
        <f>SUM(F278:F283)</f>
        <v>370</v>
      </c>
    </row>
    <row r="285" spans="1:7" s="41" customFormat="1" ht="13.5" customHeight="1" x14ac:dyDescent="0.25">
      <c r="A285" s="24"/>
      <c r="B285" s="31" t="s">
        <v>1</v>
      </c>
      <c r="C285" s="11" t="s">
        <v>170</v>
      </c>
      <c r="D285" s="60">
        <v>34</v>
      </c>
      <c r="E285" s="40">
        <v>0</v>
      </c>
      <c r="F285" s="69">
        <v>34</v>
      </c>
    </row>
    <row r="286" spans="1:7" s="41" customFormat="1" ht="13.5" customHeight="1" x14ac:dyDescent="0.25">
      <c r="A286" s="24"/>
      <c r="B286" s="31"/>
      <c r="C286" s="11" t="s">
        <v>171</v>
      </c>
      <c r="D286" s="60">
        <v>36</v>
      </c>
      <c r="E286" s="40">
        <v>0</v>
      </c>
      <c r="F286" s="69">
        <v>36</v>
      </c>
    </row>
    <row r="287" spans="1:7" s="41" customFormat="1" ht="13.5" customHeight="1" x14ac:dyDescent="0.25">
      <c r="A287" s="24"/>
      <c r="B287" s="31"/>
      <c r="C287" s="11" t="s">
        <v>172</v>
      </c>
      <c r="D287" s="60">
        <v>35</v>
      </c>
      <c r="E287" s="40">
        <v>0</v>
      </c>
      <c r="F287" s="69">
        <v>35</v>
      </c>
    </row>
    <row r="288" spans="1:7" s="41" customFormat="1" ht="13.5" customHeight="1" x14ac:dyDescent="0.25">
      <c r="A288" s="24"/>
      <c r="B288" s="31"/>
      <c r="C288" s="11" t="s">
        <v>167</v>
      </c>
      <c r="D288" s="60">
        <v>33</v>
      </c>
      <c r="E288" s="40">
        <v>0</v>
      </c>
      <c r="F288" s="69">
        <v>33</v>
      </c>
    </row>
    <row r="289" spans="1:7" s="41" customFormat="1" ht="13.5" customHeight="1" x14ac:dyDescent="0.25">
      <c r="A289" s="24"/>
      <c r="B289" s="24" t="s">
        <v>17</v>
      </c>
      <c r="C289" s="31"/>
      <c r="D289" s="61">
        <f>SUM(D285:D288)</f>
        <v>138</v>
      </c>
      <c r="E289" s="42">
        <f>SUM(E285:E288)</f>
        <v>0</v>
      </c>
      <c r="F289" s="70">
        <f>SUM(F285:F288)</f>
        <v>138</v>
      </c>
    </row>
    <row r="290" spans="1:7" s="53" customFormat="1" ht="13.5" customHeight="1" x14ac:dyDescent="0.3">
      <c r="A290" s="74"/>
      <c r="B290" s="74" t="s">
        <v>3</v>
      </c>
      <c r="C290" s="82"/>
      <c r="D290" s="75">
        <f>D289+D284</f>
        <v>805</v>
      </c>
      <c r="E290" s="76">
        <f>E289+E284</f>
        <v>297</v>
      </c>
      <c r="F290" s="77">
        <f>F289+F284</f>
        <v>508</v>
      </c>
      <c r="G290" s="41"/>
    </row>
    <row r="291" spans="1:7" s="41" customFormat="1" ht="13.5" customHeight="1" x14ac:dyDescent="0.25">
      <c r="A291" s="24" t="s">
        <v>173</v>
      </c>
      <c r="B291" s="31" t="s">
        <v>11</v>
      </c>
      <c r="C291" s="11" t="s">
        <v>174</v>
      </c>
      <c r="D291" s="60">
        <v>66</v>
      </c>
      <c r="E291" s="40">
        <v>25</v>
      </c>
      <c r="F291" s="69">
        <v>41</v>
      </c>
    </row>
    <row r="292" spans="1:7" s="41" customFormat="1" ht="13.5" customHeight="1" x14ac:dyDescent="0.25">
      <c r="A292" s="24"/>
      <c r="B292" s="31"/>
      <c r="C292" s="11" t="s">
        <v>355</v>
      </c>
      <c r="D292" s="60">
        <v>24</v>
      </c>
      <c r="E292" s="40">
        <v>14</v>
      </c>
      <c r="F292" s="69">
        <v>10</v>
      </c>
    </row>
    <row r="293" spans="1:7" s="41" customFormat="1" ht="13.5" customHeight="1" x14ac:dyDescent="0.25">
      <c r="A293" s="24"/>
      <c r="B293" s="31"/>
      <c r="C293" s="11" t="s">
        <v>175</v>
      </c>
      <c r="D293" s="60">
        <v>76</v>
      </c>
      <c r="E293" s="40">
        <v>39</v>
      </c>
      <c r="F293" s="69">
        <v>37</v>
      </c>
    </row>
    <row r="294" spans="1:7" s="41" customFormat="1" ht="13.5" customHeight="1" x14ac:dyDescent="0.25">
      <c r="A294" s="24"/>
      <c r="B294" s="31"/>
      <c r="C294" s="11" t="s">
        <v>303</v>
      </c>
      <c r="D294" s="60">
        <v>47</v>
      </c>
      <c r="E294" s="40">
        <v>22</v>
      </c>
      <c r="F294" s="69">
        <v>25</v>
      </c>
    </row>
    <row r="295" spans="1:7" s="43" customFormat="1" ht="13.5" customHeight="1" x14ac:dyDescent="0.25">
      <c r="A295" s="24"/>
      <c r="B295" s="24" t="s">
        <v>13</v>
      </c>
      <c r="C295" s="24"/>
      <c r="D295" s="61">
        <f>SUM(D291:D294)</f>
        <v>213</v>
      </c>
      <c r="E295" s="42">
        <f>SUM(E291:E294)</f>
        <v>100</v>
      </c>
      <c r="F295" s="70">
        <f>SUM(F291:F294)</f>
        <v>113</v>
      </c>
      <c r="G295" s="41"/>
    </row>
    <row r="296" spans="1:7" s="41" customFormat="1" ht="13.5" customHeight="1" x14ac:dyDescent="0.25">
      <c r="A296" s="24"/>
      <c r="B296" s="31" t="s">
        <v>1</v>
      </c>
      <c r="C296" s="11" t="s">
        <v>176</v>
      </c>
      <c r="D296" s="60">
        <v>14</v>
      </c>
      <c r="E296" s="40">
        <v>5</v>
      </c>
      <c r="F296" s="69">
        <v>9</v>
      </c>
    </row>
    <row r="297" spans="1:7" s="41" customFormat="1" ht="13.5" customHeight="1" x14ac:dyDescent="0.25">
      <c r="A297" s="24"/>
      <c r="B297" s="31"/>
      <c r="C297" s="11" t="s">
        <v>178</v>
      </c>
      <c r="D297" s="60">
        <v>24</v>
      </c>
      <c r="E297" s="40">
        <v>0</v>
      </c>
      <c r="F297" s="69">
        <v>24</v>
      </c>
    </row>
    <row r="298" spans="1:7" s="41" customFormat="1" ht="13.5" customHeight="1" x14ac:dyDescent="0.25">
      <c r="A298" s="24"/>
      <c r="B298" s="31"/>
      <c r="C298" s="11" t="s">
        <v>179</v>
      </c>
      <c r="D298" s="60">
        <v>28</v>
      </c>
      <c r="E298" s="40">
        <v>0</v>
      </c>
      <c r="F298" s="69">
        <v>28</v>
      </c>
    </row>
    <row r="299" spans="1:7" s="43" customFormat="1" ht="13.5" customHeight="1" x14ac:dyDescent="0.25">
      <c r="A299" s="24"/>
      <c r="B299" s="24" t="s">
        <v>17</v>
      </c>
      <c r="C299" s="24"/>
      <c r="D299" s="61">
        <f>SUM(D296:D298)</f>
        <v>66</v>
      </c>
      <c r="E299" s="42">
        <f>SUM(E296:E298)</f>
        <v>5</v>
      </c>
      <c r="F299" s="70">
        <f>SUM(F296:F298)</f>
        <v>61</v>
      </c>
      <c r="G299" s="41"/>
    </row>
    <row r="300" spans="1:7" s="46" customFormat="1" ht="13.5" customHeight="1" x14ac:dyDescent="0.25">
      <c r="A300" s="74"/>
      <c r="B300" s="74" t="s">
        <v>3</v>
      </c>
      <c r="C300" s="74"/>
      <c r="D300" s="75">
        <f>D299+D295</f>
        <v>279</v>
      </c>
      <c r="E300" s="76">
        <f>E299+E295</f>
        <v>105</v>
      </c>
      <c r="F300" s="77">
        <f>F299+F295</f>
        <v>174</v>
      </c>
      <c r="G300" s="41"/>
    </row>
    <row r="301" spans="1:7" s="41" customFormat="1" ht="13.5" customHeight="1" x14ac:dyDescent="0.25">
      <c r="A301" s="24" t="s">
        <v>180</v>
      </c>
      <c r="B301" s="31" t="s">
        <v>11</v>
      </c>
      <c r="C301" s="22" t="s">
        <v>274</v>
      </c>
      <c r="D301" s="60">
        <v>80</v>
      </c>
      <c r="E301" s="40">
        <v>26</v>
      </c>
      <c r="F301" s="69">
        <v>54</v>
      </c>
    </row>
    <row r="302" spans="1:7" s="41" customFormat="1" ht="13.5" customHeight="1" x14ac:dyDescent="0.25">
      <c r="A302" s="24"/>
      <c r="B302" s="31"/>
      <c r="C302" s="22" t="s">
        <v>304</v>
      </c>
      <c r="D302" s="60">
        <v>64</v>
      </c>
      <c r="E302" s="40">
        <v>28</v>
      </c>
      <c r="F302" s="69">
        <v>36</v>
      </c>
    </row>
    <row r="303" spans="1:7" s="41" customFormat="1" ht="13.5" customHeight="1" x14ac:dyDescent="0.25">
      <c r="A303" s="24"/>
      <c r="B303" s="31"/>
      <c r="C303" s="11" t="s">
        <v>279</v>
      </c>
      <c r="D303" s="60">
        <v>31</v>
      </c>
      <c r="E303" s="40">
        <v>14</v>
      </c>
      <c r="F303" s="69">
        <v>17</v>
      </c>
    </row>
    <row r="304" spans="1:7" s="43" customFormat="1" ht="13.5" customHeight="1" x14ac:dyDescent="0.25">
      <c r="A304" s="24"/>
      <c r="B304" s="24" t="s">
        <v>13</v>
      </c>
      <c r="C304" s="24"/>
      <c r="D304" s="61">
        <f>SUM(D301:D303)</f>
        <v>175</v>
      </c>
      <c r="E304" s="42">
        <f>SUM(E301:E303)</f>
        <v>68</v>
      </c>
      <c r="F304" s="70">
        <f>SUM(F301:F303)</f>
        <v>107</v>
      </c>
      <c r="G304" s="41"/>
    </row>
    <row r="305" spans="1:8" s="41" customFormat="1" ht="13.5" customHeight="1" x14ac:dyDescent="0.25">
      <c r="A305" s="24"/>
      <c r="B305" s="31" t="s">
        <v>1</v>
      </c>
      <c r="C305" s="11" t="s">
        <v>371</v>
      </c>
      <c r="D305" s="60">
        <v>19</v>
      </c>
      <c r="E305" s="40">
        <v>7</v>
      </c>
      <c r="F305" s="69">
        <v>12</v>
      </c>
    </row>
    <row r="306" spans="1:8" s="41" customFormat="1" ht="13.5" customHeight="1" x14ac:dyDescent="0.25">
      <c r="A306" s="24"/>
      <c r="B306" s="31"/>
      <c r="C306" s="11" t="s">
        <v>182</v>
      </c>
      <c r="D306" s="60">
        <v>52</v>
      </c>
      <c r="E306" s="40">
        <v>15</v>
      </c>
      <c r="F306" s="69">
        <v>37</v>
      </c>
    </row>
    <row r="307" spans="1:8" s="41" customFormat="1" ht="13.5" customHeight="1" x14ac:dyDescent="0.25">
      <c r="A307" s="24"/>
      <c r="B307" s="31"/>
      <c r="C307" s="11" t="s">
        <v>295</v>
      </c>
      <c r="D307" s="60">
        <v>31</v>
      </c>
      <c r="E307" s="40">
        <v>5</v>
      </c>
      <c r="F307" s="69">
        <v>26</v>
      </c>
    </row>
    <row r="308" spans="1:8" s="41" customFormat="1" ht="13.5" customHeight="1" x14ac:dyDescent="0.25">
      <c r="A308" s="24"/>
      <c r="B308" s="31"/>
      <c r="C308" s="11" t="s">
        <v>296</v>
      </c>
      <c r="D308" s="60">
        <v>26</v>
      </c>
      <c r="E308" s="40">
        <v>10</v>
      </c>
      <c r="F308" s="69">
        <v>16</v>
      </c>
    </row>
    <row r="309" spans="1:8" s="43" customFormat="1" ht="13.5" customHeight="1" x14ac:dyDescent="0.25">
      <c r="A309" s="24"/>
      <c r="B309" s="24" t="s">
        <v>17</v>
      </c>
      <c r="C309" s="24"/>
      <c r="D309" s="61">
        <f>SUM(D305:D308)</f>
        <v>128</v>
      </c>
      <c r="E309" s="42">
        <f>SUM(E305:E308)</f>
        <v>37</v>
      </c>
      <c r="F309" s="70">
        <f>SUM(F305:F308)</f>
        <v>91</v>
      </c>
      <c r="G309" s="41"/>
    </row>
    <row r="310" spans="1:8" s="46" customFormat="1" ht="13.5" customHeight="1" x14ac:dyDescent="0.25">
      <c r="A310" s="74"/>
      <c r="B310" s="74" t="s">
        <v>3</v>
      </c>
      <c r="C310" s="74"/>
      <c r="D310" s="75">
        <f>D309+D304</f>
        <v>303</v>
      </c>
      <c r="E310" s="76">
        <f>E309+E304</f>
        <v>105</v>
      </c>
      <c r="F310" s="77">
        <f>F309+F304</f>
        <v>198</v>
      </c>
      <c r="G310" s="41"/>
    </row>
    <row r="311" spans="1:8" s="46" customFormat="1" ht="13.5" customHeight="1" x14ac:dyDescent="0.25">
      <c r="A311" s="193"/>
      <c r="B311" s="193"/>
      <c r="C311" s="193" t="s">
        <v>13</v>
      </c>
      <c r="D311" s="194">
        <f>D304+D295+D284+D267+D247+D232+D221+D213+D203+D184+D148+D84+D79+D70+D61+D52+D36+D24+D19+D259+D254+D92+D89+D238+D10+D271</f>
        <v>9514</v>
      </c>
      <c r="E311" s="195">
        <f>E304+E295+E284+E267+E247+E232+E221+E213+E203+E184+E148+E84+E79+E70+E61+E52+E36+E24+E19+E259+E254+E92+E89+E238+E10+E271</f>
        <v>4402</v>
      </c>
      <c r="F311" s="196">
        <f>F304+F295+F284+F267+F247+F232+F221+F213+F203+F184+F148+F84+F79+F70+F61+F52+F36+F24+F19+F259+F254+F92+F89+F238+F10+F271</f>
        <v>5112</v>
      </c>
      <c r="G311" s="164"/>
      <c r="H311" s="163"/>
    </row>
    <row r="312" spans="1:8" s="46" customFormat="1" ht="13.5" customHeight="1" x14ac:dyDescent="0.25">
      <c r="A312" s="193"/>
      <c r="B312" s="193"/>
      <c r="C312" s="193" t="s">
        <v>17</v>
      </c>
      <c r="D312" s="194">
        <f>D309+D299+D289+D276+D272+D269+D260+D253+D250+D239+D236+D226+D211+D193+D191+D188+D178+D175+D93+D90+D87+D81+D74+D67+D55+D64+D46+D44+D41+D28+D18+D16+D14+D12+D255+D20</f>
        <v>2897</v>
      </c>
      <c r="E312" s="195">
        <f>E309+E299+E289+E276+E272+E269+E260+E253+E250+E239+E236+E226+E211+E193+E191+E188+E178+E175+E93+E90+E87+E81+E74+E67+E55+E64+E46+E44+E41+E28+E18+E16+E14+E12+E255+E20</f>
        <v>373</v>
      </c>
      <c r="F312" s="196">
        <f>F309+F299+F289+F276+F272+F269+F260+F253+F250+F239+F236+F226+F211+F193+F191+F188+F178+F175+F93+F90+F87+F81+F74+F67+F55+F64+F46+F44+F41+F28+F18+F16+F14+F12+F255+F20</f>
        <v>2524</v>
      </c>
      <c r="G312" s="41"/>
    </row>
    <row r="313" spans="1:8" s="54" customFormat="1" ht="13.5" customHeight="1" thickBot="1" x14ac:dyDescent="0.3">
      <c r="A313" s="197"/>
      <c r="B313" s="198"/>
      <c r="C313" s="197" t="s">
        <v>3</v>
      </c>
      <c r="D313" s="199">
        <f>D310+D300+D290+D277+D273+D270+D261+D256+D253+D251+D240+D237+D227+D214+D212+D193+D191+D189+D178+D176+D94+D91+D88+D82+D75+D67+D65+D56+D46+D42+D44+D29+D21+D18+D16+D14+D12+D10</f>
        <v>12411</v>
      </c>
      <c r="E313" s="200">
        <f>E310+E300+E290+E277+E273+E270+E261+E256+E253+E251+E240+E237+E227+E214+E212+E193+E191+E189+E178+E176+E94+E91+E88+E82+E75+E67+E65+E56+E46+E42+E44+E29+E21+E18+E16+E14+E12+E10</f>
        <v>4773</v>
      </c>
      <c r="F313" s="201">
        <f>F310+F300+F290+F277+F273+F270+F261+F256+F253+F251+F240+F237+F227+F214+F212+F193+F191+F189+F178+F176+F94+F91+F88+F82+F75+F67+F65+F56+F46+F42+F44+F29+F21+F18+F16+F14+F12+F10</f>
        <v>7636</v>
      </c>
      <c r="G313" s="41"/>
    </row>
    <row r="314" spans="1:8" s="54" customFormat="1" ht="13.5" customHeight="1" thickTop="1" x14ac:dyDescent="0.25">
      <c r="A314" s="24"/>
      <c r="B314" s="31"/>
      <c r="C314" s="24"/>
      <c r="D314" s="72"/>
      <c r="E314" s="72"/>
      <c r="F314" s="72"/>
      <c r="G314" s="41"/>
    </row>
    <row r="315" spans="1:8" s="54" customFormat="1" ht="13.5" customHeight="1" x14ac:dyDescent="0.25">
      <c r="A315" s="26" t="s">
        <v>341</v>
      </c>
      <c r="B315" s="31"/>
      <c r="C315" s="24"/>
      <c r="D315" s="72"/>
      <c r="E315" s="72"/>
      <c r="F315" s="73"/>
    </row>
    <row r="316" spans="1:8" s="7" customFormat="1" ht="13.5" customHeight="1" x14ac:dyDescent="0.2">
      <c r="A316" s="26" t="s">
        <v>393</v>
      </c>
      <c r="B316" s="26"/>
      <c r="D316" s="1"/>
      <c r="E316" s="1"/>
      <c r="F316" s="1"/>
    </row>
    <row r="317" spans="1:8" ht="13.5" customHeight="1" thickBot="1" x14ac:dyDescent="0.3">
      <c r="A317" s="202"/>
      <c r="B317" s="202"/>
      <c r="C317" s="203"/>
      <c r="D317" s="203"/>
      <c r="E317" s="203"/>
      <c r="F317" s="229" t="s">
        <v>392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&amp;R&amp;"Arial Narrow,Normal"&amp;8&amp;P/&amp;N</oddFooter>
  </headerFooter>
  <rowBreaks count="3" manualBreakCount="3">
    <brk id="56" max="16383" man="1"/>
    <brk id="214" max="16383" man="1"/>
    <brk id="270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84"/>
  <sheetViews>
    <sheetView zoomScaleNormal="100" workbookViewId="0">
      <selection activeCell="F4" sqref="F4"/>
    </sheetView>
  </sheetViews>
  <sheetFormatPr baseColWidth="10" defaultRowHeight="14.4" x14ac:dyDescent="0.25"/>
  <cols>
    <col min="1" max="1" width="19.5" customWidth="1"/>
    <col min="2" max="2" width="14.3984375" customWidth="1"/>
    <col min="3" max="3" width="25" customWidth="1"/>
    <col min="4" max="6" width="9.5" customWidth="1"/>
  </cols>
  <sheetData>
    <row r="1" spans="1:6" ht="13.95" customHeight="1" x14ac:dyDescent="0.25">
      <c r="A1" s="180"/>
      <c r="B1" s="28"/>
      <c r="C1" s="29"/>
      <c r="D1" s="29"/>
      <c r="E1" s="29"/>
      <c r="F1" s="29"/>
    </row>
    <row r="2" spans="1:6" ht="13.95" customHeight="1" x14ac:dyDescent="0.25">
      <c r="A2" s="2" t="s">
        <v>317</v>
      </c>
      <c r="B2" s="179"/>
      <c r="C2" s="47"/>
      <c r="D2" s="47"/>
      <c r="E2" s="47"/>
      <c r="F2" s="47"/>
    </row>
    <row r="3" spans="1:6" ht="13.95" customHeight="1" x14ac:dyDescent="0.25">
      <c r="A3" s="2"/>
      <c r="B3" s="3"/>
      <c r="C3" s="3"/>
      <c r="D3" s="3"/>
      <c r="E3" s="3"/>
    </row>
    <row r="4" spans="1:6" ht="13.95" customHeight="1" thickBot="1" x14ac:dyDescent="0.3">
      <c r="A4" s="181" t="s">
        <v>311</v>
      </c>
      <c r="B4" s="181"/>
      <c r="C4" s="181"/>
      <c r="D4" s="181"/>
      <c r="E4" s="181"/>
      <c r="F4" s="183" t="s">
        <v>372</v>
      </c>
    </row>
    <row r="5" spans="1:6" s="55" customFormat="1" ht="15.05" customHeight="1" x14ac:dyDescent="0.2">
      <c r="A5" s="182"/>
    </row>
    <row r="6" spans="1:6" s="6" customFormat="1" ht="15.05" customHeight="1" x14ac:dyDescent="0.25">
      <c r="A6" s="184" t="s">
        <v>314</v>
      </c>
      <c r="B6" s="4"/>
      <c r="C6" s="5"/>
      <c r="D6" s="1"/>
      <c r="E6" s="1"/>
      <c r="F6" s="185"/>
    </row>
    <row r="7" spans="1:6" ht="15.05" customHeight="1" thickBot="1" x14ac:dyDescent="0.3"/>
    <row r="8" spans="1:6" s="30" customFormat="1" ht="30.05" customHeight="1" thickTop="1" x14ac:dyDescent="0.25">
      <c r="A8" s="188" t="s">
        <v>216</v>
      </c>
      <c r="B8" s="188"/>
      <c r="C8" s="189"/>
      <c r="D8" s="190" t="s">
        <v>3</v>
      </c>
      <c r="E8" s="191" t="s">
        <v>189</v>
      </c>
      <c r="F8" s="192" t="s">
        <v>190</v>
      </c>
    </row>
    <row r="9" spans="1:6" s="8" customFormat="1" ht="13.5" customHeight="1" x14ac:dyDescent="0.2">
      <c r="A9" s="10" t="s">
        <v>0</v>
      </c>
      <c r="B9" s="31" t="s">
        <v>1</v>
      </c>
      <c r="C9" s="11" t="s">
        <v>2</v>
      </c>
      <c r="D9" s="56">
        <v>60</v>
      </c>
      <c r="E9" s="13">
        <v>13</v>
      </c>
      <c r="F9" s="65">
        <v>47</v>
      </c>
    </row>
    <row r="10" spans="1:6" s="9" customFormat="1" ht="13.5" customHeight="1" x14ac:dyDescent="0.25">
      <c r="A10" s="97"/>
      <c r="B10" s="97" t="s">
        <v>3</v>
      </c>
      <c r="C10" s="103"/>
      <c r="D10" s="88">
        <v>60</v>
      </c>
      <c r="E10" s="98">
        <v>13</v>
      </c>
      <c r="F10" s="90">
        <v>47</v>
      </c>
    </row>
    <row r="11" spans="1:6" s="8" customFormat="1" ht="13.5" customHeight="1" x14ac:dyDescent="0.2">
      <c r="A11" s="10" t="s">
        <v>4</v>
      </c>
      <c r="B11" s="31" t="s">
        <v>1</v>
      </c>
      <c r="C11" s="11" t="s">
        <v>5</v>
      </c>
      <c r="D11" s="56">
        <v>38</v>
      </c>
      <c r="E11" s="13" t="s">
        <v>217</v>
      </c>
      <c r="F11" s="65">
        <v>38</v>
      </c>
    </row>
    <row r="12" spans="1:6" s="9" customFormat="1" ht="13.5" customHeight="1" x14ac:dyDescent="0.25">
      <c r="A12" s="97"/>
      <c r="B12" s="97" t="s">
        <v>3</v>
      </c>
      <c r="C12" s="103"/>
      <c r="D12" s="88">
        <v>38</v>
      </c>
      <c r="E12" s="98">
        <v>0</v>
      </c>
      <c r="F12" s="90">
        <v>38</v>
      </c>
    </row>
    <row r="13" spans="1:6" s="8" customFormat="1" ht="13.5" customHeight="1" x14ac:dyDescent="0.2">
      <c r="A13" s="10" t="s">
        <v>6</v>
      </c>
      <c r="B13" s="31" t="s">
        <v>1</v>
      </c>
      <c r="C13" s="11" t="s">
        <v>7</v>
      </c>
      <c r="D13" s="56">
        <v>23</v>
      </c>
      <c r="E13" s="13">
        <v>6</v>
      </c>
      <c r="F13" s="65">
        <v>17</v>
      </c>
    </row>
    <row r="14" spans="1:6" s="9" customFormat="1" ht="13.5" customHeight="1" x14ac:dyDescent="0.25">
      <c r="A14" s="97"/>
      <c r="B14" s="97" t="s">
        <v>3</v>
      </c>
      <c r="C14" s="103"/>
      <c r="D14" s="88">
        <v>23</v>
      </c>
      <c r="E14" s="98">
        <v>6</v>
      </c>
      <c r="F14" s="90">
        <v>17</v>
      </c>
    </row>
    <row r="15" spans="1:6" s="8" customFormat="1" ht="13.5" customHeight="1" x14ac:dyDescent="0.2">
      <c r="A15" s="10" t="s">
        <v>8</v>
      </c>
      <c r="B15" s="31" t="s">
        <v>1</v>
      </c>
      <c r="C15" s="11" t="s">
        <v>9</v>
      </c>
      <c r="D15" s="56">
        <v>22</v>
      </c>
      <c r="E15" s="13" t="s">
        <v>217</v>
      </c>
      <c r="F15" s="65">
        <v>22</v>
      </c>
    </row>
    <row r="16" spans="1:6" s="9" customFormat="1" ht="13.5" customHeight="1" x14ac:dyDescent="0.25">
      <c r="A16" s="97"/>
      <c r="B16" s="97" t="s">
        <v>3</v>
      </c>
      <c r="C16" s="83"/>
      <c r="D16" s="88">
        <v>22</v>
      </c>
      <c r="E16" s="98">
        <v>0</v>
      </c>
      <c r="F16" s="90">
        <v>22</v>
      </c>
    </row>
    <row r="17" spans="1:6" s="8" customFormat="1" ht="13.5" customHeight="1" x14ac:dyDescent="0.2">
      <c r="A17" s="10" t="s">
        <v>10</v>
      </c>
      <c r="B17" s="31" t="s">
        <v>11</v>
      </c>
      <c r="C17" s="32" t="s">
        <v>332</v>
      </c>
      <c r="D17" s="56">
        <v>116</v>
      </c>
      <c r="E17" s="13">
        <v>47</v>
      </c>
      <c r="F17" s="65">
        <v>69</v>
      </c>
    </row>
    <row r="18" spans="1:6" s="8" customFormat="1" ht="13.5" customHeight="1" x14ac:dyDescent="0.2">
      <c r="A18" s="10"/>
      <c r="B18" s="31" t="s">
        <v>1</v>
      </c>
      <c r="C18" s="32" t="s">
        <v>222</v>
      </c>
      <c r="D18" s="56">
        <v>24</v>
      </c>
      <c r="E18" s="13">
        <v>11</v>
      </c>
      <c r="F18" s="65">
        <v>13</v>
      </c>
    </row>
    <row r="19" spans="1:6" s="9" customFormat="1" ht="13.5" customHeight="1" x14ac:dyDescent="0.25">
      <c r="A19" s="97"/>
      <c r="B19" s="97" t="s">
        <v>3</v>
      </c>
      <c r="C19" s="83"/>
      <c r="D19" s="88">
        <f>SUM(D17:D18)</f>
        <v>140</v>
      </c>
      <c r="E19" s="98">
        <f t="shared" ref="E19:F19" si="0">SUM(E17:E18)</f>
        <v>58</v>
      </c>
      <c r="F19" s="90">
        <f t="shared" si="0"/>
        <v>82</v>
      </c>
    </row>
    <row r="20" spans="1:6" s="8" customFormat="1" ht="13.5" customHeight="1" x14ac:dyDescent="0.2">
      <c r="A20" s="10" t="s">
        <v>12</v>
      </c>
      <c r="B20" s="31" t="s">
        <v>11</v>
      </c>
      <c r="C20" s="22" t="s">
        <v>12</v>
      </c>
      <c r="D20" s="56">
        <v>105</v>
      </c>
      <c r="E20" s="13">
        <v>44</v>
      </c>
      <c r="F20" s="65">
        <v>61</v>
      </c>
    </row>
    <row r="21" spans="1:6" s="9" customFormat="1" ht="13.5" customHeight="1" x14ac:dyDescent="0.25">
      <c r="A21" s="14"/>
      <c r="B21" s="10" t="s">
        <v>13</v>
      </c>
      <c r="C21" s="17"/>
      <c r="D21" s="57">
        <v>105</v>
      </c>
      <c r="E21" s="19">
        <v>44</v>
      </c>
      <c r="F21" s="66">
        <v>61</v>
      </c>
    </row>
    <row r="22" spans="1:6" s="8" customFormat="1" ht="13.5" customHeight="1" x14ac:dyDescent="0.2">
      <c r="A22" s="10"/>
      <c r="B22" s="31" t="s">
        <v>1</v>
      </c>
      <c r="C22" s="11" t="s">
        <v>14</v>
      </c>
      <c r="D22" s="56">
        <v>29</v>
      </c>
      <c r="E22" s="13" t="s">
        <v>217</v>
      </c>
      <c r="F22" s="65">
        <v>29</v>
      </c>
    </row>
    <row r="23" spans="1:6" s="8" customFormat="1" ht="13.5" customHeight="1" x14ac:dyDescent="0.25">
      <c r="A23" s="10"/>
      <c r="B23" s="20"/>
      <c r="C23" s="11" t="s">
        <v>15</v>
      </c>
      <c r="D23" s="56">
        <v>35</v>
      </c>
      <c r="E23" s="13" t="s">
        <v>217</v>
      </c>
      <c r="F23" s="65">
        <v>35</v>
      </c>
    </row>
    <row r="24" spans="1:6" s="8" customFormat="1" ht="13.5" customHeight="1" x14ac:dyDescent="0.25">
      <c r="A24" s="10"/>
      <c r="B24" s="20"/>
      <c r="C24" s="11" t="s">
        <v>16</v>
      </c>
      <c r="D24" s="56">
        <v>26</v>
      </c>
      <c r="E24" s="13" t="s">
        <v>217</v>
      </c>
      <c r="F24" s="65">
        <v>26</v>
      </c>
    </row>
    <row r="25" spans="1:6" s="21" customFormat="1" ht="13.5" customHeight="1" x14ac:dyDescent="0.25">
      <c r="A25" s="10"/>
      <c r="B25" s="10" t="s">
        <v>17</v>
      </c>
      <c r="C25" s="17"/>
      <c r="D25" s="58">
        <f>SUM(D22:D24)</f>
        <v>90</v>
      </c>
      <c r="E25" s="19">
        <v>0</v>
      </c>
      <c r="F25" s="67">
        <f>SUM(F22:F24)</f>
        <v>90</v>
      </c>
    </row>
    <row r="26" spans="1:6" s="9" customFormat="1" ht="13.5" customHeight="1" x14ac:dyDescent="0.25">
      <c r="A26" s="97"/>
      <c r="B26" s="97" t="s">
        <v>3</v>
      </c>
      <c r="C26" s="83"/>
      <c r="D26" s="101">
        <f>D25+D21</f>
        <v>195</v>
      </c>
      <c r="E26" s="98">
        <f>E21</f>
        <v>44</v>
      </c>
      <c r="F26" s="102">
        <f>F25+F21</f>
        <v>151</v>
      </c>
    </row>
    <row r="27" spans="1:6" s="8" customFormat="1" ht="13.5" customHeight="1" x14ac:dyDescent="0.2">
      <c r="A27" s="10" t="s">
        <v>18</v>
      </c>
      <c r="B27" s="31" t="s">
        <v>11</v>
      </c>
      <c r="C27" s="11" t="s">
        <v>19</v>
      </c>
      <c r="D27" s="56">
        <v>35</v>
      </c>
      <c r="E27" s="13">
        <v>0</v>
      </c>
      <c r="F27" s="65">
        <v>35</v>
      </c>
    </row>
    <row r="28" spans="1:6" s="8" customFormat="1" ht="13.5" customHeight="1" x14ac:dyDescent="0.25">
      <c r="A28" s="10"/>
      <c r="B28" s="20"/>
      <c r="C28" s="11" t="s">
        <v>20</v>
      </c>
      <c r="D28" s="56">
        <v>102</v>
      </c>
      <c r="E28" s="13">
        <v>51</v>
      </c>
      <c r="F28" s="65">
        <v>51</v>
      </c>
    </row>
    <row r="29" spans="1:6" s="8" customFormat="1" ht="13.5" customHeight="1" x14ac:dyDescent="0.25">
      <c r="A29" s="10"/>
      <c r="B29" s="20"/>
      <c r="C29" s="11" t="s">
        <v>21</v>
      </c>
      <c r="D29" s="56">
        <v>77</v>
      </c>
      <c r="E29" s="13">
        <v>34</v>
      </c>
      <c r="F29" s="65">
        <v>43</v>
      </c>
    </row>
    <row r="30" spans="1:6" s="8" customFormat="1" ht="13.5" customHeight="1" x14ac:dyDescent="0.25">
      <c r="A30" s="10"/>
      <c r="B30" s="20"/>
      <c r="C30" s="11" t="s">
        <v>22</v>
      </c>
      <c r="D30" s="56">
        <v>108</v>
      </c>
      <c r="E30" s="13">
        <v>47</v>
      </c>
      <c r="F30" s="65">
        <v>61</v>
      </c>
    </row>
    <row r="31" spans="1:6" s="8" customFormat="1" ht="13.5" customHeight="1" x14ac:dyDescent="0.25">
      <c r="A31" s="10"/>
      <c r="B31" s="20"/>
      <c r="C31" s="11" t="s">
        <v>23</v>
      </c>
      <c r="D31" s="56">
        <v>53</v>
      </c>
      <c r="E31" s="13">
        <v>21</v>
      </c>
      <c r="F31" s="65">
        <v>32</v>
      </c>
    </row>
    <row r="32" spans="1:6" s="21" customFormat="1" ht="13.5" customHeight="1" x14ac:dyDescent="0.25">
      <c r="A32" s="10"/>
      <c r="B32" s="10" t="s">
        <v>13</v>
      </c>
      <c r="C32" s="17"/>
      <c r="D32" s="58">
        <f>SUM(D27:D31)</f>
        <v>375</v>
      </c>
      <c r="E32" s="19">
        <f>SUM(E27:E31)</f>
        <v>153</v>
      </c>
      <c r="F32" s="67">
        <f>SUM(F27:F31)</f>
        <v>222</v>
      </c>
    </row>
    <row r="33" spans="1:6" s="8" customFormat="1" ht="13.5" customHeight="1" x14ac:dyDescent="0.2">
      <c r="A33" s="10"/>
      <c r="B33" s="31" t="s">
        <v>1</v>
      </c>
      <c r="C33" s="11" t="s">
        <v>24</v>
      </c>
      <c r="D33" s="56">
        <v>34</v>
      </c>
      <c r="E33" s="13">
        <v>18</v>
      </c>
      <c r="F33" s="65">
        <v>16</v>
      </c>
    </row>
    <row r="34" spans="1:6" s="8" customFormat="1" ht="13.5" customHeight="1" x14ac:dyDescent="0.25">
      <c r="A34" s="10"/>
      <c r="B34" s="20"/>
      <c r="C34" s="11" t="s">
        <v>25</v>
      </c>
      <c r="D34" s="56">
        <v>58</v>
      </c>
      <c r="E34" s="13">
        <v>25</v>
      </c>
      <c r="F34" s="65">
        <v>33</v>
      </c>
    </row>
    <row r="35" spans="1:6" s="8" customFormat="1" ht="13.5" customHeight="1" x14ac:dyDescent="0.25">
      <c r="A35" s="10"/>
      <c r="B35" s="20"/>
      <c r="C35" s="11" t="s">
        <v>26</v>
      </c>
      <c r="D35" s="56">
        <v>35</v>
      </c>
      <c r="E35" s="13">
        <v>0</v>
      </c>
      <c r="F35" s="65">
        <v>35</v>
      </c>
    </row>
    <row r="36" spans="1:6" s="8" customFormat="1" ht="13.5" customHeight="1" x14ac:dyDescent="0.25">
      <c r="A36" s="10"/>
      <c r="B36" s="20"/>
      <c r="C36" s="11" t="s">
        <v>27</v>
      </c>
      <c r="D36" s="56">
        <v>52</v>
      </c>
      <c r="E36" s="13">
        <v>13</v>
      </c>
      <c r="F36" s="65">
        <v>39</v>
      </c>
    </row>
    <row r="37" spans="1:6" s="8" customFormat="1" ht="13.5" customHeight="1" x14ac:dyDescent="0.25">
      <c r="A37" s="10"/>
      <c r="B37" s="10" t="s">
        <v>17</v>
      </c>
      <c r="C37" s="11"/>
      <c r="D37" s="58">
        <f>SUM(D33:D36)</f>
        <v>179</v>
      </c>
      <c r="E37" s="19">
        <f>SUM(E33:E36)</f>
        <v>56</v>
      </c>
      <c r="F37" s="67">
        <f>SUM(F33:F36)</f>
        <v>123</v>
      </c>
    </row>
    <row r="38" spans="1:6" s="8" customFormat="1" ht="13.5" customHeight="1" x14ac:dyDescent="0.25">
      <c r="A38" s="99"/>
      <c r="B38" s="97" t="s">
        <v>3</v>
      </c>
      <c r="C38" s="100"/>
      <c r="D38" s="101">
        <f>D37+D32</f>
        <v>554</v>
      </c>
      <c r="E38" s="98">
        <f>E37+E32</f>
        <v>209</v>
      </c>
      <c r="F38" s="102">
        <f>F37+F32</f>
        <v>345</v>
      </c>
    </row>
    <row r="39" spans="1:6" s="8" customFormat="1" ht="13.5" customHeight="1" x14ac:dyDescent="0.2">
      <c r="A39" s="10" t="s">
        <v>28</v>
      </c>
      <c r="B39" s="31" t="s">
        <v>1</v>
      </c>
      <c r="C39" s="11" t="s">
        <v>234</v>
      </c>
      <c r="D39" s="56">
        <v>21</v>
      </c>
      <c r="E39" s="13">
        <v>3</v>
      </c>
      <c r="F39" s="65">
        <v>18</v>
      </c>
    </row>
    <row r="40" spans="1:6" s="9" customFormat="1" ht="13.5" customHeight="1" x14ac:dyDescent="0.25">
      <c r="A40" s="97"/>
      <c r="B40" s="97" t="s">
        <v>3</v>
      </c>
      <c r="C40" s="83"/>
      <c r="D40" s="88">
        <v>21</v>
      </c>
      <c r="E40" s="98">
        <v>3</v>
      </c>
      <c r="F40" s="90">
        <v>18</v>
      </c>
    </row>
    <row r="41" spans="1:6" s="8" customFormat="1" ht="13.5" customHeight="1" x14ac:dyDescent="0.2">
      <c r="A41" s="10" t="s">
        <v>29</v>
      </c>
      <c r="B41" s="31" t="s">
        <v>1</v>
      </c>
      <c r="C41" s="11" t="s">
        <v>30</v>
      </c>
      <c r="D41" s="56">
        <v>36</v>
      </c>
      <c r="E41" s="13">
        <v>2</v>
      </c>
      <c r="F41" s="65">
        <v>34</v>
      </c>
    </row>
    <row r="42" spans="1:6" s="9" customFormat="1" ht="13.5" customHeight="1" x14ac:dyDescent="0.25">
      <c r="A42" s="97"/>
      <c r="B42" s="97" t="s">
        <v>3</v>
      </c>
      <c r="C42" s="83"/>
      <c r="D42" s="88">
        <v>36</v>
      </c>
      <c r="E42" s="98">
        <v>2</v>
      </c>
      <c r="F42" s="90">
        <v>34</v>
      </c>
    </row>
    <row r="43" spans="1:6" s="8" customFormat="1" ht="13.5" customHeight="1" x14ac:dyDescent="0.2">
      <c r="A43" s="10" t="s">
        <v>31</v>
      </c>
      <c r="B43" s="31" t="s">
        <v>11</v>
      </c>
      <c r="C43" s="32" t="s">
        <v>235</v>
      </c>
      <c r="D43" s="56">
        <v>68</v>
      </c>
      <c r="E43" s="13">
        <v>32</v>
      </c>
      <c r="F43" s="65">
        <v>36</v>
      </c>
    </row>
    <row r="44" spans="1:6" s="8" customFormat="1" ht="13.5" customHeight="1" x14ac:dyDescent="0.2">
      <c r="A44" s="10"/>
      <c r="B44" s="31"/>
      <c r="C44" s="32" t="s">
        <v>32</v>
      </c>
      <c r="D44" s="56">
        <v>81</v>
      </c>
      <c r="E44" s="13">
        <v>40</v>
      </c>
      <c r="F44" s="65">
        <v>41</v>
      </c>
    </row>
    <row r="45" spans="1:6" s="21" customFormat="1" ht="13.5" customHeight="1" x14ac:dyDescent="0.25">
      <c r="A45" s="10"/>
      <c r="B45" s="10" t="s">
        <v>13</v>
      </c>
      <c r="C45" s="17"/>
      <c r="D45" s="58">
        <f>SUM(D43:D44)</f>
        <v>149</v>
      </c>
      <c r="E45" s="19">
        <f>SUM(E43:E44)</f>
        <v>72</v>
      </c>
      <c r="F45" s="67">
        <f>SUM(F43:F44)</f>
        <v>77</v>
      </c>
    </row>
    <row r="46" spans="1:6" s="8" customFormat="1" ht="13.5" customHeight="1" x14ac:dyDescent="0.2">
      <c r="A46" s="33"/>
      <c r="B46" s="31" t="s">
        <v>1</v>
      </c>
      <c r="C46" s="34" t="s">
        <v>33</v>
      </c>
      <c r="D46" s="56">
        <v>38</v>
      </c>
      <c r="E46" s="35">
        <v>3</v>
      </c>
      <c r="F46" s="65">
        <v>35</v>
      </c>
    </row>
    <row r="47" spans="1:6" s="8" customFormat="1" ht="13.5" customHeight="1" x14ac:dyDescent="0.25">
      <c r="A47" s="33"/>
      <c r="B47" s="34"/>
      <c r="C47" s="36" t="s">
        <v>34</v>
      </c>
      <c r="D47" s="56">
        <v>31</v>
      </c>
      <c r="E47" s="35">
        <v>23</v>
      </c>
      <c r="F47" s="65">
        <v>8</v>
      </c>
    </row>
    <row r="48" spans="1:6" s="8" customFormat="1" ht="13.5" customHeight="1" x14ac:dyDescent="0.25">
      <c r="A48" s="33"/>
      <c r="B48" s="34"/>
      <c r="C48" s="36" t="s">
        <v>36</v>
      </c>
      <c r="D48" s="56">
        <v>38</v>
      </c>
      <c r="E48" s="35">
        <v>6</v>
      </c>
      <c r="F48" s="65">
        <v>32</v>
      </c>
    </row>
    <row r="49" spans="1:6" s="8" customFormat="1" ht="13.5" customHeight="1" x14ac:dyDescent="0.25">
      <c r="A49" s="33"/>
      <c r="B49" s="10" t="s">
        <v>17</v>
      </c>
      <c r="C49" s="36"/>
      <c r="D49" s="59">
        <f>SUM(D46:D48)</f>
        <v>107</v>
      </c>
      <c r="E49" s="37">
        <f>SUM(E46:E48)</f>
        <v>32</v>
      </c>
      <c r="F49" s="68">
        <f>SUM(F46:F48)</f>
        <v>75</v>
      </c>
    </row>
    <row r="50" spans="1:6" s="8" customFormat="1" ht="13.5" customHeight="1" x14ac:dyDescent="0.25">
      <c r="A50" s="91"/>
      <c r="B50" s="92" t="s">
        <v>3</v>
      </c>
      <c r="C50" s="93"/>
      <c r="D50" s="94">
        <f>D49+D45</f>
        <v>256</v>
      </c>
      <c r="E50" s="95">
        <f>E49+E45</f>
        <v>104</v>
      </c>
      <c r="F50" s="96">
        <f>F49+F45</f>
        <v>152</v>
      </c>
    </row>
    <row r="51" spans="1:6" s="8" customFormat="1" ht="13.5" customHeight="1" x14ac:dyDescent="0.2">
      <c r="A51" s="33" t="s">
        <v>37</v>
      </c>
      <c r="B51" s="31" t="s">
        <v>11</v>
      </c>
      <c r="C51" s="36" t="s">
        <v>236</v>
      </c>
      <c r="D51" s="56">
        <v>38</v>
      </c>
      <c r="E51" s="35">
        <v>17</v>
      </c>
      <c r="F51" s="65">
        <v>21</v>
      </c>
    </row>
    <row r="52" spans="1:6" s="8" customFormat="1" ht="13.5" customHeight="1" x14ac:dyDescent="0.25">
      <c r="A52" s="33"/>
      <c r="B52" s="34"/>
      <c r="C52" s="36" t="s">
        <v>38</v>
      </c>
      <c r="D52" s="56">
        <v>64</v>
      </c>
      <c r="E52" s="35">
        <v>16</v>
      </c>
      <c r="F52" s="65">
        <v>48</v>
      </c>
    </row>
    <row r="53" spans="1:6" s="8" customFormat="1" ht="13.5" customHeight="1" x14ac:dyDescent="0.25">
      <c r="A53" s="33"/>
      <c r="B53" s="34"/>
      <c r="C53" s="11" t="s">
        <v>39</v>
      </c>
      <c r="D53" s="56">
        <v>40</v>
      </c>
      <c r="E53" s="35">
        <v>29</v>
      </c>
      <c r="F53" s="65">
        <v>11</v>
      </c>
    </row>
    <row r="54" spans="1:6" s="21" customFormat="1" ht="13.5" customHeight="1" x14ac:dyDescent="0.25">
      <c r="A54" s="38"/>
      <c r="B54" s="10" t="s">
        <v>13</v>
      </c>
      <c r="C54" s="10"/>
      <c r="D54" s="57">
        <f>SUM(D51:D53)</f>
        <v>142</v>
      </c>
      <c r="E54" s="18">
        <f>SUM(E51:E53)</f>
        <v>62</v>
      </c>
      <c r="F54" s="66">
        <f>SUM(F51:F53)</f>
        <v>80</v>
      </c>
    </row>
    <row r="55" spans="1:6" s="8" customFormat="1" ht="13.5" customHeight="1" x14ac:dyDescent="0.2">
      <c r="A55" s="38"/>
      <c r="B55" s="31" t="s">
        <v>1</v>
      </c>
      <c r="C55" s="20" t="s">
        <v>40</v>
      </c>
      <c r="D55" s="56">
        <v>33</v>
      </c>
      <c r="E55" s="12">
        <v>6</v>
      </c>
      <c r="F55" s="65">
        <v>27</v>
      </c>
    </row>
    <row r="56" spans="1:6" s="8" customFormat="1" ht="13.5" customHeight="1" x14ac:dyDescent="0.25">
      <c r="A56" s="38"/>
      <c r="B56" s="39"/>
      <c r="C56" s="11" t="s">
        <v>41</v>
      </c>
      <c r="D56" s="56">
        <v>32</v>
      </c>
      <c r="E56" s="12">
        <v>3</v>
      </c>
      <c r="F56" s="65">
        <v>29</v>
      </c>
    </row>
    <row r="57" spans="1:6" s="21" customFormat="1" ht="13.5" customHeight="1" x14ac:dyDescent="0.25">
      <c r="A57" s="38"/>
      <c r="B57" s="38" t="s">
        <v>17</v>
      </c>
      <c r="C57" s="17"/>
      <c r="D57" s="57">
        <f>SUM(D55:D56)</f>
        <v>65</v>
      </c>
      <c r="E57" s="18">
        <f>SUM(E55:E56)</f>
        <v>9</v>
      </c>
      <c r="F57" s="66">
        <f>SUM(F55:F56)</f>
        <v>56</v>
      </c>
    </row>
    <row r="58" spans="1:6" s="9" customFormat="1" ht="13.5" customHeight="1" x14ac:dyDescent="0.25">
      <c r="A58" s="87"/>
      <c r="B58" s="87" t="s">
        <v>3</v>
      </c>
      <c r="C58" s="83"/>
      <c r="D58" s="88">
        <f>D57+D54</f>
        <v>207</v>
      </c>
      <c r="E58" s="89">
        <f>E57+E54</f>
        <v>71</v>
      </c>
      <c r="F58" s="90">
        <f>F57+F54</f>
        <v>136</v>
      </c>
    </row>
    <row r="59" spans="1:6" s="8" customFormat="1" ht="13.5" customHeight="1" x14ac:dyDescent="0.2">
      <c r="A59" s="33" t="s">
        <v>42</v>
      </c>
      <c r="B59" s="31" t="s">
        <v>1</v>
      </c>
      <c r="C59" s="11" t="s">
        <v>43</v>
      </c>
      <c r="D59" s="56">
        <v>38</v>
      </c>
      <c r="E59" s="12">
        <v>8</v>
      </c>
      <c r="F59" s="65">
        <v>30</v>
      </c>
    </row>
    <row r="60" spans="1:6" s="9" customFormat="1" ht="13.5" customHeight="1" x14ac:dyDescent="0.25">
      <c r="A60" s="87"/>
      <c r="B60" s="87" t="s">
        <v>3</v>
      </c>
      <c r="C60" s="104"/>
      <c r="D60" s="88">
        <v>38</v>
      </c>
      <c r="E60" s="89">
        <v>8</v>
      </c>
      <c r="F60" s="90">
        <v>30</v>
      </c>
    </row>
    <row r="61" spans="1:6" s="8" customFormat="1" ht="13.5" customHeight="1" x14ac:dyDescent="0.2">
      <c r="A61" s="38" t="s">
        <v>44</v>
      </c>
      <c r="B61" s="31" t="s">
        <v>11</v>
      </c>
      <c r="C61" s="25" t="s">
        <v>333</v>
      </c>
      <c r="D61" s="56">
        <v>130</v>
      </c>
      <c r="E61" s="12">
        <v>63</v>
      </c>
      <c r="F61" s="65">
        <v>67</v>
      </c>
    </row>
    <row r="62" spans="1:6" s="21" customFormat="1" ht="13.5" customHeight="1" x14ac:dyDescent="0.25">
      <c r="A62" s="33"/>
      <c r="B62" s="10" t="s">
        <v>13</v>
      </c>
      <c r="C62" s="17"/>
      <c r="D62" s="57">
        <v>130</v>
      </c>
      <c r="E62" s="18">
        <v>63</v>
      </c>
      <c r="F62" s="66">
        <v>67</v>
      </c>
    </row>
    <row r="63" spans="1:6" s="41" customFormat="1" ht="13.5" customHeight="1" x14ac:dyDescent="0.25">
      <c r="A63" s="33"/>
      <c r="B63" s="31" t="s">
        <v>1</v>
      </c>
      <c r="C63" s="25" t="s">
        <v>45</v>
      </c>
      <c r="D63" s="60">
        <v>18</v>
      </c>
      <c r="E63" s="40" t="s">
        <v>217</v>
      </c>
      <c r="F63" s="69">
        <v>18</v>
      </c>
    </row>
    <row r="64" spans="1:6" s="41" customFormat="1" ht="13.5" customHeight="1" x14ac:dyDescent="0.25">
      <c r="A64" s="24"/>
      <c r="B64" s="31"/>
      <c r="C64" s="25" t="s">
        <v>46</v>
      </c>
      <c r="D64" s="60">
        <v>29</v>
      </c>
      <c r="E64" s="40" t="s">
        <v>217</v>
      </c>
      <c r="F64" s="69">
        <v>29</v>
      </c>
    </row>
    <row r="65" spans="1:6" s="41" customFormat="1" ht="13.5" customHeight="1" x14ac:dyDescent="0.25">
      <c r="A65" s="24"/>
      <c r="B65" s="31"/>
      <c r="C65" s="25" t="s">
        <v>47</v>
      </c>
      <c r="D65" s="60">
        <v>60</v>
      </c>
      <c r="E65" s="40">
        <v>26</v>
      </c>
      <c r="F65" s="69">
        <v>34</v>
      </c>
    </row>
    <row r="66" spans="1:6" s="43" customFormat="1" ht="13.5" customHeight="1" x14ac:dyDescent="0.25">
      <c r="A66" s="24"/>
      <c r="B66" s="38" t="s">
        <v>17</v>
      </c>
      <c r="C66" s="17"/>
      <c r="D66" s="61">
        <f>SUM(D63:D65)</f>
        <v>107</v>
      </c>
      <c r="E66" s="42">
        <f>SUM(E63:E65)</f>
        <v>26</v>
      </c>
      <c r="F66" s="70">
        <f>SUM(F63:F65)</f>
        <v>81</v>
      </c>
    </row>
    <row r="67" spans="1:6" s="46" customFormat="1" ht="13.5" customHeight="1" x14ac:dyDescent="0.25">
      <c r="A67" s="74"/>
      <c r="B67" s="87" t="s">
        <v>3</v>
      </c>
      <c r="C67" s="83"/>
      <c r="D67" s="75">
        <f>D66+D62</f>
        <v>237</v>
      </c>
      <c r="E67" s="76">
        <f>E66+E62</f>
        <v>89</v>
      </c>
      <c r="F67" s="77">
        <f>F66+F62</f>
        <v>148</v>
      </c>
    </row>
    <row r="68" spans="1:6" s="41" customFormat="1" ht="13.5" customHeight="1" x14ac:dyDescent="0.25">
      <c r="A68" s="24" t="s">
        <v>48</v>
      </c>
      <c r="B68" s="31" t="s">
        <v>11</v>
      </c>
      <c r="C68" s="11" t="s">
        <v>238</v>
      </c>
      <c r="D68" s="60">
        <v>84</v>
      </c>
      <c r="E68" s="40">
        <v>40</v>
      </c>
      <c r="F68" s="69">
        <v>44</v>
      </c>
    </row>
    <row r="69" spans="1:6" s="41" customFormat="1" ht="13.5" customHeight="1" x14ac:dyDescent="0.25">
      <c r="A69" s="24"/>
      <c r="B69" s="31"/>
      <c r="C69" s="47" t="s">
        <v>239</v>
      </c>
      <c r="D69" s="60">
        <v>61</v>
      </c>
      <c r="E69" s="40">
        <v>26</v>
      </c>
      <c r="F69" s="69">
        <v>35</v>
      </c>
    </row>
    <row r="70" spans="1:6" s="43" customFormat="1" ht="13.5" customHeight="1" x14ac:dyDescent="0.25">
      <c r="A70" s="24"/>
      <c r="B70" s="10" t="s">
        <v>13</v>
      </c>
      <c r="C70" s="17"/>
      <c r="D70" s="61">
        <f>D68+D69</f>
        <v>145</v>
      </c>
      <c r="E70" s="42">
        <f>E68+E69</f>
        <v>66</v>
      </c>
      <c r="F70" s="70">
        <f>F68+F69</f>
        <v>79</v>
      </c>
    </row>
    <row r="71" spans="1:6" s="41" customFormat="1" ht="13.5" customHeight="1" x14ac:dyDescent="0.25">
      <c r="A71" s="24"/>
      <c r="B71" s="31" t="s">
        <v>1</v>
      </c>
      <c r="C71" s="20" t="s">
        <v>49</v>
      </c>
      <c r="D71" s="60">
        <v>37</v>
      </c>
      <c r="E71" s="40">
        <v>4</v>
      </c>
      <c r="F71" s="69">
        <v>33</v>
      </c>
    </row>
    <row r="72" spans="1:6" s="43" customFormat="1" ht="13.5" customHeight="1" x14ac:dyDescent="0.25">
      <c r="A72" s="24"/>
      <c r="B72" s="38" t="s">
        <v>17</v>
      </c>
      <c r="C72" s="17"/>
      <c r="D72" s="61">
        <v>37</v>
      </c>
      <c r="E72" s="42">
        <v>4</v>
      </c>
      <c r="F72" s="70">
        <v>33</v>
      </c>
    </row>
    <row r="73" spans="1:6" s="46" customFormat="1" ht="13.5" customHeight="1" x14ac:dyDescent="0.25">
      <c r="A73" s="74"/>
      <c r="B73" s="87" t="s">
        <v>3</v>
      </c>
      <c r="C73" s="83"/>
      <c r="D73" s="75">
        <f>D72+D70</f>
        <v>182</v>
      </c>
      <c r="E73" s="76">
        <f>E72+E70</f>
        <v>70</v>
      </c>
      <c r="F73" s="77">
        <f>F72+F70</f>
        <v>112</v>
      </c>
    </row>
    <row r="74" spans="1:6" s="41" customFormat="1" ht="13.5" customHeight="1" x14ac:dyDescent="0.25">
      <c r="A74" s="24" t="s">
        <v>50</v>
      </c>
      <c r="B74" s="31" t="s">
        <v>11</v>
      </c>
      <c r="C74" s="22" t="s">
        <v>240</v>
      </c>
      <c r="D74" s="60">
        <v>86</v>
      </c>
      <c r="E74" s="40">
        <v>40</v>
      </c>
      <c r="F74" s="69">
        <v>46</v>
      </c>
    </row>
    <row r="75" spans="1:6" s="41" customFormat="1" ht="13.5" customHeight="1" x14ac:dyDescent="0.25">
      <c r="A75" s="24"/>
      <c r="B75" s="10" t="s">
        <v>13</v>
      </c>
      <c r="C75" s="11"/>
      <c r="D75" s="61">
        <v>86</v>
      </c>
      <c r="E75" s="42">
        <v>40</v>
      </c>
      <c r="F75" s="70">
        <v>46</v>
      </c>
    </row>
    <row r="76" spans="1:6" s="41" customFormat="1" ht="13.5" customHeight="1" x14ac:dyDescent="0.25">
      <c r="A76" s="24"/>
      <c r="B76" s="31" t="s">
        <v>1</v>
      </c>
      <c r="C76" s="11" t="s">
        <v>51</v>
      </c>
      <c r="D76" s="60">
        <v>15</v>
      </c>
      <c r="E76" s="40">
        <v>3</v>
      </c>
      <c r="F76" s="69">
        <v>12</v>
      </c>
    </row>
    <row r="77" spans="1:6" s="41" customFormat="1" ht="13.5" customHeight="1" x14ac:dyDescent="0.25">
      <c r="A77" s="33"/>
      <c r="B77" s="34"/>
      <c r="C77" s="11" t="s">
        <v>52</v>
      </c>
      <c r="D77" s="60">
        <v>13</v>
      </c>
      <c r="E77" s="40">
        <v>0</v>
      </c>
      <c r="F77" s="69">
        <v>13</v>
      </c>
    </row>
    <row r="78" spans="1:6" s="41" customFormat="1" ht="13.5" customHeight="1" x14ac:dyDescent="0.25">
      <c r="A78" s="33"/>
      <c r="B78" s="34"/>
      <c r="C78" s="11" t="s">
        <v>53</v>
      </c>
      <c r="D78" s="60">
        <v>22</v>
      </c>
      <c r="E78" s="40">
        <v>0</v>
      </c>
      <c r="F78" s="69">
        <v>22</v>
      </c>
    </row>
    <row r="79" spans="1:6" s="41" customFormat="1" ht="13.5" customHeight="1" x14ac:dyDescent="0.25">
      <c r="A79" s="23"/>
      <c r="B79" s="38" t="s">
        <v>17</v>
      </c>
      <c r="C79" s="11"/>
      <c r="D79" s="61">
        <f>SUM(D76:D78)</f>
        <v>50</v>
      </c>
      <c r="E79" s="42">
        <f>SUM(E76:E78)</f>
        <v>3</v>
      </c>
      <c r="F79" s="70">
        <f>SUM(F76:F78)</f>
        <v>47</v>
      </c>
    </row>
    <row r="80" spans="1:6" s="46" customFormat="1" ht="13.5" customHeight="1" x14ac:dyDescent="0.25">
      <c r="A80" s="86"/>
      <c r="B80" s="87" t="s">
        <v>3</v>
      </c>
      <c r="C80" s="83"/>
      <c r="D80" s="75">
        <f>D79+D75</f>
        <v>136</v>
      </c>
      <c r="E80" s="76">
        <f>E79+E75</f>
        <v>43</v>
      </c>
      <c r="F80" s="77">
        <f>F79+F75</f>
        <v>93</v>
      </c>
    </row>
    <row r="81" spans="1:11" s="41" customFormat="1" ht="13.5" customHeight="1" x14ac:dyDescent="0.25">
      <c r="A81" s="84" t="s">
        <v>54</v>
      </c>
      <c r="B81" s="31" t="s">
        <v>1</v>
      </c>
      <c r="C81" s="11" t="s">
        <v>55</v>
      </c>
      <c r="D81" s="60">
        <v>32</v>
      </c>
      <c r="E81" s="40">
        <v>3</v>
      </c>
      <c r="F81" s="69">
        <v>29</v>
      </c>
    </row>
    <row r="82" spans="1:11" s="46" customFormat="1" ht="13.5" customHeight="1" x14ac:dyDescent="0.25">
      <c r="A82" s="85"/>
      <c r="B82" s="85" t="s">
        <v>3</v>
      </c>
      <c r="C82" s="83"/>
      <c r="D82" s="75">
        <v>32</v>
      </c>
      <c r="E82" s="76">
        <v>3</v>
      </c>
      <c r="F82" s="77">
        <v>29</v>
      </c>
    </row>
    <row r="83" spans="1:11" s="41" customFormat="1" ht="13.5" customHeight="1" x14ac:dyDescent="0.25">
      <c r="A83" s="24" t="s">
        <v>56</v>
      </c>
      <c r="B83" s="31" t="s">
        <v>1</v>
      </c>
      <c r="C83" s="11" t="s">
        <v>57</v>
      </c>
      <c r="D83" s="60">
        <v>28</v>
      </c>
      <c r="E83" s="40">
        <v>0</v>
      </c>
      <c r="F83" s="69">
        <v>28</v>
      </c>
    </row>
    <row r="84" spans="1:11" s="41" customFormat="1" ht="13.5" customHeight="1" x14ac:dyDescent="0.25">
      <c r="A84" s="24"/>
      <c r="B84" s="31"/>
      <c r="C84" s="11" t="s">
        <v>58</v>
      </c>
      <c r="D84" s="60">
        <v>31</v>
      </c>
      <c r="E84" s="40">
        <v>0</v>
      </c>
      <c r="F84" s="69">
        <v>31</v>
      </c>
    </row>
    <row r="85" spans="1:11" s="46" customFormat="1" ht="13.5" customHeight="1" x14ac:dyDescent="0.25">
      <c r="A85" s="74"/>
      <c r="B85" s="74" t="s">
        <v>3</v>
      </c>
      <c r="C85" s="83"/>
      <c r="D85" s="75">
        <f>SUM(D83:D84)</f>
        <v>59</v>
      </c>
      <c r="E85" s="76">
        <f>SUM(E83:E84)</f>
        <v>0</v>
      </c>
      <c r="F85" s="77">
        <f>SUM(F83:F84)</f>
        <v>59</v>
      </c>
    </row>
    <row r="86" spans="1:11" s="41" customFormat="1" ht="13.5" customHeight="1" x14ac:dyDescent="0.25">
      <c r="A86" s="24" t="s">
        <v>59</v>
      </c>
      <c r="B86" s="31" t="s">
        <v>11</v>
      </c>
      <c r="C86" s="11" t="s">
        <v>60</v>
      </c>
      <c r="D86" s="60">
        <v>71</v>
      </c>
      <c r="E86" s="40">
        <v>34</v>
      </c>
      <c r="F86" s="69">
        <v>37</v>
      </c>
      <c r="I86" s="107"/>
      <c r="J86" s="107"/>
      <c r="K86" s="107"/>
    </row>
    <row r="87" spans="1:11" s="41" customFormat="1" ht="13.5" customHeight="1" x14ac:dyDescent="0.25">
      <c r="A87" s="24"/>
      <c r="B87" s="31"/>
      <c r="C87" s="25" t="s">
        <v>241</v>
      </c>
      <c r="D87" s="60">
        <v>78</v>
      </c>
      <c r="E87" s="40">
        <v>30</v>
      </c>
      <c r="F87" s="69">
        <v>48</v>
      </c>
      <c r="I87" s="107"/>
      <c r="J87" s="107"/>
      <c r="K87" s="107"/>
    </row>
    <row r="88" spans="1:11" s="41" customFormat="1" ht="13.5" customHeight="1" x14ac:dyDescent="0.25">
      <c r="A88" s="24"/>
      <c r="B88" s="31"/>
      <c r="C88" s="25" t="s">
        <v>61</v>
      </c>
      <c r="D88" s="60">
        <v>24</v>
      </c>
      <c r="E88" s="40">
        <v>0</v>
      </c>
      <c r="F88" s="69">
        <v>24</v>
      </c>
      <c r="I88" s="107"/>
      <c r="J88" s="107"/>
      <c r="K88" s="107"/>
    </row>
    <row r="89" spans="1:11" s="41" customFormat="1" ht="13.5" customHeight="1" x14ac:dyDescent="0.25">
      <c r="A89" s="24"/>
      <c r="B89" s="31"/>
      <c r="C89" s="25" t="s">
        <v>62</v>
      </c>
      <c r="D89" s="60">
        <v>84</v>
      </c>
      <c r="E89" s="40">
        <v>39</v>
      </c>
      <c r="F89" s="69">
        <v>45</v>
      </c>
      <c r="I89" s="107"/>
      <c r="J89" s="107"/>
      <c r="K89" s="107"/>
    </row>
    <row r="90" spans="1:11" s="41" customFormat="1" ht="13.5" customHeight="1" x14ac:dyDescent="0.25">
      <c r="A90" s="24"/>
      <c r="B90" s="31"/>
      <c r="C90" s="25" t="s">
        <v>63</v>
      </c>
      <c r="D90" s="60">
        <v>47</v>
      </c>
      <c r="E90" s="40">
        <v>17</v>
      </c>
      <c r="F90" s="69">
        <v>30</v>
      </c>
      <c r="I90" s="107"/>
      <c r="J90" s="107"/>
      <c r="K90" s="107"/>
    </row>
    <row r="91" spans="1:11" s="41" customFormat="1" ht="13.5" customHeight="1" x14ac:dyDescent="0.25">
      <c r="A91" s="24"/>
      <c r="B91" s="31"/>
      <c r="C91" s="25" t="s">
        <v>242</v>
      </c>
      <c r="D91" s="60">
        <v>75</v>
      </c>
      <c r="E91" s="40">
        <v>38</v>
      </c>
      <c r="F91" s="69">
        <v>37</v>
      </c>
      <c r="I91" s="107"/>
      <c r="J91" s="107"/>
      <c r="K91" s="107"/>
    </row>
    <row r="92" spans="1:11" s="41" customFormat="1" ht="13.5" customHeight="1" x14ac:dyDescent="0.25">
      <c r="A92" s="24"/>
      <c r="B92" s="31"/>
      <c r="C92" s="25" t="s">
        <v>64</v>
      </c>
      <c r="D92" s="60">
        <v>74</v>
      </c>
      <c r="E92" s="40">
        <v>35</v>
      </c>
      <c r="F92" s="69">
        <v>39</v>
      </c>
      <c r="I92" s="107"/>
      <c r="J92" s="107"/>
      <c r="K92" s="107"/>
    </row>
    <row r="93" spans="1:11" s="41" customFormat="1" ht="13.5" customHeight="1" x14ac:dyDescent="0.25">
      <c r="A93" s="24"/>
      <c r="B93" s="31"/>
      <c r="C93" s="25" t="s">
        <v>243</v>
      </c>
      <c r="D93" s="60">
        <v>36</v>
      </c>
      <c r="E93" s="40">
        <v>19</v>
      </c>
      <c r="F93" s="69">
        <v>17</v>
      </c>
      <c r="I93" s="107"/>
      <c r="J93" s="107"/>
      <c r="K93" s="107"/>
    </row>
    <row r="94" spans="1:11" s="41" customFormat="1" ht="13.5" customHeight="1" x14ac:dyDescent="0.25">
      <c r="A94" s="24"/>
      <c r="B94" s="31"/>
      <c r="C94" s="11" t="s">
        <v>65</v>
      </c>
      <c r="D94" s="60">
        <v>54</v>
      </c>
      <c r="E94" s="40">
        <v>21</v>
      </c>
      <c r="F94" s="69">
        <v>33</v>
      </c>
      <c r="I94" s="107"/>
      <c r="J94" s="107"/>
      <c r="K94" s="107"/>
    </row>
    <row r="95" spans="1:11" s="41" customFormat="1" ht="13.5" customHeight="1" x14ac:dyDescent="0.25">
      <c r="A95" s="24"/>
      <c r="B95" s="31"/>
      <c r="C95" s="50" t="s">
        <v>66</v>
      </c>
      <c r="D95" s="60">
        <v>90</v>
      </c>
      <c r="E95" s="40">
        <v>66</v>
      </c>
      <c r="F95" s="69">
        <v>24</v>
      </c>
      <c r="I95" s="107"/>
      <c r="J95" s="107"/>
      <c r="K95" s="107"/>
    </row>
    <row r="96" spans="1:11" s="41" customFormat="1" ht="13.5" customHeight="1" x14ac:dyDescent="0.25">
      <c r="A96" s="24"/>
      <c r="B96" s="31"/>
      <c r="C96" s="25" t="s">
        <v>67</v>
      </c>
      <c r="D96" s="60">
        <v>59</v>
      </c>
      <c r="E96" s="40">
        <v>23</v>
      </c>
      <c r="F96" s="69">
        <v>36</v>
      </c>
      <c r="I96" s="107"/>
      <c r="J96" s="107"/>
      <c r="K96" s="107"/>
    </row>
    <row r="97" spans="1:11" s="41" customFormat="1" ht="13.5" customHeight="1" x14ac:dyDescent="0.25">
      <c r="A97" s="24"/>
      <c r="B97" s="31"/>
      <c r="C97" s="25" t="s">
        <v>68</v>
      </c>
      <c r="D97" s="60">
        <v>59</v>
      </c>
      <c r="E97" s="40">
        <v>26</v>
      </c>
      <c r="F97" s="69">
        <v>33</v>
      </c>
      <c r="I97" s="107"/>
      <c r="J97" s="107"/>
      <c r="K97" s="107"/>
    </row>
    <row r="98" spans="1:11" s="41" customFormat="1" ht="13.5" customHeight="1" x14ac:dyDescent="0.25">
      <c r="A98" s="24"/>
      <c r="B98" s="31"/>
      <c r="C98" s="25" t="s">
        <v>244</v>
      </c>
      <c r="D98" s="60">
        <v>130</v>
      </c>
      <c r="E98" s="40">
        <v>59</v>
      </c>
      <c r="F98" s="69">
        <v>71</v>
      </c>
      <c r="I98" s="107"/>
      <c r="J98" s="107"/>
      <c r="K98" s="107"/>
    </row>
    <row r="99" spans="1:11" s="41" customFormat="1" ht="13.5" customHeight="1" x14ac:dyDescent="0.25">
      <c r="A99" s="24"/>
      <c r="B99" s="31"/>
      <c r="C99" s="25" t="s">
        <v>245</v>
      </c>
      <c r="D99" s="60">
        <v>61</v>
      </c>
      <c r="E99" s="40">
        <v>27</v>
      </c>
      <c r="F99" s="69">
        <v>34</v>
      </c>
      <c r="I99" s="107"/>
      <c r="J99" s="107"/>
      <c r="K99" s="107"/>
    </row>
    <row r="100" spans="1:11" s="41" customFormat="1" ht="13.5" customHeight="1" x14ac:dyDescent="0.25">
      <c r="A100" s="24"/>
      <c r="B100" s="31"/>
      <c r="C100" s="25" t="s">
        <v>69</v>
      </c>
      <c r="D100" s="60">
        <v>116</v>
      </c>
      <c r="E100" s="40">
        <v>60</v>
      </c>
      <c r="F100" s="69">
        <v>56</v>
      </c>
      <c r="I100" s="107"/>
      <c r="J100" s="107"/>
      <c r="K100" s="107"/>
    </row>
    <row r="101" spans="1:11" s="41" customFormat="1" ht="13.5" customHeight="1" x14ac:dyDescent="0.25">
      <c r="A101" s="24"/>
      <c r="B101" s="31"/>
      <c r="C101" s="25" t="s">
        <v>70</v>
      </c>
      <c r="D101" s="60">
        <v>70</v>
      </c>
      <c r="E101" s="40">
        <v>34</v>
      </c>
      <c r="F101" s="69">
        <v>36</v>
      </c>
      <c r="I101" s="107"/>
      <c r="J101" s="107"/>
      <c r="K101" s="107"/>
    </row>
    <row r="102" spans="1:11" s="41" customFormat="1" ht="13.5" customHeight="1" x14ac:dyDescent="0.25">
      <c r="A102" s="24"/>
      <c r="B102" s="31"/>
      <c r="C102" s="25" t="s">
        <v>246</v>
      </c>
      <c r="D102" s="60">
        <v>46</v>
      </c>
      <c r="E102" s="40">
        <v>15</v>
      </c>
      <c r="F102" s="69">
        <v>31</v>
      </c>
      <c r="I102" s="107"/>
      <c r="J102" s="107"/>
      <c r="K102" s="107"/>
    </row>
    <row r="103" spans="1:11" s="41" customFormat="1" ht="13.5" customHeight="1" x14ac:dyDescent="0.25">
      <c r="A103" s="24"/>
      <c r="B103" s="31"/>
      <c r="C103" s="25" t="s">
        <v>71</v>
      </c>
      <c r="D103" s="60">
        <v>113</v>
      </c>
      <c r="E103" s="40">
        <v>54</v>
      </c>
      <c r="F103" s="69">
        <v>59</v>
      </c>
      <c r="I103" s="107"/>
      <c r="J103" s="107"/>
      <c r="K103" s="107"/>
    </row>
    <row r="104" spans="1:11" s="41" customFormat="1" ht="13.5" customHeight="1" x14ac:dyDescent="0.25">
      <c r="A104" s="24"/>
      <c r="B104" s="31"/>
      <c r="C104" s="25" t="s">
        <v>72</v>
      </c>
      <c r="D104" s="60">
        <v>83</v>
      </c>
      <c r="E104" s="40">
        <v>38</v>
      </c>
      <c r="F104" s="69">
        <v>45</v>
      </c>
      <c r="I104" s="107"/>
      <c r="J104" s="107"/>
      <c r="K104" s="107"/>
    </row>
    <row r="105" spans="1:11" s="41" customFormat="1" ht="13.5" customHeight="1" x14ac:dyDescent="0.25">
      <c r="A105" s="24"/>
      <c r="B105" s="31"/>
      <c r="C105" s="25" t="s">
        <v>73</v>
      </c>
      <c r="D105" s="60">
        <v>107</v>
      </c>
      <c r="E105" s="40">
        <v>47</v>
      </c>
      <c r="F105" s="69">
        <v>60</v>
      </c>
      <c r="I105" s="107"/>
      <c r="J105" s="107"/>
      <c r="K105" s="107"/>
    </row>
    <row r="106" spans="1:11" s="41" customFormat="1" ht="13.5" customHeight="1" x14ac:dyDescent="0.25">
      <c r="A106" s="24"/>
      <c r="B106" s="31"/>
      <c r="C106" s="25" t="s">
        <v>74</v>
      </c>
      <c r="D106" s="60">
        <v>84</v>
      </c>
      <c r="E106" s="40">
        <v>33</v>
      </c>
      <c r="F106" s="69">
        <v>51</v>
      </c>
      <c r="I106" s="107"/>
      <c r="J106" s="107"/>
      <c r="K106" s="107"/>
    </row>
    <row r="107" spans="1:11" s="41" customFormat="1" ht="13.5" customHeight="1" x14ac:dyDescent="0.25">
      <c r="A107" s="24"/>
      <c r="B107" s="31"/>
      <c r="C107" s="25" t="s">
        <v>247</v>
      </c>
      <c r="D107" s="60">
        <v>68</v>
      </c>
      <c r="E107" s="40">
        <v>34</v>
      </c>
      <c r="F107" s="69">
        <v>34</v>
      </c>
      <c r="I107" s="107"/>
      <c r="J107" s="107"/>
      <c r="K107" s="107"/>
    </row>
    <row r="108" spans="1:11" s="41" customFormat="1" ht="13.5" customHeight="1" x14ac:dyDescent="0.25">
      <c r="A108" s="24"/>
      <c r="B108" s="31"/>
      <c r="C108" s="25" t="s">
        <v>248</v>
      </c>
      <c r="D108" s="60">
        <v>62</v>
      </c>
      <c r="E108" s="40">
        <v>30</v>
      </c>
      <c r="F108" s="69">
        <v>32</v>
      </c>
      <c r="I108" s="107"/>
      <c r="J108" s="107"/>
      <c r="K108" s="107"/>
    </row>
    <row r="109" spans="1:11" s="41" customFormat="1" ht="13.5" customHeight="1" x14ac:dyDescent="0.25">
      <c r="A109" s="24"/>
      <c r="B109" s="31"/>
      <c r="C109" s="11" t="s">
        <v>249</v>
      </c>
      <c r="D109" s="60">
        <v>47</v>
      </c>
      <c r="E109" s="40">
        <v>23</v>
      </c>
      <c r="F109" s="69">
        <v>24</v>
      </c>
      <c r="I109" s="107"/>
      <c r="J109" s="107"/>
      <c r="K109" s="107"/>
    </row>
    <row r="110" spans="1:11" s="41" customFormat="1" ht="13.5" customHeight="1" x14ac:dyDescent="0.25">
      <c r="A110" s="24"/>
      <c r="B110" s="31"/>
      <c r="C110" s="11" t="s">
        <v>75</v>
      </c>
      <c r="D110" s="60">
        <v>68</v>
      </c>
      <c r="E110" s="40">
        <v>34</v>
      </c>
      <c r="F110" s="69">
        <v>34</v>
      </c>
      <c r="I110" s="107"/>
      <c r="J110" s="107"/>
      <c r="K110" s="107"/>
    </row>
    <row r="111" spans="1:11" s="41" customFormat="1" ht="13.5" customHeight="1" x14ac:dyDescent="0.25">
      <c r="A111" s="24"/>
      <c r="B111" s="31"/>
      <c r="C111" s="25" t="s">
        <v>336</v>
      </c>
      <c r="D111" s="60">
        <v>89</v>
      </c>
      <c r="E111" s="40">
        <v>45</v>
      </c>
      <c r="F111" s="69">
        <v>44</v>
      </c>
      <c r="I111" s="107"/>
      <c r="J111" s="107"/>
      <c r="K111" s="107"/>
    </row>
    <row r="112" spans="1:11" s="41" customFormat="1" ht="13.5" customHeight="1" x14ac:dyDescent="0.25">
      <c r="A112" s="24"/>
      <c r="B112" s="31"/>
      <c r="C112" s="25" t="s">
        <v>337</v>
      </c>
      <c r="D112" s="60">
        <v>125</v>
      </c>
      <c r="E112" s="40">
        <v>48</v>
      </c>
      <c r="F112" s="69">
        <v>77</v>
      </c>
      <c r="I112" s="107"/>
      <c r="J112" s="107"/>
      <c r="K112" s="107"/>
    </row>
    <row r="113" spans="1:11" s="41" customFormat="1" ht="13.5" customHeight="1" x14ac:dyDescent="0.25">
      <c r="A113" s="24"/>
      <c r="B113" s="31"/>
      <c r="C113" s="11" t="s">
        <v>76</v>
      </c>
      <c r="D113" s="60">
        <v>134</v>
      </c>
      <c r="E113" s="40">
        <v>63</v>
      </c>
      <c r="F113" s="69">
        <v>71</v>
      </c>
      <c r="I113" s="107"/>
      <c r="J113" s="107"/>
      <c r="K113" s="107"/>
    </row>
    <row r="114" spans="1:11" s="41" customFormat="1" ht="13.5" customHeight="1" x14ac:dyDescent="0.25">
      <c r="A114" s="24"/>
      <c r="B114" s="31"/>
      <c r="C114" s="50" t="s">
        <v>218</v>
      </c>
      <c r="D114" s="60">
        <v>54</v>
      </c>
      <c r="E114" s="40">
        <v>34</v>
      </c>
      <c r="F114" s="69">
        <v>20</v>
      </c>
      <c r="I114" s="107"/>
      <c r="J114" s="107"/>
      <c r="K114" s="107"/>
    </row>
    <row r="115" spans="1:11" s="41" customFormat="1" ht="13.5" customHeight="1" x14ac:dyDescent="0.25">
      <c r="A115" s="24"/>
      <c r="B115" s="31"/>
      <c r="C115" s="25" t="s">
        <v>327</v>
      </c>
      <c r="D115" s="60">
        <v>53</v>
      </c>
      <c r="E115" s="40">
        <v>24</v>
      </c>
      <c r="F115" s="69">
        <v>29</v>
      </c>
      <c r="I115" s="107"/>
      <c r="J115" s="107"/>
      <c r="K115" s="107"/>
    </row>
    <row r="116" spans="1:11" s="41" customFormat="1" ht="13.5" customHeight="1" x14ac:dyDescent="0.25">
      <c r="A116" s="24"/>
      <c r="B116" s="31"/>
      <c r="C116" s="11" t="s">
        <v>77</v>
      </c>
      <c r="D116" s="60">
        <v>68</v>
      </c>
      <c r="E116" s="40">
        <v>34</v>
      </c>
      <c r="F116" s="69">
        <v>34</v>
      </c>
      <c r="I116" s="107"/>
      <c r="J116" s="107"/>
      <c r="K116" s="107"/>
    </row>
    <row r="117" spans="1:11" s="41" customFormat="1" ht="13.5" customHeight="1" x14ac:dyDescent="0.25">
      <c r="A117" s="24"/>
      <c r="B117" s="31"/>
      <c r="C117" s="11" t="s">
        <v>338</v>
      </c>
      <c r="D117" s="60">
        <v>51</v>
      </c>
      <c r="E117" s="40">
        <v>35</v>
      </c>
      <c r="F117" s="69">
        <v>16</v>
      </c>
      <c r="I117" s="107"/>
      <c r="J117" s="107"/>
      <c r="K117" s="107"/>
    </row>
    <row r="118" spans="1:11" s="41" customFormat="1" ht="13.5" customHeight="1" x14ac:dyDescent="0.25">
      <c r="A118" s="24"/>
      <c r="B118" s="31"/>
      <c r="C118" s="25" t="s">
        <v>339</v>
      </c>
      <c r="D118" s="60">
        <v>25</v>
      </c>
      <c r="E118" s="40">
        <v>0</v>
      </c>
      <c r="F118" s="69">
        <v>25</v>
      </c>
      <c r="I118" s="107"/>
      <c r="J118" s="107"/>
      <c r="K118" s="107"/>
    </row>
    <row r="119" spans="1:11" s="41" customFormat="1" ht="13.5" customHeight="1" x14ac:dyDescent="0.25">
      <c r="A119" s="24"/>
      <c r="B119" s="31"/>
      <c r="C119" s="11" t="s">
        <v>78</v>
      </c>
      <c r="D119" s="60">
        <v>42</v>
      </c>
      <c r="E119" s="40">
        <v>6</v>
      </c>
      <c r="F119" s="69">
        <v>36</v>
      </c>
      <c r="I119" s="107"/>
      <c r="J119" s="107"/>
      <c r="K119" s="107"/>
    </row>
    <row r="120" spans="1:11" s="41" customFormat="1" ht="13.5" customHeight="1" x14ac:dyDescent="0.25">
      <c r="A120" s="43"/>
      <c r="B120" s="31"/>
      <c r="C120" s="25" t="s">
        <v>254</v>
      </c>
      <c r="D120" s="60">
        <v>130</v>
      </c>
      <c r="E120" s="40">
        <v>58</v>
      </c>
      <c r="F120" s="69">
        <v>72</v>
      </c>
      <c r="I120" s="107"/>
      <c r="J120" s="107"/>
      <c r="K120" s="107"/>
    </row>
    <row r="121" spans="1:11" s="41" customFormat="1" ht="13.5" customHeight="1" x14ac:dyDescent="0.25">
      <c r="A121" s="43"/>
      <c r="B121" s="31"/>
      <c r="C121" s="50" t="s">
        <v>219</v>
      </c>
      <c r="D121" s="60">
        <v>55</v>
      </c>
      <c r="E121" s="40">
        <v>30</v>
      </c>
      <c r="F121" s="69">
        <v>25</v>
      </c>
      <c r="I121" s="107"/>
      <c r="J121" s="107"/>
      <c r="K121" s="107"/>
    </row>
    <row r="122" spans="1:11" s="41" customFormat="1" ht="13.5" customHeight="1" x14ac:dyDescent="0.25">
      <c r="A122" s="43"/>
      <c r="B122" s="31"/>
      <c r="C122" s="25" t="s">
        <v>79</v>
      </c>
      <c r="D122" s="60">
        <v>99</v>
      </c>
      <c r="E122" s="40">
        <v>56</v>
      </c>
      <c r="F122" s="69">
        <v>43</v>
      </c>
      <c r="I122" s="107"/>
      <c r="J122" s="107"/>
      <c r="K122" s="107"/>
    </row>
    <row r="123" spans="1:11" s="41" customFormat="1" ht="13.5" customHeight="1" x14ac:dyDescent="0.25">
      <c r="A123" s="24"/>
      <c r="B123" s="31"/>
      <c r="C123" s="25" t="s">
        <v>80</v>
      </c>
      <c r="D123" s="60">
        <v>111</v>
      </c>
      <c r="E123" s="40">
        <v>54</v>
      </c>
      <c r="F123" s="69">
        <v>57</v>
      </c>
      <c r="I123" s="107"/>
      <c r="J123" s="107"/>
      <c r="K123" s="107"/>
    </row>
    <row r="124" spans="1:11" s="41" customFormat="1" ht="13.5" customHeight="1" x14ac:dyDescent="0.25">
      <c r="A124" s="24"/>
      <c r="B124" s="31"/>
      <c r="C124" s="25" t="s">
        <v>255</v>
      </c>
      <c r="D124" s="60">
        <v>55</v>
      </c>
      <c r="E124" s="40">
        <v>23</v>
      </c>
      <c r="F124" s="69">
        <v>32</v>
      </c>
      <c r="I124" s="107"/>
      <c r="J124" s="107"/>
      <c r="K124" s="107"/>
    </row>
    <row r="125" spans="1:11" s="41" customFormat="1" ht="13.5" customHeight="1" x14ac:dyDescent="0.25">
      <c r="A125" s="24"/>
      <c r="B125" s="31"/>
      <c r="C125" s="11" t="s">
        <v>81</v>
      </c>
      <c r="D125" s="60">
        <v>23</v>
      </c>
      <c r="E125" s="40">
        <v>9</v>
      </c>
      <c r="F125" s="69">
        <v>14</v>
      </c>
      <c r="I125" s="107"/>
      <c r="J125" s="107"/>
      <c r="K125" s="107"/>
    </row>
    <row r="126" spans="1:11" s="41" customFormat="1" ht="13.5" customHeight="1" x14ac:dyDescent="0.25">
      <c r="A126" s="24"/>
      <c r="B126" s="31"/>
      <c r="C126" s="11" t="s">
        <v>82</v>
      </c>
      <c r="D126" s="60">
        <v>70</v>
      </c>
      <c r="E126" s="40">
        <v>33</v>
      </c>
      <c r="F126" s="69">
        <v>37</v>
      </c>
      <c r="I126" s="107"/>
      <c r="J126" s="107"/>
      <c r="K126" s="107"/>
    </row>
    <row r="127" spans="1:11" s="41" customFormat="1" ht="13.5" customHeight="1" x14ac:dyDescent="0.25">
      <c r="A127" s="24"/>
      <c r="B127" s="31"/>
      <c r="C127" s="50" t="s">
        <v>220</v>
      </c>
      <c r="D127" s="60">
        <v>109</v>
      </c>
      <c r="E127" s="40">
        <v>65</v>
      </c>
      <c r="F127" s="69">
        <v>44</v>
      </c>
      <c r="I127" s="107"/>
      <c r="J127" s="107"/>
      <c r="K127" s="107"/>
    </row>
    <row r="128" spans="1:11" s="41" customFormat="1" ht="13.5" customHeight="1" x14ac:dyDescent="0.25">
      <c r="A128" s="24"/>
      <c r="B128" s="31"/>
      <c r="C128" s="25" t="s">
        <v>256</v>
      </c>
      <c r="D128" s="60">
        <v>139</v>
      </c>
      <c r="E128" s="40">
        <v>57</v>
      </c>
      <c r="F128" s="69">
        <v>82</v>
      </c>
      <c r="I128" s="107"/>
      <c r="J128" s="107"/>
      <c r="K128" s="107"/>
    </row>
    <row r="129" spans="1:11" s="41" customFormat="1" ht="13.5" customHeight="1" x14ac:dyDescent="0.25">
      <c r="A129" s="24"/>
      <c r="B129" s="31"/>
      <c r="C129" s="11" t="s">
        <v>83</v>
      </c>
      <c r="D129" s="60">
        <v>121</v>
      </c>
      <c r="E129" s="40">
        <v>50</v>
      </c>
      <c r="F129" s="69">
        <v>71</v>
      </c>
      <c r="I129" s="107"/>
      <c r="J129" s="107"/>
      <c r="K129" s="107"/>
    </row>
    <row r="130" spans="1:11" s="41" customFormat="1" ht="13.5" customHeight="1" x14ac:dyDescent="0.25">
      <c r="A130" s="43"/>
      <c r="B130" s="31"/>
      <c r="C130" s="11" t="s">
        <v>84</v>
      </c>
      <c r="D130" s="60">
        <v>92</v>
      </c>
      <c r="E130" s="40">
        <v>43</v>
      </c>
      <c r="F130" s="69">
        <v>49</v>
      </c>
      <c r="I130" s="107"/>
      <c r="J130" s="107"/>
      <c r="K130" s="107"/>
    </row>
    <row r="131" spans="1:11" s="41" customFormat="1" ht="13.5" customHeight="1" x14ac:dyDescent="0.25">
      <c r="A131" s="24"/>
      <c r="B131" s="31"/>
      <c r="C131" s="11" t="s">
        <v>85</v>
      </c>
      <c r="D131" s="60">
        <v>66</v>
      </c>
      <c r="E131" s="40">
        <v>27</v>
      </c>
      <c r="F131" s="69">
        <v>39</v>
      </c>
      <c r="I131" s="107"/>
      <c r="J131" s="107"/>
      <c r="K131" s="107"/>
    </row>
    <row r="132" spans="1:11" s="41" customFormat="1" ht="13.5" customHeight="1" x14ac:dyDescent="0.25">
      <c r="A132" s="24"/>
      <c r="B132" s="31"/>
      <c r="C132" s="11" t="s">
        <v>86</v>
      </c>
      <c r="D132" s="60">
        <v>43</v>
      </c>
      <c r="E132" s="40">
        <v>23</v>
      </c>
      <c r="F132" s="69">
        <v>20</v>
      </c>
      <c r="I132" s="107"/>
      <c r="J132" s="107"/>
      <c r="K132" s="107"/>
    </row>
    <row r="133" spans="1:11" s="41" customFormat="1" ht="13.5" customHeight="1" x14ac:dyDescent="0.25">
      <c r="A133" s="24"/>
      <c r="B133" s="31"/>
      <c r="C133" s="11" t="s">
        <v>87</v>
      </c>
      <c r="D133" s="60">
        <v>57</v>
      </c>
      <c r="E133" s="40">
        <v>29</v>
      </c>
      <c r="F133" s="69">
        <v>28</v>
      </c>
      <c r="I133" s="107"/>
      <c r="J133" s="107"/>
      <c r="K133" s="107"/>
    </row>
    <row r="134" spans="1:11" s="41" customFormat="1" ht="13.5" customHeight="1" x14ac:dyDescent="0.25">
      <c r="A134" s="24"/>
      <c r="B134" s="31"/>
      <c r="C134" s="11" t="s">
        <v>88</v>
      </c>
      <c r="D134" s="60">
        <v>32</v>
      </c>
      <c r="E134" s="40">
        <v>3</v>
      </c>
      <c r="F134" s="69">
        <v>29</v>
      </c>
      <c r="I134" s="107"/>
      <c r="J134" s="107"/>
      <c r="K134" s="107"/>
    </row>
    <row r="135" spans="1:11" s="43" customFormat="1" ht="13.5" customHeight="1" x14ac:dyDescent="0.25">
      <c r="A135" s="24"/>
      <c r="B135" s="24" t="s">
        <v>13</v>
      </c>
      <c r="C135" s="17"/>
      <c r="D135" s="63">
        <f>SUM(D86:D134)</f>
        <v>3649</v>
      </c>
      <c r="E135" s="51">
        <f>SUM(E86:E134)</f>
        <v>1685</v>
      </c>
      <c r="F135" s="70">
        <f>SUM(F86:F134)</f>
        <v>1964</v>
      </c>
      <c r="G135" s="41"/>
      <c r="H135" s="107"/>
      <c r="I135" s="107"/>
      <c r="J135" s="107"/>
      <c r="K135" s="107"/>
    </row>
    <row r="136" spans="1:11" s="41" customFormat="1" ht="13.5" customHeight="1" x14ac:dyDescent="0.25">
      <c r="A136" s="24" t="s">
        <v>59</v>
      </c>
      <c r="B136" s="31" t="s">
        <v>1</v>
      </c>
      <c r="C136" s="11" t="s">
        <v>89</v>
      </c>
      <c r="D136" s="60">
        <v>29</v>
      </c>
      <c r="E136" s="40">
        <v>9</v>
      </c>
      <c r="F136" s="69">
        <v>20</v>
      </c>
    </row>
    <row r="137" spans="1:11" s="41" customFormat="1" ht="13.5" customHeight="1" x14ac:dyDescent="0.25">
      <c r="A137" s="24"/>
      <c r="B137" s="31"/>
      <c r="C137" s="11" t="s">
        <v>90</v>
      </c>
      <c r="D137" s="60">
        <v>42</v>
      </c>
      <c r="E137" s="40">
        <v>0</v>
      </c>
      <c r="F137" s="69">
        <v>42</v>
      </c>
      <c r="H137" s="107"/>
      <c r="I137" s="107"/>
      <c r="J137" s="107"/>
      <c r="K137" s="107"/>
    </row>
    <row r="138" spans="1:11" s="41" customFormat="1" ht="13.5" customHeight="1" x14ac:dyDescent="0.25">
      <c r="A138" s="24"/>
      <c r="B138" s="31"/>
      <c r="C138" s="11" t="s">
        <v>91</v>
      </c>
      <c r="D138" s="60">
        <v>20</v>
      </c>
      <c r="E138" s="40">
        <v>5</v>
      </c>
      <c r="F138" s="69">
        <v>15</v>
      </c>
    </row>
    <row r="139" spans="1:11" s="41" customFormat="1" ht="13.5" customHeight="1" x14ac:dyDescent="0.25">
      <c r="A139" s="24"/>
      <c r="B139" s="31"/>
      <c r="C139" s="11" t="s">
        <v>221</v>
      </c>
      <c r="D139" s="60">
        <v>15</v>
      </c>
      <c r="E139" s="40">
        <v>3</v>
      </c>
      <c r="F139" s="69">
        <v>12</v>
      </c>
    </row>
    <row r="140" spans="1:11" s="41" customFormat="1" ht="13.5" customHeight="1" x14ac:dyDescent="0.25">
      <c r="A140" s="24"/>
      <c r="B140" s="31"/>
      <c r="C140" s="11" t="s">
        <v>306</v>
      </c>
      <c r="D140" s="60">
        <v>41</v>
      </c>
      <c r="E140" s="40">
        <v>0</v>
      </c>
      <c r="F140" s="69">
        <v>41</v>
      </c>
    </row>
    <row r="141" spans="1:11" s="41" customFormat="1" ht="13.5" customHeight="1" x14ac:dyDescent="0.25">
      <c r="A141" s="24"/>
      <c r="B141" s="31"/>
      <c r="C141" s="11" t="s">
        <v>92</v>
      </c>
      <c r="D141" s="60">
        <v>11</v>
      </c>
      <c r="E141" s="40">
        <v>9</v>
      </c>
      <c r="F141" s="69">
        <v>2</v>
      </c>
    </row>
    <row r="142" spans="1:11" s="41" customFormat="1" ht="13.5" customHeight="1" x14ac:dyDescent="0.25">
      <c r="A142" s="24"/>
      <c r="B142" s="31"/>
      <c r="C142" s="11" t="s">
        <v>93</v>
      </c>
      <c r="D142" s="60">
        <v>29</v>
      </c>
      <c r="E142" s="40">
        <v>0</v>
      </c>
      <c r="F142" s="69">
        <v>29</v>
      </c>
    </row>
    <row r="143" spans="1:11" s="41" customFormat="1" ht="13.5" customHeight="1" x14ac:dyDescent="0.25">
      <c r="A143" s="24"/>
      <c r="B143" s="31"/>
      <c r="C143" s="25" t="s">
        <v>257</v>
      </c>
      <c r="D143" s="60">
        <v>42</v>
      </c>
      <c r="E143" s="40">
        <v>11</v>
      </c>
      <c r="F143" s="69">
        <v>31</v>
      </c>
    </row>
    <row r="144" spans="1:11" s="41" customFormat="1" ht="13.5" customHeight="1" x14ac:dyDescent="0.25">
      <c r="A144" s="24"/>
      <c r="B144" s="31"/>
      <c r="C144" s="11" t="s">
        <v>299</v>
      </c>
      <c r="D144" s="60">
        <v>43</v>
      </c>
      <c r="E144" s="40">
        <v>17</v>
      </c>
      <c r="F144" s="69">
        <v>26</v>
      </c>
    </row>
    <row r="145" spans="1:6" s="41" customFormat="1" ht="13.5" customHeight="1" x14ac:dyDescent="0.25">
      <c r="C145" s="11" t="s">
        <v>95</v>
      </c>
      <c r="D145" s="60">
        <v>14</v>
      </c>
      <c r="E145" s="40">
        <v>6</v>
      </c>
      <c r="F145" s="69">
        <v>8</v>
      </c>
    </row>
    <row r="146" spans="1:6" s="41" customFormat="1" ht="13.5" customHeight="1" x14ac:dyDescent="0.25">
      <c r="A146" s="24"/>
      <c r="B146" s="31"/>
      <c r="C146" s="11" t="s">
        <v>96</v>
      </c>
      <c r="D146" s="60">
        <v>53</v>
      </c>
      <c r="E146" s="40">
        <v>11</v>
      </c>
      <c r="F146" s="69">
        <v>42</v>
      </c>
    </row>
    <row r="147" spans="1:6" s="41" customFormat="1" ht="13.5" customHeight="1" x14ac:dyDescent="0.25">
      <c r="A147" s="43"/>
      <c r="C147" s="11" t="s">
        <v>97</v>
      </c>
      <c r="D147" s="60">
        <v>57</v>
      </c>
      <c r="E147" s="40">
        <v>17</v>
      </c>
      <c r="F147" s="69">
        <v>40</v>
      </c>
    </row>
    <row r="148" spans="1:6" s="41" customFormat="1" ht="13.5" customHeight="1" x14ac:dyDescent="0.25">
      <c r="A148" s="24"/>
      <c r="B148" s="31"/>
      <c r="C148" s="11" t="s">
        <v>98</v>
      </c>
      <c r="D148" s="60">
        <v>31</v>
      </c>
      <c r="E148" s="40">
        <v>0</v>
      </c>
      <c r="F148" s="69">
        <v>31</v>
      </c>
    </row>
    <row r="149" spans="1:6" s="41" customFormat="1" ht="13.5" customHeight="1" x14ac:dyDescent="0.25">
      <c r="A149" s="24"/>
      <c r="B149" s="31"/>
      <c r="C149" s="11" t="s">
        <v>99</v>
      </c>
      <c r="D149" s="60">
        <v>60</v>
      </c>
      <c r="E149" s="40">
        <v>0</v>
      </c>
      <c r="F149" s="69">
        <v>60</v>
      </c>
    </row>
    <row r="150" spans="1:6" s="41" customFormat="1" ht="13.5" customHeight="1" x14ac:dyDescent="0.25">
      <c r="A150" s="24"/>
      <c r="B150" s="31"/>
      <c r="C150" s="11" t="s">
        <v>100</v>
      </c>
      <c r="D150" s="60">
        <v>49</v>
      </c>
      <c r="E150" s="40">
        <v>0</v>
      </c>
      <c r="F150" s="69">
        <v>49</v>
      </c>
    </row>
    <row r="151" spans="1:6" s="41" customFormat="1" ht="13.5" customHeight="1" x14ac:dyDescent="0.25">
      <c r="A151" s="24"/>
      <c r="B151" s="31"/>
      <c r="C151" s="11" t="s">
        <v>101</v>
      </c>
      <c r="D151" s="60">
        <v>10</v>
      </c>
      <c r="E151" s="40">
        <v>2</v>
      </c>
      <c r="F151" s="69">
        <v>8</v>
      </c>
    </row>
    <row r="152" spans="1:6" s="41" customFormat="1" ht="13.5" customHeight="1" x14ac:dyDescent="0.25">
      <c r="A152" s="24"/>
      <c r="B152" s="31"/>
      <c r="C152" s="11" t="s">
        <v>102</v>
      </c>
      <c r="D152" s="60">
        <v>18</v>
      </c>
      <c r="E152" s="40">
        <v>8</v>
      </c>
      <c r="F152" s="69">
        <v>10</v>
      </c>
    </row>
    <row r="153" spans="1:6" s="41" customFormat="1" ht="13.5" customHeight="1" x14ac:dyDescent="0.25">
      <c r="A153" s="24"/>
      <c r="B153" s="31"/>
      <c r="C153" s="11" t="s">
        <v>103</v>
      </c>
      <c r="D153" s="60">
        <v>38</v>
      </c>
      <c r="E153" s="40">
        <v>0</v>
      </c>
      <c r="F153" s="69">
        <v>38</v>
      </c>
    </row>
    <row r="154" spans="1:6" s="41" customFormat="1" ht="13.5" customHeight="1" x14ac:dyDescent="0.25">
      <c r="A154" s="24"/>
      <c r="B154" s="31"/>
      <c r="C154" s="11" t="s">
        <v>104</v>
      </c>
      <c r="D154" s="60">
        <v>54</v>
      </c>
      <c r="E154" s="40">
        <v>0</v>
      </c>
      <c r="F154" s="69">
        <v>54</v>
      </c>
    </row>
    <row r="155" spans="1:6" s="41" customFormat="1" ht="13.5" customHeight="1" x14ac:dyDescent="0.25">
      <c r="A155" s="24"/>
      <c r="B155" s="31"/>
      <c r="C155" s="11" t="s">
        <v>105</v>
      </c>
      <c r="D155" s="60">
        <v>17</v>
      </c>
      <c r="E155" s="40">
        <v>0</v>
      </c>
      <c r="F155" s="69">
        <v>17</v>
      </c>
    </row>
    <row r="156" spans="1:6" s="41" customFormat="1" ht="13.5" customHeight="1" x14ac:dyDescent="0.25">
      <c r="A156" s="24"/>
      <c r="B156" s="31"/>
      <c r="C156" s="11" t="s">
        <v>106</v>
      </c>
      <c r="D156" s="60">
        <v>64</v>
      </c>
      <c r="E156" s="40">
        <v>4</v>
      </c>
      <c r="F156" s="69">
        <v>60</v>
      </c>
    </row>
    <row r="157" spans="1:6" s="41" customFormat="1" ht="13.5" customHeight="1" x14ac:dyDescent="0.25">
      <c r="A157" s="24"/>
      <c r="B157" s="31"/>
      <c r="C157" s="11" t="s">
        <v>258</v>
      </c>
      <c r="D157" s="60">
        <v>27</v>
      </c>
      <c r="E157" s="40">
        <v>1</v>
      </c>
      <c r="F157" s="69">
        <v>26</v>
      </c>
    </row>
    <row r="158" spans="1:6" s="41" customFormat="1" ht="13.5" customHeight="1" x14ac:dyDescent="0.25">
      <c r="A158" s="24"/>
      <c r="B158" s="31"/>
      <c r="C158" s="11" t="s">
        <v>107</v>
      </c>
      <c r="D158" s="60">
        <v>53</v>
      </c>
      <c r="E158" s="40">
        <v>9</v>
      </c>
      <c r="F158" s="69">
        <v>44</v>
      </c>
    </row>
    <row r="159" spans="1:6" s="41" customFormat="1" ht="13.5" customHeight="1" x14ac:dyDescent="0.25">
      <c r="A159" s="24"/>
      <c r="B159" s="31"/>
      <c r="C159" s="11" t="s">
        <v>108</v>
      </c>
      <c r="D159" s="60">
        <v>60</v>
      </c>
      <c r="E159" s="40">
        <v>0</v>
      </c>
      <c r="F159" s="69">
        <v>60</v>
      </c>
    </row>
    <row r="160" spans="1:6" s="41" customFormat="1" ht="13.5" customHeight="1" x14ac:dyDescent="0.25">
      <c r="A160" s="24"/>
      <c r="B160" s="31"/>
      <c r="C160" s="11" t="s">
        <v>109</v>
      </c>
      <c r="D160" s="60">
        <v>41</v>
      </c>
      <c r="E160" s="40">
        <v>13</v>
      </c>
      <c r="F160" s="69">
        <v>28</v>
      </c>
    </row>
    <row r="161" spans="1:7" s="41" customFormat="1" ht="13.5" customHeight="1" x14ac:dyDescent="0.25">
      <c r="A161" s="24"/>
      <c r="B161" s="31"/>
      <c r="C161" s="11" t="s">
        <v>110</v>
      </c>
      <c r="D161" s="60">
        <v>40</v>
      </c>
      <c r="E161" s="40">
        <v>13</v>
      </c>
      <c r="F161" s="69">
        <v>27</v>
      </c>
    </row>
    <row r="162" spans="1:7" s="43" customFormat="1" ht="13.5" customHeight="1" x14ac:dyDescent="0.25">
      <c r="A162" s="24"/>
      <c r="B162" s="24" t="s">
        <v>17</v>
      </c>
      <c r="C162" s="17"/>
      <c r="D162" s="63">
        <f>SUM(D136:D161)</f>
        <v>958</v>
      </c>
      <c r="E162" s="51">
        <f>SUM(E136:E161)</f>
        <v>138</v>
      </c>
      <c r="F162" s="70">
        <f>SUM(F136:F161)</f>
        <v>820</v>
      </c>
      <c r="G162" s="41"/>
    </row>
    <row r="163" spans="1:7" s="46" customFormat="1" ht="13.5" customHeight="1" x14ac:dyDescent="0.25">
      <c r="A163" s="44"/>
      <c r="B163" s="44" t="s">
        <v>111</v>
      </c>
      <c r="C163" s="15"/>
      <c r="D163" s="64">
        <f>D162+D135</f>
        <v>4607</v>
      </c>
      <c r="E163" s="52">
        <f>E162+E135</f>
        <v>1823</v>
      </c>
      <c r="F163" s="71">
        <f>F162+F135</f>
        <v>2784</v>
      </c>
      <c r="G163" s="41"/>
    </row>
    <row r="164" spans="1:7" s="41" customFormat="1" ht="13.5" customHeight="1" x14ac:dyDescent="0.25">
      <c r="A164" s="24" t="s">
        <v>112</v>
      </c>
      <c r="B164" s="31" t="s">
        <v>1</v>
      </c>
      <c r="C164" s="11" t="s">
        <v>259</v>
      </c>
      <c r="D164" s="60">
        <v>44</v>
      </c>
      <c r="E164" s="40">
        <v>2</v>
      </c>
      <c r="F164" s="69">
        <v>42</v>
      </c>
    </row>
    <row r="165" spans="1:7" s="46" customFormat="1" ht="13.5" customHeight="1" x14ac:dyDescent="0.25">
      <c r="A165" s="74"/>
      <c r="B165" s="74" t="s">
        <v>3</v>
      </c>
      <c r="C165" s="83"/>
      <c r="D165" s="75">
        <v>44</v>
      </c>
      <c r="E165" s="76">
        <v>2</v>
      </c>
      <c r="F165" s="77">
        <v>42</v>
      </c>
      <c r="G165" s="41"/>
    </row>
    <row r="166" spans="1:7" s="41" customFormat="1" ht="13.5" customHeight="1" x14ac:dyDescent="0.25">
      <c r="A166" s="24" t="s">
        <v>113</v>
      </c>
      <c r="B166" s="31" t="s">
        <v>11</v>
      </c>
      <c r="C166" s="11" t="s">
        <v>114</v>
      </c>
      <c r="D166" s="60">
        <v>26</v>
      </c>
      <c r="E166" s="40">
        <v>6</v>
      </c>
      <c r="F166" s="69">
        <v>20</v>
      </c>
    </row>
    <row r="167" spans="1:7" s="41" customFormat="1" ht="13.5" customHeight="1" x14ac:dyDescent="0.25">
      <c r="A167" s="24"/>
      <c r="B167" s="31"/>
      <c r="C167" s="47" t="s">
        <v>324</v>
      </c>
      <c r="D167" s="60">
        <v>102</v>
      </c>
      <c r="E167" s="40">
        <v>57</v>
      </c>
      <c r="F167" s="69">
        <v>45</v>
      </c>
    </row>
    <row r="168" spans="1:7" s="41" customFormat="1" ht="13.5" customHeight="1" x14ac:dyDescent="0.25">
      <c r="A168" s="24"/>
      <c r="B168" s="31"/>
      <c r="C168" s="25" t="s">
        <v>198</v>
      </c>
      <c r="D168" s="60">
        <v>91</v>
      </c>
      <c r="E168" s="40">
        <v>49</v>
      </c>
      <c r="F168" s="69">
        <v>42</v>
      </c>
    </row>
    <row r="169" spans="1:7" s="41" customFormat="1" ht="13.5" customHeight="1" x14ac:dyDescent="0.25">
      <c r="A169" s="24"/>
      <c r="B169" s="31"/>
      <c r="C169" s="11" t="s">
        <v>115</v>
      </c>
      <c r="D169" s="60">
        <v>72</v>
      </c>
      <c r="E169" s="40">
        <v>32</v>
      </c>
      <c r="F169" s="69">
        <v>40</v>
      </c>
    </row>
    <row r="170" spans="1:7" s="41" customFormat="1" ht="13.5" customHeight="1" x14ac:dyDescent="0.25">
      <c r="A170" s="24"/>
      <c r="B170" s="31"/>
      <c r="C170" s="11" t="s">
        <v>116</v>
      </c>
      <c r="D170" s="60">
        <v>70</v>
      </c>
      <c r="E170" s="40">
        <v>29</v>
      </c>
      <c r="F170" s="69">
        <v>41</v>
      </c>
    </row>
    <row r="171" spans="1:7" s="43" customFormat="1" ht="13.5" customHeight="1" x14ac:dyDescent="0.25">
      <c r="A171" s="24"/>
      <c r="B171" s="24" t="s">
        <v>13</v>
      </c>
      <c r="C171" s="17"/>
      <c r="D171" s="61">
        <f>SUM(D166:D170)</f>
        <v>361</v>
      </c>
      <c r="E171" s="42">
        <f>SUM(E166:E170)</f>
        <v>173</v>
      </c>
      <c r="F171" s="70">
        <f>SUM(F166:F170)</f>
        <v>188</v>
      </c>
      <c r="G171" s="41"/>
    </row>
    <row r="172" spans="1:7" s="41" customFormat="1" ht="13.5" customHeight="1" x14ac:dyDescent="0.25">
      <c r="A172" s="24"/>
      <c r="B172" s="31" t="s">
        <v>1</v>
      </c>
      <c r="C172" s="11" t="s">
        <v>117</v>
      </c>
      <c r="D172" s="60">
        <v>12</v>
      </c>
      <c r="E172" s="40">
        <v>0</v>
      </c>
      <c r="F172" s="69">
        <v>12</v>
      </c>
    </row>
    <row r="173" spans="1:7" s="41" customFormat="1" ht="13.5" customHeight="1" x14ac:dyDescent="0.25">
      <c r="A173" s="24"/>
      <c r="C173" s="11" t="s">
        <v>118</v>
      </c>
      <c r="D173" s="60">
        <v>56</v>
      </c>
      <c r="E173" s="40">
        <v>8</v>
      </c>
      <c r="F173" s="69">
        <v>48</v>
      </c>
    </row>
    <row r="174" spans="1:7" s="41" customFormat="1" ht="13.5" customHeight="1" x14ac:dyDescent="0.25">
      <c r="A174" s="24"/>
      <c r="B174" s="31"/>
      <c r="C174" s="11" t="s">
        <v>119</v>
      </c>
      <c r="D174" s="60">
        <v>33</v>
      </c>
      <c r="E174" s="40">
        <v>5</v>
      </c>
      <c r="F174" s="69">
        <v>28</v>
      </c>
    </row>
    <row r="175" spans="1:7" s="43" customFormat="1" ht="13.5" customHeight="1" x14ac:dyDescent="0.25">
      <c r="A175" s="24"/>
      <c r="B175" s="24" t="s">
        <v>17</v>
      </c>
      <c r="C175" s="17"/>
      <c r="D175" s="61">
        <f>SUM(D172:D174)</f>
        <v>101</v>
      </c>
      <c r="E175" s="42">
        <f>SUM(E172:E174)</f>
        <v>13</v>
      </c>
      <c r="F175" s="70">
        <f>SUM(F172:F174)</f>
        <v>88</v>
      </c>
      <c r="G175" s="41"/>
    </row>
    <row r="176" spans="1:7" s="46" customFormat="1" ht="13.5" customHeight="1" x14ac:dyDescent="0.25">
      <c r="A176" s="74"/>
      <c r="B176" s="74" t="s">
        <v>3</v>
      </c>
      <c r="C176" s="83"/>
      <c r="D176" s="75">
        <f>D175+D171</f>
        <v>462</v>
      </c>
      <c r="E176" s="76">
        <f>E175+E171</f>
        <v>186</v>
      </c>
      <c r="F176" s="77">
        <f>F175+F171</f>
        <v>276</v>
      </c>
      <c r="G176" s="41"/>
    </row>
    <row r="177" spans="1:7" s="41" customFormat="1" ht="13.5" customHeight="1" x14ac:dyDescent="0.25">
      <c r="A177" s="24" t="s">
        <v>120</v>
      </c>
      <c r="B177" s="31" t="s">
        <v>1</v>
      </c>
      <c r="C177" s="11" t="s">
        <v>121</v>
      </c>
      <c r="D177" s="60">
        <v>38</v>
      </c>
      <c r="E177" s="40">
        <v>16</v>
      </c>
      <c r="F177" s="69">
        <v>22</v>
      </c>
    </row>
    <row r="178" spans="1:7" s="46" customFormat="1" ht="13.5" customHeight="1" x14ac:dyDescent="0.25">
      <c r="A178" s="74"/>
      <c r="B178" s="74" t="s">
        <v>3</v>
      </c>
      <c r="C178" s="83"/>
      <c r="D178" s="75">
        <v>38</v>
      </c>
      <c r="E178" s="76">
        <v>16</v>
      </c>
      <c r="F178" s="77">
        <v>22</v>
      </c>
      <c r="G178" s="41"/>
    </row>
    <row r="179" spans="1:7" s="41" customFormat="1" ht="13.5" customHeight="1" x14ac:dyDescent="0.25">
      <c r="A179" s="24" t="s">
        <v>122</v>
      </c>
      <c r="B179" s="31" t="s">
        <v>1</v>
      </c>
      <c r="C179" s="25" t="s">
        <v>261</v>
      </c>
      <c r="D179" s="60">
        <v>17</v>
      </c>
      <c r="E179" s="40">
        <v>0</v>
      </c>
      <c r="F179" s="69">
        <v>17</v>
      </c>
    </row>
    <row r="180" spans="1:7" s="46" customFormat="1" ht="13.5" customHeight="1" x14ac:dyDescent="0.25">
      <c r="A180" s="74"/>
      <c r="B180" s="74" t="s">
        <v>3</v>
      </c>
      <c r="C180" s="83"/>
      <c r="D180" s="75">
        <v>17</v>
      </c>
      <c r="E180" s="76">
        <v>0</v>
      </c>
      <c r="F180" s="77">
        <v>17</v>
      </c>
      <c r="G180" s="41"/>
    </row>
    <row r="181" spans="1:7" s="41" customFormat="1" ht="13.5" customHeight="1" x14ac:dyDescent="0.25">
      <c r="A181" s="24" t="s">
        <v>123</v>
      </c>
      <c r="B181" s="31" t="s">
        <v>11</v>
      </c>
      <c r="C181" s="11" t="s">
        <v>124</v>
      </c>
      <c r="D181" s="60">
        <v>117</v>
      </c>
      <c r="E181" s="40">
        <v>53</v>
      </c>
      <c r="F181" s="69">
        <v>64</v>
      </c>
    </row>
    <row r="182" spans="1:7" s="41" customFormat="1" ht="13.5" customHeight="1" x14ac:dyDescent="0.25">
      <c r="A182" s="24"/>
      <c r="B182" s="31"/>
      <c r="C182" s="25" t="s">
        <v>262</v>
      </c>
      <c r="D182" s="60">
        <v>149</v>
      </c>
      <c r="E182" s="40">
        <v>70</v>
      </c>
      <c r="F182" s="69">
        <v>79</v>
      </c>
    </row>
    <row r="183" spans="1:7" s="41" customFormat="1" ht="13.5" customHeight="1" x14ac:dyDescent="0.25">
      <c r="A183" s="24"/>
      <c r="B183" s="31"/>
      <c r="C183" s="25" t="s">
        <v>125</v>
      </c>
      <c r="D183" s="60">
        <v>139</v>
      </c>
      <c r="E183" s="40">
        <v>59</v>
      </c>
      <c r="F183" s="69">
        <v>80</v>
      </c>
    </row>
    <row r="184" spans="1:7" s="41" customFormat="1" ht="13.5" customHeight="1" x14ac:dyDescent="0.25">
      <c r="A184" s="24"/>
      <c r="B184" s="31"/>
      <c r="C184" s="25" t="s">
        <v>263</v>
      </c>
      <c r="D184" s="60">
        <v>77</v>
      </c>
      <c r="E184" s="40">
        <v>34</v>
      </c>
      <c r="F184" s="69">
        <v>43</v>
      </c>
    </row>
    <row r="185" spans="1:7" s="43" customFormat="1" ht="13.5" customHeight="1" x14ac:dyDescent="0.25">
      <c r="A185" s="24"/>
      <c r="B185" s="24" t="s">
        <v>13</v>
      </c>
      <c r="C185" s="24"/>
      <c r="D185" s="61">
        <f>SUM(D181:D184)</f>
        <v>482</v>
      </c>
      <c r="E185" s="42">
        <f>SUM(E181:E184)</f>
        <v>216</v>
      </c>
      <c r="F185" s="70">
        <f>SUM(F181:F184)</f>
        <v>266</v>
      </c>
      <c r="G185" s="41"/>
    </row>
    <row r="186" spans="1:7" s="41" customFormat="1" ht="13.5" customHeight="1" x14ac:dyDescent="0.25">
      <c r="A186" s="24"/>
      <c r="B186" s="31" t="s">
        <v>1</v>
      </c>
      <c r="C186" s="11" t="s">
        <v>126</v>
      </c>
      <c r="D186" s="60">
        <v>41</v>
      </c>
      <c r="E186" s="40">
        <v>0</v>
      </c>
      <c r="F186" s="69">
        <v>41</v>
      </c>
    </row>
    <row r="187" spans="1:7" s="41" customFormat="1" ht="13.5" customHeight="1" x14ac:dyDescent="0.25">
      <c r="A187" s="24"/>
      <c r="B187" s="31"/>
      <c r="C187" s="11" t="s">
        <v>264</v>
      </c>
      <c r="D187" s="60">
        <v>24</v>
      </c>
      <c r="E187" s="40">
        <v>0</v>
      </c>
      <c r="F187" s="69">
        <v>24</v>
      </c>
    </row>
    <row r="188" spans="1:7" s="41" customFormat="1" ht="13.5" customHeight="1" x14ac:dyDescent="0.25">
      <c r="A188" s="24"/>
      <c r="B188" s="31"/>
      <c r="C188" s="11" t="s">
        <v>127</v>
      </c>
      <c r="D188" s="60">
        <v>84</v>
      </c>
      <c r="E188" s="40">
        <v>13</v>
      </c>
      <c r="F188" s="69">
        <v>71</v>
      </c>
    </row>
    <row r="189" spans="1:7" s="41" customFormat="1" ht="13.5" customHeight="1" x14ac:dyDescent="0.25">
      <c r="A189" s="24"/>
      <c r="B189" s="31"/>
      <c r="C189" s="25" t="s">
        <v>265</v>
      </c>
      <c r="D189" s="60">
        <v>35</v>
      </c>
      <c r="E189" s="40">
        <v>27</v>
      </c>
      <c r="F189" s="69">
        <v>8</v>
      </c>
    </row>
    <row r="190" spans="1:7" s="41" customFormat="1" ht="13.5" customHeight="1" x14ac:dyDescent="0.25">
      <c r="A190" s="24"/>
      <c r="B190" s="31"/>
      <c r="C190" s="11" t="s">
        <v>128</v>
      </c>
      <c r="D190" s="60">
        <v>55</v>
      </c>
      <c r="E190" s="40">
        <v>4</v>
      </c>
      <c r="F190" s="69">
        <v>51</v>
      </c>
    </row>
    <row r="191" spans="1:7" s="41" customFormat="1" ht="13.5" customHeight="1" x14ac:dyDescent="0.25">
      <c r="A191" s="24"/>
      <c r="B191" s="31"/>
      <c r="C191" s="11" t="s">
        <v>129</v>
      </c>
      <c r="D191" s="60">
        <v>44</v>
      </c>
      <c r="E191" s="40">
        <v>0</v>
      </c>
      <c r="F191" s="69">
        <v>44</v>
      </c>
    </row>
    <row r="192" spans="1:7" s="43" customFormat="1" ht="13.5" customHeight="1" x14ac:dyDescent="0.25">
      <c r="A192" s="24"/>
      <c r="B192" s="24" t="s">
        <v>17</v>
      </c>
      <c r="C192" s="24"/>
      <c r="D192" s="61">
        <f>SUM(D186:D191)</f>
        <v>283</v>
      </c>
      <c r="E192" s="42">
        <f>SUM(E186:E191)</f>
        <v>44</v>
      </c>
      <c r="F192" s="70">
        <f>SUM(F186:F191)</f>
        <v>239</v>
      </c>
      <c r="G192" s="41"/>
    </row>
    <row r="193" spans="1:7" s="46" customFormat="1" ht="13.5" customHeight="1" x14ac:dyDescent="0.25">
      <c r="A193" s="74"/>
      <c r="B193" s="74" t="s">
        <v>3</v>
      </c>
      <c r="C193" s="74"/>
      <c r="D193" s="75">
        <f>D192+D185</f>
        <v>765</v>
      </c>
      <c r="E193" s="76">
        <f>E192+E185</f>
        <v>260</v>
      </c>
      <c r="F193" s="77">
        <f>F192+F185</f>
        <v>505</v>
      </c>
      <c r="G193" s="41"/>
    </row>
    <row r="194" spans="1:7" s="41" customFormat="1" ht="13.5" customHeight="1" x14ac:dyDescent="0.25">
      <c r="A194" s="24" t="s">
        <v>130</v>
      </c>
      <c r="B194" s="31" t="s">
        <v>11</v>
      </c>
      <c r="C194" s="25" t="s">
        <v>266</v>
      </c>
      <c r="D194" s="60">
        <v>62</v>
      </c>
      <c r="E194" s="40">
        <v>29</v>
      </c>
      <c r="F194" s="69">
        <v>33</v>
      </c>
    </row>
    <row r="195" spans="1:7" s="41" customFormat="1" ht="13.5" customHeight="1" x14ac:dyDescent="0.25">
      <c r="A195" s="24"/>
      <c r="B195" s="31" t="s">
        <v>1</v>
      </c>
      <c r="C195" s="11" t="s">
        <v>130</v>
      </c>
      <c r="D195" s="60">
        <v>32</v>
      </c>
      <c r="E195" s="40">
        <v>1</v>
      </c>
      <c r="F195" s="69">
        <v>31</v>
      </c>
    </row>
    <row r="196" spans="1:7" s="46" customFormat="1" ht="13.5" customHeight="1" x14ac:dyDescent="0.25">
      <c r="A196" s="74"/>
      <c r="B196" s="74" t="s">
        <v>3</v>
      </c>
      <c r="C196" s="83"/>
      <c r="D196" s="75">
        <f>D194+D195</f>
        <v>94</v>
      </c>
      <c r="E196" s="76">
        <f>E194+E195</f>
        <v>30</v>
      </c>
      <c r="F196" s="77">
        <f>F194+F195</f>
        <v>64</v>
      </c>
      <c r="G196" s="41"/>
    </row>
    <row r="197" spans="1:7" s="41" customFormat="1" ht="13.5" customHeight="1" x14ac:dyDescent="0.25">
      <c r="A197" s="24" t="s">
        <v>131</v>
      </c>
      <c r="B197" s="31" t="s">
        <v>11</v>
      </c>
      <c r="C197" s="25" t="s">
        <v>267</v>
      </c>
      <c r="D197" s="60">
        <v>102</v>
      </c>
      <c r="E197" s="40">
        <v>43</v>
      </c>
      <c r="F197" s="69">
        <v>59</v>
      </c>
    </row>
    <row r="198" spans="1:7" s="41" customFormat="1" ht="13.5" customHeight="1" x14ac:dyDescent="0.25">
      <c r="A198" s="24"/>
      <c r="B198" s="31"/>
      <c r="C198" s="11" t="s">
        <v>132</v>
      </c>
      <c r="D198" s="60">
        <v>39</v>
      </c>
      <c r="E198" s="40">
        <v>13</v>
      </c>
      <c r="F198" s="69">
        <v>26</v>
      </c>
    </row>
    <row r="199" spans="1:7" s="41" customFormat="1" ht="13.5" customHeight="1" x14ac:dyDescent="0.25">
      <c r="A199" s="24"/>
      <c r="B199" s="31"/>
      <c r="C199" s="50" t="s">
        <v>133</v>
      </c>
      <c r="D199" s="60">
        <v>106</v>
      </c>
      <c r="E199" s="40">
        <v>40</v>
      </c>
      <c r="F199" s="69">
        <v>66</v>
      </c>
    </row>
    <row r="200" spans="1:7" s="41" customFormat="1" ht="13.5" customHeight="1" x14ac:dyDescent="0.25">
      <c r="A200" s="24"/>
      <c r="B200" s="31"/>
      <c r="C200" s="11" t="s">
        <v>268</v>
      </c>
      <c r="D200" s="60">
        <v>46</v>
      </c>
      <c r="E200" s="40">
        <v>25</v>
      </c>
      <c r="F200" s="69">
        <v>21</v>
      </c>
    </row>
    <row r="201" spans="1:7" s="43" customFormat="1" ht="13.5" customHeight="1" x14ac:dyDescent="0.25">
      <c r="A201" s="24"/>
      <c r="B201" s="24" t="s">
        <v>13</v>
      </c>
      <c r="C201" s="24"/>
      <c r="D201" s="61">
        <f>SUM(D197:D200)</f>
        <v>293</v>
      </c>
      <c r="E201" s="42">
        <f>SUM(E197:E200)</f>
        <v>121</v>
      </c>
      <c r="F201" s="70">
        <f>SUM(F197:F200)</f>
        <v>172</v>
      </c>
      <c r="G201" s="41"/>
    </row>
    <row r="202" spans="1:7" s="41" customFormat="1" ht="13.5" customHeight="1" x14ac:dyDescent="0.25">
      <c r="A202" s="24"/>
      <c r="B202" s="31" t="s">
        <v>1</v>
      </c>
      <c r="C202" s="11" t="s">
        <v>134</v>
      </c>
      <c r="D202" s="60">
        <v>139</v>
      </c>
      <c r="E202" s="40">
        <v>37</v>
      </c>
      <c r="F202" s="69">
        <v>102</v>
      </c>
    </row>
    <row r="203" spans="1:7" s="41" customFormat="1" ht="13.5" customHeight="1" x14ac:dyDescent="0.25">
      <c r="A203" s="24"/>
      <c r="B203" s="31"/>
      <c r="C203" s="11" t="s">
        <v>269</v>
      </c>
      <c r="D203" s="60">
        <v>65</v>
      </c>
      <c r="E203" s="40">
        <v>18</v>
      </c>
      <c r="F203" s="69">
        <v>47</v>
      </c>
    </row>
    <row r="204" spans="1:7" s="41" customFormat="1" ht="13.5" customHeight="1" x14ac:dyDescent="0.25">
      <c r="A204" s="24"/>
      <c r="B204" s="31"/>
      <c r="C204" s="11" t="s">
        <v>135</v>
      </c>
      <c r="D204" s="60">
        <v>37</v>
      </c>
      <c r="E204" s="40">
        <v>0</v>
      </c>
      <c r="F204" s="69">
        <v>37</v>
      </c>
    </row>
    <row r="205" spans="1:7" s="41" customFormat="1" ht="13.5" customHeight="1" x14ac:dyDescent="0.25">
      <c r="A205" s="24"/>
      <c r="B205" s="24" t="s">
        <v>17</v>
      </c>
      <c r="C205" s="31"/>
      <c r="D205" s="61">
        <f>SUM(D202:D204)</f>
        <v>241</v>
      </c>
      <c r="E205" s="42">
        <f>SUM(E202:E204)</f>
        <v>55</v>
      </c>
      <c r="F205" s="70">
        <f>SUM(F202:F204)</f>
        <v>186</v>
      </c>
    </row>
    <row r="206" spans="1:7" s="53" customFormat="1" ht="13.5" customHeight="1" x14ac:dyDescent="0.3">
      <c r="A206" s="74"/>
      <c r="B206" s="74" t="s">
        <v>3</v>
      </c>
      <c r="C206" s="82"/>
      <c r="D206" s="75">
        <f>D205+D201</f>
        <v>534</v>
      </c>
      <c r="E206" s="76">
        <f>E205+E201</f>
        <v>176</v>
      </c>
      <c r="F206" s="77">
        <f>F205+F201</f>
        <v>358</v>
      </c>
      <c r="G206" s="41"/>
    </row>
    <row r="207" spans="1:7" s="41" customFormat="1" ht="13.5" customHeight="1" x14ac:dyDescent="0.25">
      <c r="A207" s="24" t="s">
        <v>136</v>
      </c>
      <c r="B207" s="31" t="s">
        <v>11</v>
      </c>
      <c r="C207" s="25" t="s">
        <v>270</v>
      </c>
      <c r="D207" s="60">
        <v>31</v>
      </c>
      <c r="E207" s="40">
        <v>16</v>
      </c>
      <c r="F207" s="69">
        <v>15</v>
      </c>
    </row>
    <row r="208" spans="1:7" s="41" customFormat="1" ht="13.5" customHeight="1" x14ac:dyDescent="0.25">
      <c r="A208" s="24"/>
      <c r="B208" s="31"/>
      <c r="C208" s="11" t="s">
        <v>137</v>
      </c>
      <c r="D208" s="60">
        <v>75</v>
      </c>
      <c r="E208" s="40">
        <v>30</v>
      </c>
      <c r="F208" s="69">
        <v>45</v>
      </c>
    </row>
    <row r="209" spans="1:7" s="41" customFormat="1" ht="13.5" customHeight="1" x14ac:dyDescent="0.25">
      <c r="A209" s="24"/>
      <c r="B209" s="31"/>
      <c r="C209" s="11" t="s">
        <v>138</v>
      </c>
      <c r="D209" s="60">
        <v>69</v>
      </c>
      <c r="E209" s="40">
        <v>34</v>
      </c>
      <c r="F209" s="69">
        <v>35</v>
      </c>
    </row>
    <row r="210" spans="1:7" s="43" customFormat="1" ht="13.5" customHeight="1" x14ac:dyDescent="0.25">
      <c r="A210" s="24"/>
      <c r="B210" s="24" t="s">
        <v>13</v>
      </c>
      <c r="C210" s="24"/>
      <c r="D210" s="61">
        <f>SUM(D207:D209)</f>
        <v>175</v>
      </c>
      <c r="E210" s="42">
        <f>SUM(E207:E209)</f>
        <v>80</v>
      </c>
      <c r="F210" s="70">
        <f>SUM(F207:F209)</f>
        <v>95</v>
      </c>
      <c r="G210" s="41"/>
    </row>
    <row r="211" spans="1:7" s="41" customFormat="1" ht="13.5" customHeight="1" x14ac:dyDescent="0.25">
      <c r="A211" s="24"/>
      <c r="B211" s="31" t="s">
        <v>1</v>
      </c>
      <c r="C211" s="11" t="s">
        <v>139</v>
      </c>
      <c r="D211" s="60">
        <v>44</v>
      </c>
      <c r="E211" s="40">
        <v>16</v>
      </c>
      <c r="F211" s="69">
        <v>28</v>
      </c>
    </row>
    <row r="212" spans="1:7" s="41" customFormat="1" ht="13.5" customHeight="1" x14ac:dyDescent="0.25">
      <c r="A212" s="24"/>
      <c r="B212" s="31"/>
      <c r="C212" s="11" t="s">
        <v>140</v>
      </c>
      <c r="D212" s="60">
        <v>62</v>
      </c>
      <c r="E212" s="40">
        <v>3</v>
      </c>
      <c r="F212" s="69">
        <v>59</v>
      </c>
    </row>
    <row r="213" spans="1:7" s="41" customFormat="1" ht="13.5" customHeight="1" x14ac:dyDescent="0.25">
      <c r="A213" s="24"/>
      <c r="B213" s="31"/>
      <c r="C213" s="11" t="s">
        <v>141</v>
      </c>
      <c r="D213" s="60">
        <v>35</v>
      </c>
      <c r="E213" s="40">
        <v>1</v>
      </c>
      <c r="F213" s="69">
        <v>34</v>
      </c>
    </row>
    <row r="214" spans="1:7" s="43" customFormat="1" ht="13.5" customHeight="1" x14ac:dyDescent="0.25">
      <c r="A214" s="24"/>
      <c r="B214" s="24" t="s">
        <v>17</v>
      </c>
      <c r="C214" s="24"/>
      <c r="D214" s="61">
        <f>SUM(D211:D213)</f>
        <v>141</v>
      </c>
      <c r="E214" s="42">
        <f>SUM(E211:E213)</f>
        <v>20</v>
      </c>
      <c r="F214" s="70">
        <f>SUM(F211:F213)</f>
        <v>121</v>
      </c>
      <c r="G214" s="41"/>
    </row>
    <row r="215" spans="1:7" s="46" customFormat="1" ht="13.5" customHeight="1" x14ac:dyDescent="0.25">
      <c r="A215" s="44"/>
      <c r="B215" s="44" t="s">
        <v>3</v>
      </c>
      <c r="C215" s="44"/>
      <c r="D215" s="62">
        <f>D214+D210</f>
        <v>316</v>
      </c>
      <c r="E215" s="45">
        <f>E214+E210</f>
        <v>100</v>
      </c>
      <c r="F215" s="71">
        <f>F214+F210</f>
        <v>216</v>
      </c>
      <c r="G215" s="41"/>
    </row>
    <row r="216" spans="1:7" s="41" customFormat="1" ht="13.5" customHeight="1" x14ac:dyDescent="0.25">
      <c r="A216" s="24" t="s">
        <v>142</v>
      </c>
      <c r="B216" s="31" t="s">
        <v>1</v>
      </c>
      <c r="C216" s="11" t="s">
        <v>143</v>
      </c>
      <c r="D216" s="60">
        <v>42</v>
      </c>
      <c r="E216" s="40">
        <v>0</v>
      </c>
      <c r="F216" s="69">
        <v>42</v>
      </c>
    </row>
    <row r="217" spans="1:7" s="46" customFormat="1" ht="13.5" customHeight="1" x14ac:dyDescent="0.25">
      <c r="A217" s="74"/>
      <c r="B217" s="74" t="s">
        <v>3</v>
      </c>
      <c r="C217" s="74"/>
      <c r="D217" s="75">
        <v>42</v>
      </c>
      <c r="E217" s="76">
        <v>0</v>
      </c>
      <c r="F217" s="77">
        <v>42</v>
      </c>
      <c r="G217" s="41"/>
    </row>
    <row r="218" spans="1:7" s="41" customFormat="1" ht="13.5" customHeight="1" x14ac:dyDescent="0.25">
      <c r="A218" s="24" t="s">
        <v>144</v>
      </c>
      <c r="B218" s="31" t="s">
        <v>11</v>
      </c>
      <c r="C218" s="11" t="s">
        <v>145</v>
      </c>
      <c r="D218" s="60">
        <v>63</v>
      </c>
      <c r="E218" s="40">
        <v>33</v>
      </c>
      <c r="F218" s="69">
        <v>30</v>
      </c>
    </row>
    <row r="219" spans="1:7" s="41" customFormat="1" ht="13.5" customHeight="1" x14ac:dyDescent="0.25">
      <c r="A219" s="24"/>
      <c r="B219" s="31"/>
      <c r="C219" s="11" t="s">
        <v>146</v>
      </c>
      <c r="D219" s="60">
        <v>105</v>
      </c>
      <c r="E219" s="40">
        <v>59</v>
      </c>
      <c r="F219" s="69">
        <v>46</v>
      </c>
    </row>
    <row r="220" spans="1:7" s="41" customFormat="1" ht="13.5" customHeight="1" x14ac:dyDescent="0.25">
      <c r="A220" s="24"/>
      <c r="B220" s="31"/>
      <c r="C220" s="11" t="s">
        <v>147</v>
      </c>
      <c r="D220" s="60">
        <v>36</v>
      </c>
      <c r="E220" s="40">
        <v>18</v>
      </c>
      <c r="F220" s="69">
        <v>18</v>
      </c>
    </row>
    <row r="221" spans="1:7" s="43" customFormat="1" ht="13.5" customHeight="1" x14ac:dyDescent="0.25">
      <c r="A221" s="24"/>
      <c r="B221" s="24" t="s">
        <v>13</v>
      </c>
      <c r="C221" s="24"/>
      <c r="D221" s="61">
        <f>SUM(D218:D220)</f>
        <v>204</v>
      </c>
      <c r="E221" s="42">
        <f>SUM(E218:E220)</f>
        <v>110</v>
      </c>
      <c r="F221" s="70">
        <f>SUM(F218:F220)</f>
        <v>94</v>
      </c>
      <c r="G221" s="41"/>
    </row>
    <row r="222" spans="1:7" s="41" customFormat="1" ht="13.5" customHeight="1" x14ac:dyDescent="0.25">
      <c r="A222" s="24"/>
      <c r="B222" s="31" t="s">
        <v>1</v>
      </c>
      <c r="C222" s="11" t="s">
        <v>148</v>
      </c>
      <c r="D222" s="60">
        <v>71</v>
      </c>
      <c r="E222" s="40">
        <v>4</v>
      </c>
      <c r="F222" s="69">
        <v>67</v>
      </c>
    </row>
    <row r="223" spans="1:7" s="41" customFormat="1" ht="13.5" customHeight="1" x14ac:dyDescent="0.25">
      <c r="A223" s="24"/>
      <c r="B223" s="31"/>
      <c r="C223" s="11" t="s">
        <v>149</v>
      </c>
      <c r="D223" s="60">
        <v>40</v>
      </c>
      <c r="E223" s="40">
        <v>11</v>
      </c>
      <c r="F223" s="69">
        <v>29</v>
      </c>
    </row>
    <row r="224" spans="1:7" s="43" customFormat="1" ht="13.5" customHeight="1" x14ac:dyDescent="0.25">
      <c r="A224" s="24"/>
      <c r="B224" s="24" t="s">
        <v>17</v>
      </c>
      <c r="C224" s="24"/>
      <c r="D224" s="61">
        <f>SUM(D222:D223)</f>
        <v>111</v>
      </c>
      <c r="E224" s="42">
        <f>SUM(E222:E223)</f>
        <v>15</v>
      </c>
      <c r="F224" s="70">
        <f>SUM(F222:F223)</f>
        <v>96</v>
      </c>
      <c r="G224" s="41"/>
    </row>
    <row r="225" spans="1:14" s="46" customFormat="1" ht="13.5" customHeight="1" x14ac:dyDescent="0.25">
      <c r="A225" s="74"/>
      <c r="B225" s="74" t="s">
        <v>3</v>
      </c>
      <c r="C225" s="74"/>
      <c r="D225" s="75">
        <f>D224+D221</f>
        <v>315</v>
      </c>
      <c r="E225" s="76">
        <f>E224+E221</f>
        <v>125</v>
      </c>
      <c r="F225" s="77">
        <f>F224+F221</f>
        <v>190</v>
      </c>
      <c r="G225" s="41"/>
    </row>
    <row r="226" spans="1:14" s="41" customFormat="1" ht="13.5" customHeight="1" x14ac:dyDescent="0.25">
      <c r="A226" s="24" t="s">
        <v>150</v>
      </c>
      <c r="B226" s="31" t="s">
        <v>1</v>
      </c>
      <c r="C226" s="11" t="s">
        <v>151</v>
      </c>
      <c r="D226" s="60">
        <v>33</v>
      </c>
      <c r="E226" s="40">
        <v>9</v>
      </c>
      <c r="F226" s="69">
        <v>24</v>
      </c>
    </row>
    <row r="227" spans="1:14" s="43" customFormat="1" ht="13.5" customHeight="1" x14ac:dyDescent="0.25">
      <c r="A227" s="78"/>
      <c r="B227" s="78" t="s">
        <v>111</v>
      </c>
      <c r="C227" s="78"/>
      <c r="D227" s="79">
        <v>33</v>
      </c>
      <c r="E227" s="80">
        <v>9</v>
      </c>
      <c r="F227" s="81">
        <v>24</v>
      </c>
      <c r="G227" s="41"/>
    </row>
    <row r="228" spans="1:14" s="41" customFormat="1" ht="13.5" customHeight="1" x14ac:dyDescent="0.25">
      <c r="A228" s="24" t="s">
        <v>152</v>
      </c>
      <c r="B228" s="11" t="s">
        <v>11</v>
      </c>
      <c r="C228" s="11" t="s">
        <v>153</v>
      </c>
      <c r="D228" s="60">
        <v>48</v>
      </c>
      <c r="E228" s="40">
        <v>25</v>
      </c>
      <c r="F228" s="69">
        <v>23</v>
      </c>
    </row>
    <row r="229" spans="1:14" s="41" customFormat="1" ht="13.5" customHeight="1" x14ac:dyDescent="0.25">
      <c r="A229" s="24"/>
      <c r="B229" s="31" t="s">
        <v>1</v>
      </c>
      <c r="C229" s="11" t="s">
        <v>154</v>
      </c>
      <c r="D229" s="60">
        <v>35</v>
      </c>
      <c r="E229" s="40">
        <v>5</v>
      </c>
      <c r="F229" s="69">
        <v>30</v>
      </c>
    </row>
    <row r="230" spans="1:14" s="46" customFormat="1" ht="13.5" customHeight="1" x14ac:dyDescent="0.25">
      <c r="A230" s="74"/>
      <c r="B230" s="74" t="s">
        <v>3</v>
      </c>
      <c r="C230" s="74"/>
      <c r="D230" s="75">
        <f>SUM(D228:D229)</f>
        <v>83</v>
      </c>
      <c r="E230" s="76">
        <f>SUM(E228:E229)</f>
        <v>30</v>
      </c>
      <c r="F230" s="77">
        <f>SUM(F228:F229)</f>
        <v>53</v>
      </c>
      <c r="G230" s="41"/>
    </row>
    <row r="231" spans="1:14" s="41" customFormat="1" ht="13.5" customHeight="1" x14ac:dyDescent="0.25">
      <c r="A231" s="24" t="s">
        <v>155</v>
      </c>
      <c r="B231" s="31" t="s">
        <v>11</v>
      </c>
      <c r="C231" s="11" t="s">
        <v>156</v>
      </c>
      <c r="D231" s="60">
        <v>93</v>
      </c>
      <c r="E231" s="40">
        <v>42</v>
      </c>
      <c r="F231" s="69">
        <v>51</v>
      </c>
    </row>
    <row r="232" spans="1:14" s="41" customFormat="1" ht="13.5" customHeight="1" x14ac:dyDescent="0.25">
      <c r="A232" s="24"/>
      <c r="B232" s="31" t="s">
        <v>1</v>
      </c>
      <c r="C232" s="11" t="s">
        <v>157</v>
      </c>
      <c r="D232" s="60">
        <v>60</v>
      </c>
      <c r="E232" s="40">
        <v>16</v>
      </c>
      <c r="F232" s="69">
        <v>44</v>
      </c>
    </row>
    <row r="233" spans="1:14" s="46" customFormat="1" ht="13.5" customHeight="1" x14ac:dyDescent="0.25">
      <c r="A233" s="74"/>
      <c r="B233" s="74" t="s">
        <v>3</v>
      </c>
      <c r="C233" s="74"/>
      <c r="D233" s="75">
        <f>D231+D232</f>
        <v>153</v>
      </c>
      <c r="E233" s="76">
        <f>E231+E232</f>
        <v>58</v>
      </c>
      <c r="F233" s="77">
        <f>F231+F232</f>
        <v>95</v>
      </c>
      <c r="G233" s="41"/>
    </row>
    <row r="234" spans="1:14" s="41" customFormat="1" ht="13.5" customHeight="1" x14ac:dyDescent="0.25">
      <c r="A234" s="24" t="s">
        <v>158</v>
      </c>
      <c r="B234" s="31" t="s">
        <v>11</v>
      </c>
      <c r="C234" s="11" t="s">
        <v>159</v>
      </c>
      <c r="D234" s="60">
        <v>28</v>
      </c>
      <c r="E234" s="40">
        <v>15</v>
      </c>
      <c r="F234" s="69">
        <v>13</v>
      </c>
    </row>
    <row r="235" spans="1:14" s="41" customFormat="1" ht="13.5" customHeight="1" x14ac:dyDescent="0.25">
      <c r="A235" s="24"/>
      <c r="B235" s="31"/>
      <c r="C235" s="11" t="s">
        <v>160</v>
      </c>
      <c r="D235" s="60">
        <v>47</v>
      </c>
      <c r="E235" s="40">
        <v>22</v>
      </c>
      <c r="F235" s="69">
        <v>25</v>
      </c>
    </row>
    <row r="236" spans="1:14" s="41" customFormat="1" ht="13.5" customHeight="1" x14ac:dyDescent="0.25">
      <c r="A236" s="24"/>
      <c r="B236" s="31"/>
      <c r="C236" s="25" t="s">
        <v>271</v>
      </c>
      <c r="D236" s="60">
        <v>81</v>
      </c>
      <c r="E236" s="40">
        <v>31</v>
      </c>
      <c r="F236" s="69">
        <v>50</v>
      </c>
    </row>
    <row r="237" spans="1:14" s="41" customFormat="1" ht="13.5" customHeight="1" x14ac:dyDescent="0.25">
      <c r="A237" s="24"/>
      <c r="B237" s="24" t="s">
        <v>13</v>
      </c>
      <c r="C237" s="31"/>
      <c r="D237" s="61">
        <f>SUM(D234:D236)</f>
        <v>156</v>
      </c>
      <c r="E237" s="42">
        <f>SUM(E234:E236)</f>
        <v>68</v>
      </c>
      <c r="F237" s="70">
        <f>SUM(F234:F236)</f>
        <v>88</v>
      </c>
      <c r="I237" s="49"/>
      <c r="J237" s="49"/>
      <c r="K237" s="49"/>
      <c r="L237" s="48"/>
      <c r="M237" s="48"/>
      <c r="N237" s="48"/>
    </row>
    <row r="238" spans="1:14" s="41" customFormat="1" ht="13.5" customHeight="1" x14ac:dyDescent="0.25">
      <c r="A238" s="24"/>
      <c r="B238" s="31" t="s">
        <v>1</v>
      </c>
      <c r="C238" s="11" t="s">
        <v>161</v>
      </c>
      <c r="D238" s="60">
        <v>56</v>
      </c>
      <c r="E238" s="40">
        <v>4</v>
      </c>
      <c r="F238" s="69">
        <v>52</v>
      </c>
    </row>
    <row r="239" spans="1:14" s="43" customFormat="1" ht="13.5" customHeight="1" x14ac:dyDescent="0.25">
      <c r="A239" s="24"/>
      <c r="B239" s="24" t="s">
        <v>17</v>
      </c>
      <c r="C239" s="24"/>
      <c r="D239" s="61">
        <v>56</v>
      </c>
      <c r="E239" s="42">
        <v>4</v>
      </c>
      <c r="F239" s="70">
        <v>52</v>
      </c>
      <c r="G239" s="41"/>
    </row>
    <row r="240" spans="1:14" s="46" customFormat="1" ht="13.5" customHeight="1" x14ac:dyDescent="0.25">
      <c r="A240" s="74"/>
      <c r="B240" s="74" t="s">
        <v>3</v>
      </c>
      <c r="C240" s="74"/>
      <c r="D240" s="75">
        <f>D239+D237</f>
        <v>212</v>
      </c>
      <c r="E240" s="76">
        <f>E239+E237</f>
        <v>72</v>
      </c>
      <c r="F240" s="77">
        <f>F239+F237</f>
        <v>140</v>
      </c>
      <c r="G240" s="41"/>
    </row>
    <row r="241" spans="1:7" s="41" customFormat="1" ht="13.5" customHeight="1" x14ac:dyDescent="0.25">
      <c r="A241" s="24" t="s">
        <v>162</v>
      </c>
      <c r="B241" s="31" t="s">
        <v>1</v>
      </c>
      <c r="C241" s="11" t="s">
        <v>163</v>
      </c>
      <c r="D241" s="60">
        <v>42</v>
      </c>
      <c r="E241" s="40">
        <v>0</v>
      </c>
      <c r="F241" s="69">
        <v>42</v>
      </c>
    </row>
    <row r="242" spans="1:7" s="46" customFormat="1" ht="13.5" customHeight="1" x14ac:dyDescent="0.25">
      <c r="A242" s="74"/>
      <c r="B242" s="74" t="s">
        <v>3</v>
      </c>
      <c r="C242" s="74"/>
      <c r="D242" s="75">
        <v>42</v>
      </c>
      <c r="E242" s="76">
        <v>0</v>
      </c>
      <c r="F242" s="77">
        <v>42</v>
      </c>
      <c r="G242" s="41"/>
    </row>
    <row r="243" spans="1:7" s="41" customFormat="1" ht="13.5" customHeight="1" x14ac:dyDescent="0.25">
      <c r="A243" s="24" t="s">
        <v>164</v>
      </c>
      <c r="B243" s="31" t="s">
        <v>1</v>
      </c>
      <c r="C243" s="11" t="s">
        <v>165</v>
      </c>
      <c r="D243" s="60">
        <v>18</v>
      </c>
      <c r="E243" s="40">
        <v>2</v>
      </c>
      <c r="F243" s="69">
        <v>16</v>
      </c>
    </row>
    <row r="244" spans="1:7" s="41" customFormat="1" ht="13.5" customHeight="1" x14ac:dyDescent="0.25">
      <c r="A244" s="24"/>
      <c r="B244" s="31"/>
      <c r="C244" s="11" t="s">
        <v>166</v>
      </c>
      <c r="D244" s="60">
        <v>11</v>
      </c>
      <c r="E244" s="40">
        <v>0</v>
      </c>
      <c r="F244" s="69">
        <v>11</v>
      </c>
    </row>
    <row r="245" spans="1:7" s="43" customFormat="1" ht="13.5" customHeight="1" x14ac:dyDescent="0.25">
      <c r="A245" s="24"/>
      <c r="B245" s="24" t="s">
        <v>17</v>
      </c>
      <c r="C245" s="17"/>
      <c r="D245" s="61">
        <f>SUM(D243:D244)</f>
        <v>29</v>
      </c>
      <c r="E245" s="42">
        <f>SUM(E243:E244)</f>
        <v>2</v>
      </c>
      <c r="F245" s="70">
        <f>SUM(F243:F244)</f>
        <v>27</v>
      </c>
      <c r="G245" s="41"/>
    </row>
    <row r="246" spans="1:7" s="46" customFormat="1" ht="13.5" customHeight="1" x14ac:dyDescent="0.25">
      <c r="A246" s="74"/>
      <c r="B246" s="74" t="s">
        <v>3</v>
      </c>
      <c r="C246" s="74"/>
      <c r="D246" s="75">
        <f>D245</f>
        <v>29</v>
      </c>
      <c r="E246" s="76">
        <f>E245</f>
        <v>2</v>
      </c>
      <c r="F246" s="77">
        <f>F245</f>
        <v>27</v>
      </c>
      <c r="G246" s="41"/>
    </row>
    <row r="247" spans="1:7" s="41" customFormat="1" ht="13.5" customHeight="1" x14ac:dyDescent="0.25">
      <c r="A247" s="24" t="s">
        <v>167</v>
      </c>
      <c r="B247" s="31" t="s">
        <v>11</v>
      </c>
      <c r="C247" s="11" t="s">
        <v>168</v>
      </c>
      <c r="D247" s="60">
        <v>37</v>
      </c>
      <c r="E247" s="40">
        <v>18</v>
      </c>
      <c r="F247" s="69">
        <v>19</v>
      </c>
    </row>
    <row r="248" spans="1:7" s="41" customFormat="1" ht="13.5" customHeight="1" x14ac:dyDescent="0.25">
      <c r="A248" s="24"/>
      <c r="B248" s="31"/>
      <c r="C248" s="25" t="s">
        <v>272</v>
      </c>
      <c r="D248" s="60">
        <v>217</v>
      </c>
      <c r="E248" s="40">
        <v>89</v>
      </c>
      <c r="F248" s="69">
        <v>128</v>
      </c>
    </row>
    <row r="249" spans="1:7" s="41" customFormat="1" ht="13.5" customHeight="1" x14ac:dyDescent="0.25">
      <c r="A249" s="24"/>
      <c r="B249" s="31"/>
      <c r="C249" s="25" t="s">
        <v>169</v>
      </c>
      <c r="D249" s="60">
        <v>130</v>
      </c>
      <c r="E249" s="40">
        <v>56</v>
      </c>
      <c r="F249" s="69">
        <v>74</v>
      </c>
    </row>
    <row r="250" spans="1:7" s="41" customFormat="1" ht="13.5" customHeight="1" x14ac:dyDescent="0.25">
      <c r="A250" s="24"/>
      <c r="B250" s="31"/>
      <c r="C250" s="25" t="s">
        <v>273</v>
      </c>
      <c r="D250" s="60">
        <v>102</v>
      </c>
      <c r="E250" s="40">
        <v>41</v>
      </c>
      <c r="F250" s="69">
        <v>61</v>
      </c>
    </row>
    <row r="251" spans="1:7" s="41" customFormat="1" ht="13.5" customHeight="1" x14ac:dyDescent="0.25">
      <c r="A251" s="24"/>
      <c r="B251" s="24" t="s">
        <v>13</v>
      </c>
      <c r="C251" s="31"/>
      <c r="D251" s="61">
        <f>SUM(D247:D250)</f>
        <v>486</v>
      </c>
      <c r="E251" s="42">
        <f>SUM(E247:E250)</f>
        <v>204</v>
      </c>
      <c r="F251" s="70">
        <f>SUM(F247:F250)</f>
        <v>282</v>
      </c>
    </row>
    <row r="252" spans="1:7" s="41" customFormat="1" ht="13.5" customHeight="1" x14ac:dyDescent="0.25">
      <c r="A252" s="24"/>
      <c r="B252" s="31" t="s">
        <v>1</v>
      </c>
      <c r="C252" s="11" t="s">
        <v>170</v>
      </c>
      <c r="D252" s="60">
        <v>42</v>
      </c>
      <c r="E252" s="40">
        <v>0</v>
      </c>
      <c r="F252" s="69">
        <v>42</v>
      </c>
    </row>
    <row r="253" spans="1:7" s="41" customFormat="1" ht="13.5" customHeight="1" x14ac:dyDescent="0.25">
      <c r="A253" s="24"/>
      <c r="B253" s="31"/>
      <c r="C253" s="11" t="s">
        <v>171</v>
      </c>
      <c r="D253" s="60">
        <v>32</v>
      </c>
      <c r="E253" s="40">
        <v>0</v>
      </c>
      <c r="F253" s="69">
        <v>32</v>
      </c>
    </row>
    <row r="254" spans="1:7" s="41" customFormat="1" ht="13.5" customHeight="1" x14ac:dyDescent="0.25">
      <c r="A254" s="24"/>
      <c r="B254" s="31"/>
      <c r="C254" s="11" t="s">
        <v>172</v>
      </c>
      <c r="D254" s="60">
        <v>34</v>
      </c>
      <c r="E254" s="40">
        <v>0</v>
      </c>
      <c r="F254" s="69">
        <v>34</v>
      </c>
    </row>
    <row r="255" spans="1:7" s="41" customFormat="1" ht="13.5" customHeight="1" x14ac:dyDescent="0.25">
      <c r="A255" s="24"/>
      <c r="B255" s="31"/>
      <c r="C255" s="11" t="s">
        <v>167</v>
      </c>
      <c r="D255" s="60">
        <v>41</v>
      </c>
      <c r="E255" s="40">
        <v>0</v>
      </c>
      <c r="F255" s="69">
        <v>41</v>
      </c>
    </row>
    <row r="256" spans="1:7" s="41" customFormat="1" ht="13.5" customHeight="1" x14ac:dyDescent="0.25">
      <c r="A256" s="24"/>
      <c r="B256" s="24" t="s">
        <v>17</v>
      </c>
      <c r="C256" s="31"/>
      <c r="D256" s="61">
        <f>SUM(D252:D255)</f>
        <v>149</v>
      </c>
      <c r="E256" s="42">
        <f>SUM(E252:E255)</f>
        <v>0</v>
      </c>
      <c r="F256" s="70">
        <f>SUM(F252:F255)</f>
        <v>149</v>
      </c>
    </row>
    <row r="257" spans="1:7" s="53" customFormat="1" ht="13.5" customHeight="1" x14ac:dyDescent="0.3">
      <c r="A257" s="74"/>
      <c r="B257" s="74" t="s">
        <v>3</v>
      </c>
      <c r="C257" s="82"/>
      <c r="D257" s="75">
        <f>D256+D251</f>
        <v>635</v>
      </c>
      <c r="E257" s="76">
        <f>E256+E251</f>
        <v>204</v>
      </c>
      <c r="F257" s="77">
        <f>F256+F251</f>
        <v>431</v>
      </c>
      <c r="G257" s="41"/>
    </row>
    <row r="258" spans="1:7" s="41" customFormat="1" ht="13.5" customHeight="1" x14ac:dyDescent="0.25">
      <c r="A258" s="24" t="s">
        <v>173</v>
      </c>
      <c r="B258" s="31" t="s">
        <v>11</v>
      </c>
      <c r="C258" s="11" t="s">
        <v>174</v>
      </c>
      <c r="D258" s="60">
        <v>77</v>
      </c>
      <c r="E258" s="40">
        <v>29</v>
      </c>
      <c r="F258" s="69">
        <v>48</v>
      </c>
    </row>
    <row r="259" spans="1:7" s="41" customFormat="1" ht="13.5" customHeight="1" x14ac:dyDescent="0.25">
      <c r="A259" s="24"/>
      <c r="B259" s="31"/>
      <c r="C259" s="11" t="s">
        <v>223</v>
      </c>
      <c r="D259" s="60">
        <v>71</v>
      </c>
      <c r="E259" s="40">
        <v>40</v>
      </c>
      <c r="F259" s="69">
        <v>31</v>
      </c>
    </row>
    <row r="260" spans="1:7" s="41" customFormat="1" ht="13.5" customHeight="1" x14ac:dyDescent="0.25">
      <c r="A260" s="24"/>
      <c r="B260" s="31"/>
      <c r="C260" s="11" t="s">
        <v>175</v>
      </c>
      <c r="D260" s="60">
        <v>78</v>
      </c>
      <c r="E260" s="40">
        <v>38</v>
      </c>
      <c r="F260" s="69">
        <v>40</v>
      </c>
    </row>
    <row r="261" spans="1:7" s="43" customFormat="1" ht="13.5" customHeight="1" x14ac:dyDescent="0.25">
      <c r="A261" s="24"/>
      <c r="B261" s="24" t="s">
        <v>13</v>
      </c>
      <c r="C261" s="24"/>
      <c r="D261" s="61">
        <f>SUM(D258:D260)</f>
        <v>226</v>
      </c>
      <c r="E261" s="42">
        <f>SUM(E258:E260)</f>
        <v>107</v>
      </c>
      <c r="F261" s="70">
        <f>SUM(F258:F260)</f>
        <v>119</v>
      </c>
      <c r="G261" s="41"/>
    </row>
    <row r="262" spans="1:7" s="41" customFormat="1" ht="13.5" customHeight="1" x14ac:dyDescent="0.25">
      <c r="A262" s="24"/>
      <c r="B262" s="31" t="s">
        <v>1</v>
      </c>
      <c r="C262" s="11" t="s">
        <v>176</v>
      </c>
      <c r="D262" s="60">
        <v>21</v>
      </c>
      <c r="E262" s="40">
        <v>8</v>
      </c>
      <c r="F262" s="69">
        <v>13</v>
      </c>
    </row>
    <row r="263" spans="1:7" s="41" customFormat="1" ht="13.5" customHeight="1" x14ac:dyDescent="0.25">
      <c r="A263" s="24"/>
      <c r="B263" s="31"/>
      <c r="C263" s="11" t="s">
        <v>177</v>
      </c>
      <c r="D263" s="60">
        <v>10</v>
      </c>
      <c r="E263" s="40">
        <v>0</v>
      </c>
      <c r="F263" s="69">
        <v>10</v>
      </c>
    </row>
    <row r="264" spans="1:7" s="41" customFormat="1" ht="13.5" customHeight="1" x14ac:dyDescent="0.25">
      <c r="A264" s="24"/>
      <c r="B264" s="31"/>
      <c r="C264" s="11" t="s">
        <v>178</v>
      </c>
      <c r="D264" s="60">
        <v>22</v>
      </c>
      <c r="E264" s="40">
        <v>0</v>
      </c>
      <c r="F264" s="69">
        <v>22</v>
      </c>
    </row>
    <row r="265" spans="1:7" s="41" customFormat="1" ht="13.5" customHeight="1" x14ac:dyDescent="0.25">
      <c r="A265" s="24"/>
      <c r="B265" s="31"/>
      <c r="C265" s="11" t="s">
        <v>179</v>
      </c>
      <c r="D265" s="60">
        <v>82</v>
      </c>
      <c r="E265" s="40">
        <v>20</v>
      </c>
      <c r="F265" s="69">
        <v>62</v>
      </c>
    </row>
    <row r="266" spans="1:7" s="43" customFormat="1" ht="13.5" customHeight="1" x14ac:dyDescent="0.25">
      <c r="A266" s="24"/>
      <c r="B266" s="24" t="s">
        <v>17</v>
      </c>
      <c r="C266" s="24"/>
      <c r="D266" s="61">
        <f>SUM(D262:D265)</f>
        <v>135</v>
      </c>
      <c r="E266" s="42">
        <f>SUM(E262:E265)</f>
        <v>28</v>
      </c>
      <c r="F266" s="70">
        <f>SUM(F262:F265)</f>
        <v>107</v>
      </c>
      <c r="G266" s="41"/>
    </row>
    <row r="267" spans="1:7" s="46" customFormat="1" ht="13.5" customHeight="1" x14ac:dyDescent="0.25">
      <c r="A267" s="74"/>
      <c r="B267" s="74" t="s">
        <v>3</v>
      </c>
      <c r="C267" s="74"/>
      <c r="D267" s="75">
        <f>D266+D261</f>
        <v>361</v>
      </c>
      <c r="E267" s="76">
        <f>E266+E261</f>
        <v>135</v>
      </c>
      <c r="F267" s="77">
        <f>F266+F261</f>
        <v>226</v>
      </c>
      <c r="G267" s="41"/>
    </row>
    <row r="268" spans="1:7" s="41" customFormat="1" ht="13.5" customHeight="1" x14ac:dyDescent="0.25">
      <c r="A268" s="24" t="s">
        <v>180</v>
      </c>
      <c r="B268" s="31" t="s">
        <v>11</v>
      </c>
      <c r="C268" s="22" t="s">
        <v>274</v>
      </c>
      <c r="D268" s="60">
        <v>94</v>
      </c>
      <c r="E268" s="40">
        <v>42</v>
      </c>
      <c r="F268" s="69">
        <v>52</v>
      </c>
    </row>
    <row r="269" spans="1:7" s="41" customFormat="1" ht="13.5" customHeight="1" x14ac:dyDescent="0.25">
      <c r="A269" s="24"/>
      <c r="B269" s="31"/>
      <c r="C269" s="11" t="s">
        <v>181</v>
      </c>
      <c r="D269" s="60">
        <v>33</v>
      </c>
      <c r="E269" s="40">
        <v>14</v>
      </c>
      <c r="F269" s="69">
        <v>19</v>
      </c>
    </row>
    <row r="270" spans="1:7" s="43" customFormat="1" ht="13.5" customHeight="1" x14ac:dyDescent="0.25">
      <c r="A270" s="24"/>
      <c r="B270" s="24" t="s">
        <v>13</v>
      </c>
      <c r="C270" s="24"/>
      <c r="D270" s="61">
        <f>SUM(D268:D269)</f>
        <v>127</v>
      </c>
      <c r="E270" s="42">
        <f>SUM(E268:E269)</f>
        <v>56</v>
      </c>
      <c r="F270" s="70">
        <f>SUM(F268:F269)</f>
        <v>71</v>
      </c>
      <c r="G270" s="41"/>
    </row>
    <row r="271" spans="1:7" s="41" customFormat="1" ht="13.5" customHeight="1" x14ac:dyDescent="0.25">
      <c r="A271" s="24"/>
      <c r="B271" s="31" t="s">
        <v>1</v>
      </c>
      <c r="C271" s="11" t="s">
        <v>182</v>
      </c>
      <c r="D271" s="60">
        <v>63</v>
      </c>
      <c r="E271" s="40">
        <v>58</v>
      </c>
      <c r="F271" s="69">
        <v>5</v>
      </c>
    </row>
    <row r="272" spans="1:7" s="41" customFormat="1" ht="13.5" customHeight="1" x14ac:dyDescent="0.25">
      <c r="A272" s="24"/>
      <c r="B272" s="31"/>
      <c r="C272" s="11" t="s">
        <v>183</v>
      </c>
      <c r="D272" s="60">
        <v>19</v>
      </c>
      <c r="E272" s="40">
        <v>0</v>
      </c>
      <c r="F272" s="69">
        <v>19</v>
      </c>
    </row>
    <row r="273" spans="1:8" s="41" customFormat="1" ht="13.5" customHeight="1" x14ac:dyDescent="0.25">
      <c r="A273" s="24"/>
      <c r="B273" s="31"/>
      <c r="C273" s="11" t="s">
        <v>184</v>
      </c>
      <c r="D273" s="60">
        <v>40</v>
      </c>
      <c r="E273" s="40">
        <v>25</v>
      </c>
      <c r="F273" s="69">
        <v>15</v>
      </c>
    </row>
    <row r="274" spans="1:8" s="41" customFormat="1" ht="13.5" customHeight="1" x14ac:dyDescent="0.25">
      <c r="A274" s="24"/>
      <c r="B274" s="31"/>
      <c r="C274" s="11" t="s">
        <v>185</v>
      </c>
      <c r="D274" s="60">
        <v>34</v>
      </c>
      <c r="E274" s="40">
        <v>9</v>
      </c>
      <c r="F274" s="69">
        <v>25</v>
      </c>
    </row>
    <row r="275" spans="1:8" s="41" customFormat="1" ht="13.5" customHeight="1" x14ac:dyDescent="0.25">
      <c r="A275" s="24"/>
      <c r="B275" s="31"/>
      <c r="C275" s="11" t="s">
        <v>186</v>
      </c>
      <c r="D275" s="60">
        <v>27</v>
      </c>
      <c r="E275" s="40">
        <v>0</v>
      </c>
      <c r="F275" s="69">
        <v>27</v>
      </c>
    </row>
    <row r="276" spans="1:8" s="41" customFormat="1" ht="13.5" customHeight="1" x14ac:dyDescent="0.25">
      <c r="A276" s="24"/>
      <c r="B276" s="31"/>
      <c r="C276" s="11" t="s">
        <v>187</v>
      </c>
      <c r="D276" s="60">
        <v>25</v>
      </c>
      <c r="E276" s="40">
        <v>0</v>
      </c>
      <c r="F276" s="69">
        <v>25</v>
      </c>
    </row>
    <row r="277" spans="1:8" s="43" customFormat="1" ht="13.5" customHeight="1" x14ac:dyDescent="0.25">
      <c r="A277" s="24"/>
      <c r="B277" s="24" t="s">
        <v>17</v>
      </c>
      <c r="C277" s="24"/>
      <c r="D277" s="61">
        <f>SUM(D271:D276)</f>
        <v>208</v>
      </c>
      <c r="E277" s="42">
        <f>SUM(E271:E276)</f>
        <v>92</v>
      </c>
      <c r="F277" s="70">
        <f>SUM(F271:F276)</f>
        <v>116</v>
      </c>
      <c r="G277" s="41"/>
    </row>
    <row r="278" spans="1:8" s="46" customFormat="1" ht="13.5" customHeight="1" x14ac:dyDescent="0.25">
      <c r="A278" s="74"/>
      <c r="B278" s="74" t="s">
        <v>3</v>
      </c>
      <c r="C278" s="74"/>
      <c r="D278" s="75">
        <f>D277+D270</f>
        <v>335</v>
      </c>
      <c r="E278" s="76">
        <f>E277+E270</f>
        <v>148</v>
      </c>
      <c r="F278" s="77">
        <f>F277+F270</f>
        <v>187</v>
      </c>
      <c r="G278" s="41"/>
    </row>
    <row r="279" spans="1:8" s="46" customFormat="1" ht="13.5" customHeight="1" x14ac:dyDescent="0.25">
      <c r="A279" s="193"/>
      <c r="B279" s="193"/>
      <c r="C279" s="193" t="s">
        <v>13</v>
      </c>
      <c r="D279" s="194">
        <f>D270+D261+D251+D237+D221+D210+D201+D194+D185+D171+D135+D75+D70+D62+D54+D45+D32+D21+D17+D231+D228</f>
        <v>7610</v>
      </c>
      <c r="E279" s="195">
        <f>E270+E261+E251+E237+E221+E210+E201+E194+E185+E171+E135+E75+E70+E62+E54+E45+E32+E21+E17+E231+E228</f>
        <v>3463</v>
      </c>
      <c r="F279" s="196">
        <f>F270+F261+F251+F237+F221+F210+F201+F194+F185+F171+F135+F75+F70+F62+F54+F45+F32+F21+F17+F231+F228</f>
        <v>4147</v>
      </c>
      <c r="G279" s="164"/>
      <c r="H279" s="163"/>
    </row>
    <row r="280" spans="1:8" s="46" customFormat="1" ht="13.5" customHeight="1" x14ac:dyDescent="0.25">
      <c r="A280" s="193"/>
      <c r="B280" s="193"/>
      <c r="C280" s="193" t="s">
        <v>17</v>
      </c>
      <c r="D280" s="194">
        <f>D277+D266+D256+D245+D242+D239+D232+D227+D224+D217+D214+D205+D195+D192+D180+D178+D175+D165+D162+D85+D82+D79+D72+D66+D60+D49+D57+D42+D40+D37+D25+D16+D14+D12+D10+D229+D18</f>
        <v>3743</v>
      </c>
      <c r="E280" s="195">
        <f>E277+E266+E256+E245+E242+E239+E232+E227+E224+E217+E214+E205+E195+E192+E180+E178+E175+E165+E162+E85+E82+E79+E72+E66+E60+E49+E57+E42+E40+E37+E25+E16+E14+E12+E10+E229+E18</f>
        <v>636</v>
      </c>
      <c r="F280" s="196">
        <f>F277+F266+F256+F245+F242+F239+F232+F227+F224+F217+F214+F205+F195+F192+F180+F178+F175+F165+F162+F85+F82+F79+F72+F66+F60+F49+F57+F42+F40+F37+F25+F16+F14+F12+F10+F229+F18</f>
        <v>3107</v>
      </c>
      <c r="G280" s="41"/>
    </row>
    <row r="281" spans="1:8" s="54" customFormat="1" ht="13.5" customHeight="1" thickBot="1" x14ac:dyDescent="0.3">
      <c r="A281" s="197"/>
      <c r="B281" s="198"/>
      <c r="C281" s="197" t="s">
        <v>3</v>
      </c>
      <c r="D281" s="199">
        <f>D278+D267+D257+D246+D242+D240+D233+D230+D227+D225+D217+D215+D206+D196+D193+D180+D178+D176+D165+D163+D85+D82+D80+D73+D67+D60+D58+D50+D42+D38+D40+D26+D19+D16+D14+D12+D10</f>
        <v>11353</v>
      </c>
      <c r="E281" s="200">
        <f>E278+E267+E257+E246+E242+E240+E233+E230+E227+E225+E217+E215+E206+E196+E193+E180+E178+E176+E165+E163+E85+E82+E80+E73+E67+E60+E58+E50+E42+E38+E40+E26+E19+E16+E14+E12+E10</f>
        <v>4099</v>
      </c>
      <c r="F281" s="201">
        <f>F278+F267+F257+F246+F242+F240+F233+F230+F227+F225+F217+F215+F206+F196+F193+F180+F178+F176+F165+F163+F85+F82+F80+F73+F67+F60+F58+F50+F42+F38+F40+F26+F19+F16+F14+F12+F10</f>
        <v>7254</v>
      </c>
      <c r="G281" s="41"/>
    </row>
    <row r="282" spans="1:8" s="54" customFormat="1" ht="13.5" customHeight="1" thickTop="1" x14ac:dyDescent="0.25">
      <c r="A282" s="24"/>
      <c r="B282" s="31"/>
      <c r="C282" s="24"/>
      <c r="D282" s="72"/>
      <c r="E282" s="72"/>
      <c r="F282" s="73"/>
    </row>
    <row r="283" spans="1:8" s="7" customFormat="1" ht="13.5" customHeight="1" x14ac:dyDescent="0.2">
      <c r="A283" s="26" t="s">
        <v>224</v>
      </c>
      <c r="B283" s="26"/>
      <c r="D283" s="1"/>
      <c r="E283" s="1"/>
      <c r="F283" s="1"/>
    </row>
    <row r="284" spans="1:8" ht="13.5" customHeight="1" thickBot="1" x14ac:dyDescent="0.3">
      <c r="A284" s="204"/>
      <c r="B284" s="204"/>
      <c r="C284" s="205"/>
      <c r="D284" s="205"/>
      <c r="E284" s="205"/>
      <c r="F284" s="20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&amp;R&amp;"Arial Narrow,Normal"&amp;8&amp;P/&amp;N</oddFooter>
  </headerFooter>
  <rowBreaks count="4" manualBreakCount="4">
    <brk id="60" max="16383" man="1"/>
    <brk id="163" max="16383" man="1"/>
    <brk id="215" max="16383" man="1"/>
    <brk id="257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80"/>
  <sheetViews>
    <sheetView zoomScaleNormal="100" workbookViewId="0">
      <pane ySplit="8" topLeftCell="A9" activePane="bottomLeft" state="frozen"/>
      <selection activeCell="F4" sqref="F4"/>
      <selection pane="bottomLeft" activeCell="F4" sqref="F4"/>
    </sheetView>
  </sheetViews>
  <sheetFormatPr baseColWidth="10" defaultRowHeight="14.4" x14ac:dyDescent="0.25"/>
  <cols>
    <col min="1" max="1" width="19.5" customWidth="1"/>
    <col min="2" max="2" width="14.3984375" customWidth="1"/>
    <col min="3" max="3" width="25" customWidth="1"/>
    <col min="4" max="6" width="9.5" customWidth="1"/>
  </cols>
  <sheetData>
    <row r="1" spans="1:6" ht="13.95" customHeight="1" x14ac:dyDescent="0.25">
      <c r="A1" s="180"/>
      <c r="B1" s="28"/>
      <c r="C1" s="29"/>
      <c r="D1" s="29"/>
      <c r="E1" s="29"/>
      <c r="F1" s="29"/>
    </row>
    <row r="2" spans="1:6" ht="13.95" customHeight="1" x14ac:dyDescent="0.25">
      <c r="A2" s="2" t="s">
        <v>317</v>
      </c>
      <c r="B2" s="179"/>
      <c r="C2" s="47"/>
      <c r="D2" s="47"/>
      <c r="E2" s="47"/>
      <c r="F2" s="47"/>
    </row>
    <row r="3" spans="1:6" ht="13.95" customHeight="1" x14ac:dyDescent="0.25">
      <c r="A3" s="2"/>
      <c r="B3" s="3"/>
      <c r="C3" s="3"/>
      <c r="D3" s="3"/>
      <c r="E3" s="3"/>
    </row>
    <row r="4" spans="1:6" ht="13.95" customHeight="1" thickBot="1" x14ac:dyDescent="0.3">
      <c r="A4" s="181" t="s">
        <v>311</v>
      </c>
      <c r="B4" s="181"/>
      <c r="C4" s="181"/>
      <c r="D4" s="181"/>
      <c r="E4" s="181"/>
      <c r="F4" s="183" t="s">
        <v>372</v>
      </c>
    </row>
    <row r="5" spans="1:6" s="55" customFormat="1" ht="15.05" customHeight="1" x14ac:dyDescent="0.2">
      <c r="A5" s="182"/>
    </row>
    <row r="6" spans="1:6" s="6" customFormat="1" ht="15.05" customHeight="1" x14ac:dyDescent="0.25">
      <c r="A6" s="184" t="s">
        <v>315</v>
      </c>
      <c r="B6" s="4"/>
      <c r="C6" s="5"/>
      <c r="D6" s="1"/>
      <c r="E6" s="1"/>
      <c r="F6" s="185"/>
    </row>
    <row r="7" spans="1:6" ht="15.05" customHeight="1" thickBot="1" x14ac:dyDescent="0.3"/>
    <row r="8" spans="1:6" s="30" customFormat="1" ht="30.05" customHeight="1" thickTop="1" x14ac:dyDescent="0.25">
      <c r="A8" s="188" t="s">
        <v>216</v>
      </c>
      <c r="B8" s="188"/>
      <c r="C8" s="189"/>
      <c r="D8" s="190" t="s">
        <v>3</v>
      </c>
      <c r="E8" s="191" t="s">
        <v>189</v>
      </c>
      <c r="F8" s="192" t="s">
        <v>190</v>
      </c>
    </row>
    <row r="9" spans="1:6" s="8" customFormat="1" ht="13.5" customHeight="1" x14ac:dyDescent="0.2">
      <c r="A9" s="10" t="s">
        <v>0</v>
      </c>
      <c r="B9" s="31" t="s">
        <v>1</v>
      </c>
      <c r="C9" s="11" t="s">
        <v>2</v>
      </c>
      <c r="D9" s="56">
        <v>60</v>
      </c>
      <c r="E9" s="13">
        <v>23</v>
      </c>
      <c r="F9" s="65">
        <v>37</v>
      </c>
    </row>
    <row r="10" spans="1:6" s="9" customFormat="1" ht="13.5" customHeight="1" x14ac:dyDescent="0.25">
      <c r="A10" s="97"/>
      <c r="B10" s="97" t="s">
        <v>3</v>
      </c>
      <c r="C10" s="103"/>
      <c r="D10" s="88">
        <v>60</v>
      </c>
      <c r="E10" s="98">
        <v>23</v>
      </c>
      <c r="F10" s="90">
        <v>37</v>
      </c>
    </row>
    <row r="11" spans="1:6" s="8" customFormat="1" ht="13.5" customHeight="1" x14ac:dyDescent="0.2">
      <c r="A11" s="10" t="s">
        <v>4</v>
      </c>
      <c r="B11" s="31" t="s">
        <v>1</v>
      </c>
      <c r="C11" s="11" t="s">
        <v>5</v>
      </c>
      <c r="D11" s="56">
        <v>40</v>
      </c>
      <c r="E11" s="13">
        <v>10</v>
      </c>
      <c r="F11" s="65">
        <v>30</v>
      </c>
    </row>
    <row r="12" spans="1:6" s="9" customFormat="1" ht="13.5" customHeight="1" x14ac:dyDescent="0.25">
      <c r="A12" s="97"/>
      <c r="B12" s="97" t="s">
        <v>3</v>
      </c>
      <c r="C12" s="103"/>
      <c r="D12" s="88">
        <v>40</v>
      </c>
      <c r="E12" s="98">
        <v>10</v>
      </c>
      <c r="F12" s="90">
        <v>30</v>
      </c>
    </row>
    <row r="13" spans="1:6" s="8" customFormat="1" ht="13.5" customHeight="1" x14ac:dyDescent="0.2">
      <c r="A13" s="10" t="s">
        <v>6</v>
      </c>
      <c r="B13" s="31" t="s">
        <v>1</v>
      </c>
      <c r="C13" s="11" t="s">
        <v>7</v>
      </c>
      <c r="D13" s="56">
        <v>18</v>
      </c>
      <c r="E13" s="13">
        <v>2</v>
      </c>
      <c r="F13" s="65">
        <v>16</v>
      </c>
    </row>
    <row r="14" spans="1:6" s="9" customFormat="1" ht="13.5" customHeight="1" x14ac:dyDescent="0.25">
      <c r="A14" s="97"/>
      <c r="B14" s="97" t="s">
        <v>3</v>
      </c>
      <c r="C14" s="103"/>
      <c r="D14" s="88">
        <v>18</v>
      </c>
      <c r="E14" s="98">
        <v>2</v>
      </c>
      <c r="F14" s="90">
        <v>16</v>
      </c>
    </row>
    <row r="15" spans="1:6" s="8" customFormat="1" ht="13.5" customHeight="1" x14ac:dyDescent="0.2">
      <c r="A15" s="10" t="s">
        <v>8</v>
      </c>
      <c r="B15" s="31" t="s">
        <v>1</v>
      </c>
      <c r="C15" s="11" t="s">
        <v>9</v>
      </c>
      <c r="D15" s="56">
        <v>25</v>
      </c>
      <c r="E15" s="13">
        <v>2</v>
      </c>
      <c r="F15" s="65">
        <v>23</v>
      </c>
    </row>
    <row r="16" spans="1:6" s="9" customFormat="1" ht="13.5" customHeight="1" x14ac:dyDescent="0.25">
      <c r="A16" s="97"/>
      <c r="B16" s="97" t="s">
        <v>3</v>
      </c>
      <c r="C16" s="83"/>
      <c r="D16" s="88">
        <v>25</v>
      </c>
      <c r="E16" s="98">
        <v>2</v>
      </c>
      <c r="F16" s="90">
        <v>23</v>
      </c>
    </row>
    <row r="17" spans="1:6" s="8" customFormat="1" ht="13.5" customHeight="1" x14ac:dyDescent="0.2">
      <c r="A17" s="10" t="s">
        <v>10</v>
      </c>
      <c r="B17" s="31" t="s">
        <v>11</v>
      </c>
      <c r="C17" s="32" t="s">
        <v>332</v>
      </c>
      <c r="D17" s="56">
        <v>107</v>
      </c>
      <c r="E17" s="13">
        <v>46</v>
      </c>
      <c r="F17" s="65">
        <v>61</v>
      </c>
    </row>
    <row r="18" spans="1:6" s="9" customFormat="1" ht="13.5" customHeight="1" x14ac:dyDescent="0.25">
      <c r="A18" s="97"/>
      <c r="B18" s="97" t="s">
        <v>3</v>
      </c>
      <c r="C18" s="83"/>
      <c r="D18" s="88">
        <v>107</v>
      </c>
      <c r="E18" s="98">
        <v>46</v>
      </c>
      <c r="F18" s="90">
        <v>61</v>
      </c>
    </row>
    <row r="19" spans="1:6" s="8" customFormat="1" ht="13.5" customHeight="1" x14ac:dyDescent="0.2">
      <c r="A19" s="10" t="s">
        <v>12</v>
      </c>
      <c r="B19" s="31" t="s">
        <v>11</v>
      </c>
      <c r="C19" s="22" t="s">
        <v>12</v>
      </c>
      <c r="D19" s="56">
        <v>97</v>
      </c>
      <c r="E19" s="13">
        <v>47</v>
      </c>
      <c r="F19" s="65">
        <v>50</v>
      </c>
    </row>
    <row r="20" spans="1:6" s="9" customFormat="1" ht="13.5" customHeight="1" x14ac:dyDescent="0.25">
      <c r="A20" s="14"/>
      <c r="B20" s="10" t="s">
        <v>13</v>
      </c>
      <c r="C20" s="17"/>
      <c r="D20" s="57">
        <v>97</v>
      </c>
      <c r="E20" s="19">
        <v>47</v>
      </c>
      <c r="F20" s="66">
        <v>50</v>
      </c>
    </row>
    <row r="21" spans="1:6" s="8" customFormat="1" ht="13.5" customHeight="1" x14ac:dyDescent="0.2">
      <c r="A21" s="10"/>
      <c r="B21" s="31" t="s">
        <v>1</v>
      </c>
      <c r="C21" s="11" t="s">
        <v>14</v>
      </c>
      <c r="D21" s="56">
        <v>26</v>
      </c>
      <c r="E21" s="13">
        <v>0</v>
      </c>
      <c r="F21" s="65">
        <v>26</v>
      </c>
    </row>
    <row r="22" spans="1:6" s="8" customFormat="1" ht="13.5" customHeight="1" x14ac:dyDescent="0.25">
      <c r="A22" s="10"/>
      <c r="B22" s="20"/>
      <c r="C22" s="11" t="s">
        <v>15</v>
      </c>
      <c r="D22" s="56">
        <v>29</v>
      </c>
      <c r="E22" s="13">
        <v>0</v>
      </c>
      <c r="F22" s="65">
        <v>29</v>
      </c>
    </row>
    <row r="23" spans="1:6" s="8" customFormat="1" ht="13.5" customHeight="1" x14ac:dyDescent="0.25">
      <c r="A23" s="10"/>
      <c r="B23" s="20"/>
      <c r="C23" s="11" t="s">
        <v>16</v>
      </c>
      <c r="D23" s="56">
        <v>28</v>
      </c>
      <c r="E23" s="13">
        <v>0</v>
      </c>
      <c r="F23" s="65">
        <v>28</v>
      </c>
    </row>
    <row r="24" spans="1:6" s="21" customFormat="1" ht="13.5" customHeight="1" x14ac:dyDescent="0.25">
      <c r="A24" s="10"/>
      <c r="B24" s="10" t="s">
        <v>17</v>
      </c>
      <c r="C24" s="17"/>
      <c r="D24" s="58">
        <f>SUM(D21:D23)</f>
        <v>83</v>
      </c>
      <c r="E24" s="19">
        <f>SUM(E21:E23)</f>
        <v>0</v>
      </c>
      <c r="F24" s="67">
        <f>SUM(F21:F23)</f>
        <v>83</v>
      </c>
    </row>
    <row r="25" spans="1:6" s="9" customFormat="1" ht="13.5" customHeight="1" x14ac:dyDescent="0.25">
      <c r="A25" s="97"/>
      <c r="B25" s="97" t="s">
        <v>3</v>
      </c>
      <c r="C25" s="83"/>
      <c r="D25" s="101">
        <f>D24+D20</f>
        <v>180</v>
      </c>
      <c r="E25" s="98">
        <f>E24+E20</f>
        <v>47</v>
      </c>
      <c r="F25" s="102">
        <f>F24+F20</f>
        <v>133</v>
      </c>
    </row>
    <row r="26" spans="1:6" s="8" customFormat="1" ht="13.5" customHeight="1" x14ac:dyDescent="0.2">
      <c r="A26" s="10" t="s">
        <v>18</v>
      </c>
      <c r="B26" s="31" t="s">
        <v>11</v>
      </c>
      <c r="C26" s="11" t="s">
        <v>19</v>
      </c>
      <c r="D26" s="56">
        <v>25</v>
      </c>
      <c r="E26" s="13">
        <v>7</v>
      </c>
      <c r="F26" s="65">
        <v>18</v>
      </c>
    </row>
    <row r="27" spans="1:6" s="8" customFormat="1" ht="13.5" customHeight="1" x14ac:dyDescent="0.25">
      <c r="A27" s="10"/>
      <c r="B27" s="20"/>
      <c r="C27" s="11" t="s">
        <v>20</v>
      </c>
      <c r="D27" s="56">
        <v>94</v>
      </c>
      <c r="E27" s="13">
        <v>45</v>
      </c>
      <c r="F27" s="65">
        <v>49</v>
      </c>
    </row>
    <row r="28" spans="1:6" s="8" customFormat="1" ht="13.5" customHeight="1" x14ac:dyDescent="0.25">
      <c r="A28" s="10"/>
      <c r="B28" s="20"/>
      <c r="C28" s="11" t="s">
        <v>21</v>
      </c>
      <c r="D28" s="56">
        <v>80</v>
      </c>
      <c r="E28" s="13">
        <v>36</v>
      </c>
      <c r="F28" s="65">
        <v>44</v>
      </c>
    </row>
    <row r="29" spans="1:6" s="8" customFormat="1" ht="13.5" customHeight="1" x14ac:dyDescent="0.25">
      <c r="A29" s="10"/>
      <c r="B29" s="20"/>
      <c r="C29" s="11" t="s">
        <v>22</v>
      </c>
      <c r="D29" s="56">
        <v>62</v>
      </c>
      <c r="E29" s="13">
        <v>29</v>
      </c>
      <c r="F29" s="65">
        <v>33</v>
      </c>
    </row>
    <row r="30" spans="1:6" s="8" customFormat="1" ht="13.5" customHeight="1" x14ac:dyDescent="0.25">
      <c r="A30" s="10"/>
      <c r="B30" s="20"/>
      <c r="C30" s="11" t="s">
        <v>23</v>
      </c>
      <c r="D30" s="56">
        <v>53</v>
      </c>
      <c r="E30" s="13">
        <v>27</v>
      </c>
      <c r="F30" s="65">
        <v>26</v>
      </c>
    </row>
    <row r="31" spans="1:6" s="21" customFormat="1" ht="13.5" customHeight="1" x14ac:dyDescent="0.25">
      <c r="A31" s="10"/>
      <c r="B31" s="10" t="s">
        <v>13</v>
      </c>
      <c r="C31" s="17"/>
      <c r="D31" s="58">
        <f>SUM(D26:D30)</f>
        <v>314</v>
      </c>
      <c r="E31" s="19">
        <f>SUM(E26:E30)</f>
        <v>144</v>
      </c>
      <c r="F31" s="67">
        <f>SUM(F26:F30)</f>
        <v>170</v>
      </c>
    </row>
    <row r="32" spans="1:6" s="8" customFormat="1" ht="13.5" customHeight="1" x14ac:dyDescent="0.2">
      <c r="A32" s="10"/>
      <c r="B32" s="31" t="s">
        <v>1</v>
      </c>
      <c r="C32" s="11" t="s">
        <v>24</v>
      </c>
      <c r="D32" s="56">
        <v>44</v>
      </c>
      <c r="E32" s="13">
        <v>24</v>
      </c>
      <c r="F32" s="65">
        <v>20</v>
      </c>
    </row>
    <row r="33" spans="1:6" s="8" customFormat="1" ht="13.5" customHeight="1" x14ac:dyDescent="0.25">
      <c r="A33" s="10"/>
      <c r="B33" s="20"/>
      <c r="C33" s="11" t="s">
        <v>25</v>
      </c>
      <c r="D33" s="56">
        <v>58</v>
      </c>
      <c r="E33" s="13">
        <v>21</v>
      </c>
      <c r="F33" s="65">
        <v>37</v>
      </c>
    </row>
    <row r="34" spans="1:6" s="8" customFormat="1" ht="13.5" customHeight="1" x14ac:dyDescent="0.25">
      <c r="A34" s="10"/>
      <c r="B34" s="20"/>
      <c r="C34" s="11" t="s">
        <v>26</v>
      </c>
      <c r="D34" s="56">
        <v>39</v>
      </c>
      <c r="E34" s="13">
        <v>0</v>
      </c>
      <c r="F34" s="65">
        <v>39</v>
      </c>
    </row>
    <row r="35" spans="1:6" s="8" customFormat="1" ht="13.5" customHeight="1" x14ac:dyDescent="0.25">
      <c r="A35" s="10"/>
      <c r="B35" s="20"/>
      <c r="C35" s="11" t="s">
        <v>27</v>
      </c>
      <c r="D35" s="56">
        <v>52</v>
      </c>
      <c r="E35" s="13">
        <v>9</v>
      </c>
      <c r="F35" s="65">
        <v>43</v>
      </c>
    </row>
    <row r="36" spans="1:6" s="8" customFormat="1" ht="13.5" customHeight="1" x14ac:dyDescent="0.25">
      <c r="A36" s="10"/>
      <c r="B36" s="10" t="s">
        <v>17</v>
      </c>
      <c r="C36" s="11"/>
      <c r="D36" s="58">
        <f>SUM(D32:D35)</f>
        <v>193</v>
      </c>
      <c r="E36" s="19">
        <f>SUM(E32:E35)</f>
        <v>54</v>
      </c>
      <c r="F36" s="67">
        <f>SUM(F32:F35)</f>
        <v>139</v>
      </c>
    </row>
    <row r="37" spans="1:6" s="8" customFormat="1" ht="13.5" customHeight="1" x14ac:dyDescent="0.25">
      <c r="A37" s="99"/>
      <c r="B37" s="97" t="s">
        <v>3</v>
      </c>
      <c r="C37" s="100"/>
      <c r="D37" s="101">
        <f>D36+D31</f>
        <v>507</v>
      </c>
      <c r="E37" s="98">
        <f>E36+E31</f>
        <v>198</v>
      </c>
      <c r="F37" s="102">
        <f>F36+F31</f>
        <v>309</v>
      </c>
    </row>
    <row r="38" spans="1:6" s="8" customFormat="1" ht="13.5" customHeight="1" x14ac:dyDescent="0.2">
      <c r="A38" s="10" t="s">
        <v>28</v>
      </c>
      <c r="B38" s="31" t="s">
        <v>1</v>
      </c>
      <c r="C38" s="11" t="s">
        <v>234</v>
      </c>
      <c r="D38" s="56">
        <v>21</v>
      </c>
      <c r="E38" s="13">
        <v>3</v>
      </c>
      <c r="F38" s="65">
        <v>18</v>
      </c>
    </row>
    <row r="39" spans="1:6" s="9" customFormat="1" ht="13.5" customHeight="1" x14ac:dyDescent="0.25">
      <c r="A39" s="97"/>
      <c r="B39" s="97" t="s">
        <v>3</v>
      </c>
      <c r="C39" s="83"/>
      <c r="D39" s="88">
        <v>21</v>
      </c>
      <c r="E39" s="98">
        <v>3</v>
      </c>
      <c r="F39" s="90">
        <v>18</v>
      </c>
    </row>
    <row r="40" spans="1:6" s="8" customFormat="1" ht="13.5" customHeight="1" x14ac:dyDescent="0.2">
      <c r="A40" s="10" t="s">
        <v>29</v>
      </c>
      <c r="B40" s="31" t="s">
        <v>1</v>
      </c>
      <c r="C40" s="11" t="s">
        <v>30</v>
      </c>
      <c r="D40" s="56">
        <v>43</v>
      </c>
      <c r="E40" s="13">
        <v>3</v>
      </c>
      <c r="F40" s="65">
        <v>40</v>
      </c>
    </row>
    <row r="41" spans="1:6" s="9" customFormat="1" ht="13.5" customHeight="1" x14ac:dyDescent="0.25">
      <c r="A41" s="97"/>
      <c r="B41" s="97" t="s">
        <v>3</v>
      </c>
      <c r="C41" s="83"/>
      <c r="D41" s="88">
        <v>43</v>
      </c>
      <c r="E41" s="98">
        <v>3</v>
      </c>
      <c r="F41" s="90">
        <v>40</v>
      </c>
    </row>
    <row r="42" spans="1:6" s="8" customFormat="1" ht="13.5" customHeight="1" x14ac:dyDescent="0.2">
      <c r="A42" s="10" t="s">
        <v>31</v>
      </c>
      <c r="B42" s="31" t="s">
        <v>11</v>
      </c>
      <c r="C42" s="32" t="s">
        <v>235</v>
      </c>
      <c r="D42" s="56">
        <v>66</v>
      </c>
      <c r="E42" s="13">
        <v>32</v>
      </c>
      <c r="F42" s="65">
        <v>34</v>
      </c>
    </row>
    <row r="43" spans="1:6" s="8" customFormat="1" ht="13.5" customHeight="1" x14ac:dyDescent="0.2">
      <c r="A43" s="10"/>
      <c r="B43" s="31"/>
      <c r="C43" s="32" t="s">
        <v>32</v>
      </c>
      <c r="D43" s="56">
        <v>77</v>
      </c>
      <c r="E43" s="13">
        <v>42</v>
      </c>
      <c r="F43" s="65">
        <v>35</v>
      </c>
    </row>
    <row r="44" spans="1:6" s="21" customFormat="1" ht="13.5" customHeight="1" x14ac:dyDescent="0.25">
      <c r="A44" s="10"/>
      <c r="B44" s="10" t="s">
        <v>13</v>
      </c>
      <c r="C44" s="17"/>
      <c r="D44" s="58">
        <f>SUM(D42:D43)</f>
        <v>143</v>
      </c>
      <c r="E44" s="19">
        <f>SUM(E42:E43)</f>
        <v>74</v>
      </c>
      <c r="F44" s="67">
        <f>SUM(F42:F43)</f>
        <v>69</v>
      </c>
    </row>
    <row r="45" spans="1:6" s="8" customFormat="1" ht="13.5" customHeight="1" x14ac:dyDescent="0.2">
      <c r="A45" s="33"/>
      <c r="B45" s="31" t="s">
        <v>1</v>
      </c>
      <c r="C45" s="34" t="s">
        <v>33</v>
      </c>
      <c r="D45" s="56">
        <v>29</v>
      </c>
      <c r="E45" s="35">
        <v>6</v>
      </c>
      <c r="F45" s="65">
        <v>23</v>
      </c>
    </row>
    <row r="46" spans="1:6" s="8" customFormat="1" ht="13.5" customHeight="1" x14ac:dyDescent="0.25">
      <c r="A46" s="33"/>
      <c r="B46" s="34"/>
      <c r="C46" s="36" t="s">
        <v>34</v>
      </c>
      <c r="D46" s="56">
        <v>15</v>
      </c>
      <c r="E46" s="35">
        <v>9</v>
      </c>
      <c r="F46" s="65">
        <v>6</v>
      </c>
    </row>
    <row r="47" spans="1:6" s="8" customFormat="1" ht="13.5" customHeight="1" x14ac:dyDescent="0.25">
      <c r="A47" s="33"/>
      <c r="B47" s="34"/>
      <c r="C47" s="36" t="s">
        <v>35</v>
      </c>
      <c r="D47" s="56">
        <v>15</v>
      </c>
      <c r="E47" s="35">
        <v>2</v>
      </c>
      <c r="F47" s="65">
        <v>13</v>
      </c>
    </row>
    <row r="48" spans="1:6" s="8" customFormat="1" ht="13.5" customHeight="1" x14ac:dyDescent="0.25">
      <c r="A48" s="33"/>
      <c r="B48" s="34"/>
      <c r="C48" s="36" t="s">
        <v>36</v>
      </c>
      <c r="D48" s="56">
        <v>31</v>
      </c>
      <c r="E48" s="35">
        <v>5</v>
      </c>
      <c r="F48" s="65">
        <v>26</v>
      </c>
    </row>
    <row r="49" spans="1:6" s="8" customFormat="1" ht="13.5" customHeight="1" x14ac:dyDescent="0.25">
      <c r="A49" s="33"/>
      <c r="B49" s="10" t="s">
        <v>17</v>
      </c>
      <c r="C49" s="36"/>
      <c r="D49" s="59">
        <f>SUM(D45:D48)</f>
        <v>90</v>
      </c>
      <c r="E49" s="37">
        <f>SUM(E45:E48)</f>
        <v>22</v>
      </c>
      <c r="F49" s="68">
        <f>SUM(F45:F48)</f>
        <v>68</v>
      </c>
    </row>
    <row r="50" spans="1:6" s="8" customFormat="1" ht="13.5" customHeight="1" x14ac:dyDescent="0.25">
      <c r="A50" s="91"/>
      <c r="B50" s="92" t="s">
        <v>3</v>
      </c>
      <c r="C50" s="93"/>
      <c r="D50" s="94">
        <f>D49+D44</f>
        <v>233</v>
      </c>
      <c r="E50" s="95">
        <f>E49+E44</f>
        <v>96</v>
      </c>
      <c r="F50" s="96">
        <f>F49+F44</f>
        <v>137</v>
      </c>
    </row>
    <row r="51" spans="1:6" s="8" customFormat="1" ht="13.5" customHeight="1" x14ac:dyDescent="0.2">
      <c r="A51" s="33" t="s">
        <v>37</v>
      </c>
      <c r="B51" s="31" t="s">
        <v>11</v>
      </c>
      <c r="C51" s="36" t="s">
        <v>236</v>
      </c>
      <c r="D51" s="56">
        <v>63</v>
      </c>
      <c r="E51" s="35">
        <v>33</v>
      </c>
      <c r="F51" s="65">
        <v>30</v>
      </c>
    </row>
    <row r="52" spans="1:6" s="8" customFormat="1" ht="13.5" customHeight="1" x14ac:dyDescent="0.25">
      <c r="A52" s="33"/>
      <c r="B52" s="34"/>
      <c r="C52" s="36" t="s">
        <v>38</v>
      </c>
      <c r="D52" s="56">
        <v>60</v>
      </c>
      <c r="E52" s="35">
        <v>17</v>
      </c>
      <c r="F52" s="65">
        <v>43</v>
      </c>
    </row>
    <row r="53" spans="1:6" s="8" customFormat="1" ht="13.5" customHeight="1" x14ac:dyDescent="0.25">
      <c r="A53" s="33"/>
      <c r="B53" s="34"/>
      <c r="C53" s="11" t="s">
        <v>39</v>
      </c>
      <c r="D53" s="56">
        <v>44</v>
      </c>
      <c r="E53" s="35">
        <v>32</v>
      </c>
      <c r="F53" s="65">
        <v>12</v>
      </c>
    </row>
    <row r="54" spans="1:6" s="21" customFormat="1" ht="13.5" customHeight="1" x14ac:dyDescent="0.25">
      <c r="A54" s="38"/>
      <c r="B54" s="10" t="s">
        <v>13</v>
      </c>
      <c r="C54" s="10"/>
      <c r="D54" s="57">
        <f>SUM(D51:D53)</f>
        <v>167</v>
      </c>
      <c r="E54" s="18">
        <f>SUM(E51:E53)</f>
        <v>82</v>
      </c>
      <c r="F54" s="66">
        <f>SUM(F51:F53)</f>
        <v>85</v>
      </c>
    </row>
    <row r="55" spans="1:6" s="8" customFormat="1" ht="13.5" customHeight="1" x14ac:dyDescent="0.2">
      <c r="A55" s="38"/>
      <c r="B55" s="31" t="s">
        <v>1</v>
      </c>
      <c r="C55" s="20" t="s">
        <v>40</v>
      </c>
      <c r="D55" s="56">
        <v>36</v>
      </c>
      <c r="E55" s="12">
        <v>1</v>
      </c>
      <c r="F55" s="65">
        <v>35</v>
      </c>
    </row>
    <row r="56" spans="1:6" s="8" customFormat="1" ht="13.5" customHeight="1" x14ac:dyDescent="0.25">
      <c r="A56" s="38"/>
      <c r="B56" s="39"/>
      <c r="C56" s="11" t="s">
        <v>41</v>
      </c>
      <c r="D56" s="56">
        <v>32</v>
      </c>
      <c r="E56" s="12">
        <v>6</v>
      </c>
      <c r="F56" s="65">
        <v>26</v>
      </c>
    </row>
    <row r="57" spans="1:6" s="21" customFormat="1" ht="13.5" customHeight="1" x14ac:dyDescent="0.25">
      <c r="A57" s="38"/>
      <c r="B57" s="38" t="s">
        <v>17</v>
      </c>
      <c r="C57" s="17"/>
      <c r="D57" s="57">
        <f>SUM(D55:D56)</f>
        <v>68</v>
      </c>
      <c r="E57" s="18">
        <f>SUM(E55:E56)</f>
        <v>7</v>
      </c>
      <c r="F57" s="66">
        <f>SUM(F55:F56)</f>
        <v>61</v>
      </c>
    </row>
    <row r="58" spans="1:6" s="9" customFormat="1" ht="13.5" customHeight="1" x14ac:dyDescent="0.25">
      <c r="A58" s="87"/>
      <c r="B58" s="87" t="s">
        <v>3</v>
      </c>
      <c r="C58" s="83"/>
      <c r="D58" s="88">
        <f>D57+D54</f>
        <v>235</v>
      </c>
      <c r="E58" s="89">
        <f>E57+E54</f>
        <v>89</v>
      </c>
      <c r="F58" s="90">
        <f>F57+F54</f>
        <v>146</v>
      </c>
    </row>
    <row r="59" spans="1:6" s="8" customFormat="1" ht="13.5" customHeight="1" x14ac:dyDescent="0.2">
      <c r="A59" s="33" t="s">
        <v>42</v>
      </c>
      <c r="B59" s="31" t="s">
        <v>1</v>
      </c>
      <c r="C59" s="11" t="s">
        <v>43</v>
      </c>
      <c r="D59" s="56">
        <v>37</v>
      </c>
      <c r="E59" s="12">
        <v>15</v>
      </c>
      <c r="F59" s="65">
        <v>22</v>
      </c>
    </row>
    <row r="60" spans="1:6" s="9" customFormat="1" ht="13.5" customHeight="1" x14ac:dyDescent="0.25">
      <c r="A60" s="87"/>
      <c r="B60" s="87" t="s">
        <v>3</v>
      </c>
      <c r="C60" s="104"/>
      <c r="D60" s="88">
        <v>37</v>
      </c>
      <c r="E60" s="89">
        <v>15</v>
      </c>
      <c r="F60" s="90">
        <v>22</v>
      </c>
    </row>
    <row r="61" spans="1:6" s="8" customFormat="1" ht="13.5" customHeight="1" x14ac:dyDescent="0.2">
      <c r="A61" s="38" t="s">
        <v>44</v>
      </c>
      <c r="B61" s="31" t="s">
        <v>11</v>
      </c>
      <c r="C61" s="25" t="s">
        <v>333</v>
      </c>
      <c r="D61" s="56">
        <v>125</v>
      </c>
      <c r="E61" s="12">
        <v>63</v>
      </c>
      <c r="F61" s="65">
        <v>62</v>
      </c>
    </row>
    <row r="62" spans="1:6" s="21" customFormat="1" ht="13.5" customHeight="1" x14ac:dyDescent="0.25">
      <c r="A62" s="33"/>
      <c r="B62" s="10" t="s">
        <v>13</v>
      </c>
      <c r="C62" s="17"/>
      <c r="D62" s="57">
        <v>125</v>
      </c>
      <c r="E62" s="18">
        <v>63</v>
      </c>
      <c r="F62" s="66">
        <v>62</v>
      </c>
    </row>
    <row r="63" spans="1:6" s="41" customFormat="1" ht="13.5" customHeight="1" x14ac:dyDescent="0.25">
      <c r="A63" s="33"/>
      <c r="B63" s="31" t="s">
        <v>1</v>
      </c>
      <c r="C63" s="25" t="s">
        <v>45</v>
      </c>
      <c r="D63" s="60">
        <v>14</v>
      </c>
      <c r="E63" s="40">
        <v>0</v>
      </c>
      <c r="F63" s="69">
        <v>14</v>
      </c>
    </row>
    <row r="64" spans="1:6" s="41" customFormat="1" ht="13.5" customHeight="1" x14ac:dyDescent="0.25">
      <c r="A64" s="24"/>
      <c r="B64" s="31"/>
      <c r="C64" s="25" t="s">
        <v>46</v>
      </c>
      <c r="D64" s="60">
        <v>32</v>
      </c>
      <c r="E64" s="40">
        <v>0</v>
      </c>
      <c r="F64" s="69">
        <v>32</v>
      </c>
    </row>
    <row r="65" spans="1:6" s="41" customFormat="1" ht="13.5" customHeight="1" x14ac:dyDescent="0.25">
      <c r="A65" s="24"/>
      <c r="B65" s="31"/>
      <c r="C65" s="25" t="s">
        <v>47</v>
      </c>
      <c r="D65" s="60">
        <v>55</v>
      </c>
      <c r="E65" s="40">
        <v>26</v>
      </c>
      <c r="F65" s="69">
        <v>29</v>
      </c>
    </row>
    <row r="66" spans="1:6" s="43" customFormat="1" ht="13.5" customHeight="1" x14ac:dyDescent="0.25">
      <c r="A66" s="24"/>
      <c r="B66" s="38" t="s">
        <v>17</v>
      </c>
      <c r="C66" s="17"/>
      <c r="D66" s="61">
        <f>SUM(D63:D65)</f>
        <v>101</v>
      </c>
      <c r="E66" s="42">
        <f>SUM(E63:E65)</f>
        <v>26</v>
      </c>
      <c r="F66" s="70">
        <f>SUM(F63:F65)</f>
        <v>75</v>
      </c>
    </row>
    <row r="67" spans="1:6" s="46" customFormat="1" ht="13.5" customHeight="1" x14ac:dyDescent="0.25">
      <c r="A67" s="74"/>
      <c r="B67" s="87" t="s">
        <v>3</v>
      </c>
      <c r="C67" s="83"/>
      <c r="D67" s="75">
        <f>D66+D62</f>
        <v>226</v>
      </c>
      <c r="E67" s="76">
        <f>E66+E62</f>
        <v>89</v>
      </c>
      <c r="F67" s="77">
        <f>F66+F62</f>
        <v>137</v>
      </c>
    </row>
    <row r="68" spans="1:6" s="41" customFormat="1" ht="13.5" customHeight="1" x14ac:dyDescent="0.25">
      <c r="A68" s="24" t="s">
        <v>48</v>
      </c>
      <c r="B68" s="31" t="s">
        <v>11</v>
      </c>
      <c r="C68" s="11" t="s">
        <v>238</v>
      </c>
      <c r="D68" s="60">
        <v>91</v>
      </c>
      <c r="E68" s="40">
        <v>45</v>
      </c>
      <c r="F68" s="69">
        <v>46</v>
      </c>
    </row>
    <row r="69" spans="1:6" s="41" customFormat="1" ht="13.5" customHeight="1" x14ac:dyDescent="0.25">
      <c r="A69" s="24"/>
      <c r="B69" s="31"/>
      <c r="C69" s="47" t="s">
        <v>239</v>
      </c>
      <c r="D69" s="60">
        <v>62</v>
      </c>
      <c r="E69" s="40">
        <v>28</v>
      </c>
      <c r="F69" s="69">
        <v>34</v>
      </c>
    </row>
    <row r="70" spans="1:6" s="43" customFormat="1" ht="13.5" customHeight="1" x14ac:dyDescent="0.25">
      <c r="A70" s="24"/>
      <c r="B70" s="10" t="s">
        <v>13</v>
      </c>
      <c r="C70" s="17"/>
      <c r="D70" s="61">
        <f>D68+D69</f>
        <v>153</v>
      </c>
      <c r="E70" s="42">
        <f>E68+E69</f>
        <v>73</v>
      </c>
      <c r="F70" s="70">
        <f>F68+F69</f>
        <v>80</v>
      </c>
    </row>
    <row r="71" spans="1:6" s="41" customFormat="1" ht="13.5" customHeight="1" x14ac:dyDescent="0.25">
      <c r="A71" s="24"/>
      <c r="B71" s="31" t="s">
        <v>1</v>
      </c>
      <c r="C71" s="20" t="s">
        <v>49</v>
      </c>
      <c r="D71" s="60">
        <v>24</v>
      </c>
      <c r="E71" s="40">
        <v>4</v>
      </c>
      <c r="F71" s="69">
        <v>20</v>
      </c>
    </row>
    <row r="72" spans="1:6" s="43" customFormat="1" ht="13.5" customHeight="1" x14ac:dyDescent="0.25">
      <c r="A72" s="24"/>
      <c r="B72" s="38" t="s">
        <v>17</v>
      </c>
      <c r="C72" s="17"/>
      <c r="D72" s="61">
        <v>24</v>
      </c>
      <c r="E72" s="42">
        <v>4</v>
      </c>
      <c r="F72" s="70">
        <v>20</v>
      </c>
    </row>
    <row r="73" spans="1:6" s="46" customFormat="1" ht="13.5" customHeight="1" x14ac:dyDescent="0.25">
      <c r="A73" s="74"/>
      <c r="B73" s="87" t="s">
        <v>3</v>
      </c>
      <c r="C73" s="83"/>
      <c r="D73" s="75">
        <f>D72+D70</f>
        <v>177</v>
      </c>
      <c r="E73" s="76">
        <f>E72+E70</f>
        <v>77</v>
      </c>
      <c r="F73" s="77">
        <f>F72+F70</f>
        <v>100</v>
      </c>
    </row>
    <row r="74" spans="1:6" s="41" customFormat="1" ht="13.5" customHeight="1" x14ac:dyDescent="0.25">
      <c r="A74" s="24" t="s">
        <v>50</v>
      </c>
      <c r="B74" s="31" t="s">
        <v>11</v>
      </c>
      <c r="C74" s="22" t="s">
        <v>240</v>
      </c>
      <c r="D74" s="60">
        <v>87</v>
      </c>
      <c r="E74" s="40">
        <v>39</v>
      </c>
      <c r="F74" s="69">
        <v>48</v>
      </c>
    </row>
    <row r="75" spans="1:6" s="41" customFormat="1" ht="13.5" customHeight="1" x14ac:dyDescent="0.25">
      <c r="A75" s="24"/>
      <c r="B75" s="10" t="s">
        <v>13</v>
      </c>
      <c r="C75" s="11"/>
      <c r="D75" s="61">
        <v>87</v>
      </c>
      <c r="E75" s="42">
        <v>39</v>
      </c>
      <c r="F75" s="70">
        <v>48</v>
      </c>
    </row>
    <row r="76" spans="1:6" s="41" customFormat="1" ht="13.5" customHeight="1" x14ac:dyDescent="0.25">
      <c r="A76" s="24"/>
      <c r="B76" s="31" t="s">
        <v>1</v>
      </c>
      <c r="C76" s="11" t="s">
        <v>51</v>
      </c>
      <c r="D76" s="60">
        <v>16</v>
      </c>
      <c r="E76" s="40">
        <v>6</v>
      </c>
      <c r="F76" s="69">
        <v>10</v>
      </c>
    </row>
    <row r="77" spans="1:6" s="41" customFormat="1" ht="13.5" customHeight="1" x14ac:dyDescent="0.25">
      <c r="A77" s="33"/>
      <c r="B77" s="34"/>
      <c r="C77" s="11" t="s">
        <v>52</v>
      </c>
      <c r="D77" s="60">
        <v>16</v>
      </c>
      <c r="E77" s="40">
        <v>0</v>
      </c>
      <c r="F77" s="69">
        <v>16</v>
      </c>
    </row>
    <row r="78" spans="1:6" s="41" customFormat="1" ht="13.5" customHeight="1" x14ac:dyDescent="0.25">
      <c r="A78" s="33"/>
      <c r="B78" s="34"/>
      <c r="C78" s="11" t="s">
        <v>53</v>
      </c>
      <c r="D78" s="60">
        <v>25</v>
      </c>
      <c r="E78" s="40">
        <v>3</v>
      </c>
      <c r="F78" s="69">
        <v>22</v>
      </c>
    </row>
    <row r="79" spans="1:6" s="41" customFormat="1" ht="13.5" customHeight="1" x14ac:dyDescent="0.25">
      <c r="A79" s="23"/>
      <c r="B79" s="38" t="s">
        <v>17</v>
      </c>
      <c r="C79" s="11"/>
      <c r="D79" s="61">
        <f>SUM(D76:D78)</f>
        <v>57</v>
      </c>
      <c r="E79" s="42">
        <f>SUM(E76:E78)</f>
        <v>9</v>
      </c>
      <c r="F79" s="70">
        <f>SUM(F76:F78)</f>
        <v>48</v>
      </c>
    </row>
    <row r="80" spans="1:6" s="46" customFormat="1" ht="13.5" customHeight="1" x14ac:dyDescent="0.25">
      <c r="A80" s="86"/>
      <c r="B80" s="87" t="s">
        <v>3</v>
      </c>
      <c r="C80" s="83"/>
      <c r="D80" s="75">
        <f>D79+D75</f>
        <v>144</v>
      </c>
      <c r="E80" s="76">
        <f>E79+E75</f>
        <v>48</v>
      </c>
      <c r="F80" s="77">
        <f>F79+F75</f>
        <v>96</v>
      </c>
    </row>
    <row r="81" spans="1:6" s="41" customFormat="1" ht="13.5" customHeight="1" x14ac:dyDescent="0.25">
      <c r="A81" s="84" t="s">
        <v>54</v>
      </c>
      <c r="B81" s="31" t="s">
        <v>1</v>
      </c>
      <c r="C81" s="11" t="s">
        <v>55</v>
      </c>
      <c r="D81" s="60">
        <v>18</v>
      </c>
      <c r="E81" s="40">
        <v>1</v>
      </c>
      <c r="F81" s="69">
        <v>17</v>
      </c>
    </row>
    <row r="82" spans="1:6" s="46" customFormat="1" ht="13.5" customHeight="1" x14ac:dyDescent="0.25">
      <c r="A82" s="85"/>
      <c r="B82" s="85" t="s">
        <v>3</v>
      </c>
      <c r="C82" s="83"/>
      <c r="D82" s="75">
        <v>18</v>
      </c>
      <c r="E82" s="76">
        <v>1</v>
      </c>
      <c r="F82" s="77">
        <v>17</v>
      </c>
    </row>
    <row r="83" spans="1:6" s="41" customFormat="1" ht="13.5" customHeight="1" x14ac:dyDescent="0.25">
      <c r="A83" s="24" t="s">
        <v>56</v>
      </c>
      <c r="B83" s="31" t="s">
        <v>1</v>
      </c>
      <c r="C83" s="11" t="s">
        <v>57</v>
      </c>
      <c r="D83" s="60">
        <v>15</v>
      </c>
      <c r="E83" s="40">
        <v>0</v>
      </c>
      <c r="F83" s="69">
        <v>15</v>
      </c>
    </row>
    <row r="84" spans="1:6" s="41" customFormat="1" ht="13.5" customHeight="1" x14ac:dyDescent="0.25">
      <c r="A84" s="24"/>
      <c r="B84" s="31"/>
      <c r="C84" s="11" t="s">
        <v>58</v>
      </c>
      <c r="D84" s="60">
        <v>32</v>
      </c>
      <c r="E84" s="40">
        <v>7</v>
      </c>
      <c r="F84" s="69">
        <v>25</v>
      </c>
    </row>
    <row r="85" spans="1:6" s="46" customFormat="1" ht="13.5" customHeight="1" x14ac:dyDescent="0.25">
      <c r="A85" s="74"/>
      <c r="B85" s="74" t="s">
        <v>3</v>
      </c>
      <c r="C85" s="83"/>
      <c r="D85" s="75">
        <f>SUM(D83:D84)</f>
        <v>47</v>
      </c>
      <c r="E85" s="76">
        <f>SUM(E83:E84)</f>
        <v>7</v>
      </c>
      <c r="F85" s="77">
        <f>SUM(F83:F84)</f>
        <v>40</v>
      </c>
    </row>
    <row r="86" spans="1:6" s="41" customFormat="1" ht="13.5" customHeight="1" x14ac:dyDescent="0.25">
      <c r="A86" s="24" t="s">
        <v>59</v>
      </c>
      <c r="B86" s="31" t="s">
        <v>11</v>
      </c>
      <c r="C86" s="11" t="s">
        <v>60</v>
      </c>
      <c r="D86" s="60">
        <v>75</v>
      </c>
      <c r="E86" s="40">
        <v>33</v>
      </c>
      <c r="F86" s="69">
        <v>42</v>
      </c>
    </row>
    <row r="87" spans="1:6" s="41" customFormat="1" ht="13.5" customHeight="1" x14ac:dyDescent="0.25">
      <c r="A87" s="24"/>
      <c r="B87" s="31"/>
      <c r="C87" s="25" t="s">
        <v>241</v>
      </c>
      <c r="D87" s="60">
        <v>81</v>
      </c>
      <c r="E87" s="40">
        <v>32</v>
      </c>
      <c r="F87" s="69">
        <v>49</v>
      </c>
    </row>
    <row r="88" spans="1:6" s="41" customFormat="1" ht="13.5" customHeight="1" x14ac:dyDescent="0.25">
      <c r="A88" s="24"/>
      <c r="B88" s="31"/>
      <c r="C88" s="25" t="s">
        <v>61</v>
      </c>
      <c r="D88" s="60">
        <v>23</v>
      </c>
      <c r="E88" s="40">
        <v>0</v>
      </c>
      <c r="F88" s="69">
        <v>23</v>
      </c>
    </row>
    <row r="89" spans="1:6" s="41" customFormat="1" ht="13.5" customHeight="1" x14ac:dyDescent="0.25">
      <c r="A89" s="24"/>
      <c r="B89" s="31"/>
      <c r="C89" s="25" t="s">
        <v>62</v>
      </c>
      <c r="D89" s="60">
        <v>85</v>
      </c>
      <c r="E89" s="40">
        <v>39</v>
      </c>
      <c r="F89" s="69">
        <v>46</v>
      </c>
    </row>
    <row r="90" spans="1:6" s="41" customFormat="1" ht="13.5" customHeight="1" x14ac:dyDescent="0.25">
      <c r="A90" s="24"/>
      <c r="B90" s="31"/>
      <c r="C90" s="25" t="s">
        <v>63</v>
      </c>
      <c r="D90" s="60">
        <v>48</v>
      </c>
      <c r="E90" s="40">
        <v>19</v>
      </c>
      <c r="F90" s="69">
        <v>29</v>
      </c>
    </row>
    <row r="91" spans="1:6" s="41" customFormat="1" ht="13.5" customHeight="1" x14ac:dyDescent="0.25">
      <c r="A91" s="24"/>
      <c r="B91" s="31"/>
      <c r="C91" s="25" t="s">
        <v>242</v>
      </c>
      <c r="D91" s="60">
        <v>78</v>
      </c>
      <c r="E91" s="40">
        <v>37</v>
      </c>
      <c r="F91" s="69">
        <v>41</v>
      </c>
    </row>
    <row r="92" spans="1:6" s="41" customFormat="1" ht="13.5" customHeight="1" x14ac:dyDescent="0.25">
      <c r="A92" s="24"/>
      <c r="B92" s="31"/>
      <c r="C92" s="25" t="s">
        <v>64</v>
      </c>
      <c r="D92" s="60">
        <v>78</v>
      </c>
      <c r="E92" s="40">
        <v>39</v>
      </c>
      <c r="F92" s="69">
        <v>39</v>
      </c>
    </row>
    <row r="93" spans="1:6" s="41" customFormat="1" ht="13.5" customHeight="1" x14ac:dyDescent="0.25">
      <c r="A93" s="24"/>
      <c r="B93" s="31"/>
      <c r="C93" s="25" t="s">
        <v>243</v>
      </c>
      <c r="D93" s="60">
        <v>41</v>
      </c>
      <c r="E93" s="40">
        <v>21</v>
      </c>
      <c r="F93" s="69">
        <v>20</v>
      </c>
    </row>
    <row r="94" spans="1:6" s="41" customFormat="1" ht="13.5" customHeight="1" x14ac:dyDescent="0.25">
      <c r="A94" s="24"/>
      <c r="B94" s="31"/>
      <c r="C94" s="11" t="s">
        <v>65</v>
      </c>
      <c r="D94" s="60">
        <v>45</v>
      </c>
      <c r="E94" s="40">
        <v>15</v>
      </c>
      <c r="F94" s="69">
        <v>30</v>
      </c>
    </row>
    <row r="95" spans="1:6" s="41" customFormat="1" ht="13.5" customHeight="1" x14ac:dyDescent="0.25">
      <c r="A95" s="24"/>
      <c r="B95" s="31"/>
      <c r="C95" s="50" t="s">
        <v>66</v>
      </c>
      <c r="D95" s="60">
        <v>33</v>
      </c>
      <c r="E95" s="40">
        <v>33</v>
      </c>
      <c r="F95" s="69">
        <v>0</v>
      </c>
    </row>
    <row r="96" spans="1:6" s="41" customFormat="1" ht="13.5" customHeight="1" x14ac:dyDescent="0.25">
      <c r="A96" s="24"/>
      <c r="B96" s="31"/>
      <c r="C96" s="25" t="s">
        <v>67</v>
      </c>
      <c r="D96" s="60">
        <v>56</v>
      </c>
      <c r="E96" s="40">
        <v>24</v>
      </c>
      <c r="F96" s="69">
        <v>32</v>
      </c>
    </row>
    <row r="97" spans="1:6" s="41" customFormat="1" ht="13.5" customHeight="1" x14ac:dyDescent="0.25">
      <c r="A97" s="24"/>
      <c r="B97" s="31"/>
      <c r="C97" s="25" t="s">
        <v>68</v>
      </c>
      <c r="D97" s="60">
        <v>54</v>
      </c>
      <c r="E97" s="40">
        <v>24</v>
      </c>
      <c r="F97" s="69">
        <v>30</v>
      </c>
    </row>
    <row r="98" spans="1:6" s="41" customFormat="1" ht="13.5" customHeight="1" x14ac:dyDescent="0.25">
      <c r="A98" s="24"/>
      <c r="B98" s="31"/>
      <c r="C98" s="25" t="s">
        <v>244</v>
      </c>
      <c r="D98" s="60">
        <v>120</v>
      </c>
      <c r="E98" s="40">
        <v>59</v>
      </c>
      <c r="F98" s="69">
        <v>61</v>
      </c>
    </row>
    <row r="99" spans="1:6" s="41" customFormat="1" ht="13.5" customHeight="1" x14ac:dyDescent="0.25">
      <c r="A99" s="24"/>
      <c r="B99" s="31"/>
      <c r="C99" s="25" t="s">
        <v>69</v>
      </c>
      <c r="D99" s="60">
        <v>121</v>
      </c>
      <c r="E99" s="40">
        <v>61</v>
      </c>
      <c r="F99" s="69">
        <v>60</v>
      </c>
    </row>
    <row r="100" spans="1:6" s="41" customFormat="1" ht="13.5" customHeight="1" x14ac:dyDescent="0.25">
      <c r="A100" s="24"/>
      <c r="B100" s="31"/>
      <c r="C100" s="25" t="s">
        <v>70</v>
      </c>
      <c r="D100" s="60">
        <v>73</v>
      </c>
      <c r="E100" s="40">
        <v>38</v>
      </c>
      <c r="F100" s="69">
        <v>35</v>
      </c>
    </row>
    <row r="101" spans="1:6" s="41" customFormat="1" ht="13.5" customHeight="1" x14ac:dyDescent="0.25">
      <c r="A101" s="24"/>
      <c r="B101" s="31"/>
      <c r="C101" s="25" t="s">
        <v>246</v>
      </c>
      <c r="D101" s="60">
        <v>42</v>
      </c>
      <c r="E101" s="40">
        <v>14</v>
      </c>
      <c r="F101" s="69">
        <v>28</v>
      </c>
    </row>
    <row r="102" spans="1:6" s="41" customFormat="1" ht="13.5" customHeight="1" x14ac:dyDescent="0.25">
      <c r="A102" s="24"/>
      <c r="B102" s="31"/>
      <c r="C102" s="25" t="s">
        <v>71</v>
      </c>
      <c r="D102" s="60">
        <v>65</v>
      </c>
      <c r="E102" s="40">
        <v>44</v>
      </c>
      <c r="F102" s="69">
        <v>21</v>
      </c>
    </row>
    <row r="103" spans="1:6" s="41" customFormat="1" ht="13.5" customHeight="1" x14ac:dyDescent="0.25">
      <c r="A103" s="24"/>
      <c r="B103" s="31"/>
      <c r="C103" s="25" t="s">
        <v>72</v>
      </c>
      <c r="D103" s="60">
        <v>70</v>
      </c>
      <c r="E103" s="40">
        <v>30</v>
      </c>
      <c r="F103" s="69">
        <v>40</v>
      </c>
    </row>
    <row r="104" spans="1:6" s="41" customFormat="1" ht="13.5" customHeight="1" x14ac:dyDescent="0.25">
      <c r="A104" s="24"/>
      <c r="B104" s="31"/>
      <c r="C104" s="25" t="s">
        <v>73</v>
      </c>
      <c r="D104" s="60">
        <v>116</v>
      </c>
      <c r="E104" s="40">
        <v>51</v>
      </c>
      <c r="F104" s="69">
        <v>65</v>
      </c>
    </row>
    <row r="105" spans="1:6" s="41" customFormat="1" ht="13.5" customHeight="1" x14ac:dyDescent="0.25">
      <c r="A105" s="24"/>
      <c r="B105" s="31"/>
      <c r="C105" s="25" t="s">
        <v>74</v>
      </c>
      <c r="D105" s="60">
        <v>82</v>
      </c>
      <c r="E105" s="40">
        <v>41</v>
      </c>
      <c r="F105" s="69">
        <v>41</v>
      </c>
    </row>
    <row r="106" spans="1:6" s="41" customFormat="1" ht="13.5" customHeight="1" x14ac:dyDescent="0.25">
      <c r="A106" s="24"/>
      <c r="B106" s="31"/>
      <c r="C106" s="25" t="s">
        <v>247</v>
      </c>
      <c r="D106" s="60">
        <v>68</v>
      </c>
      <c r="E106" s="40">
        <v>32</v>
      </c>
      <c r="F106" s="69">
        <v>36</v>
      </c>
    </row>
    <row r="107" spans="1:6" s="41" customFormat="1" ht="13.5" customHeight="1" x14ac:dyDescent="0.25">
      <c r="A107" s="24"/>
      <c r="B107" s="31"/>
      <c r="C107" s="25" t="s">
        <v>248</v>
      </c>
      <c r="D107" s="60">
        <v>69</v>
      </c>
      <c r="E107" s="40">
        <v>32</v>
      </c>
      <c r="F107" s="69">
        <v>37</v>
      </c>
    </row>
    <row r="108" spans="1:6" s="41" customFormat="1" ht="13.5" customHeight="1" x14ac:dyDescent="0.25">
      <c r="A108" s="24"/>
      <c r="B108" s="31"/>
      <c r="C108" s="11" t="s">
        <v>249</v>
      </c>
      <c r="D108" s="60">
        <v>72</v>
      </c>
      <c r="E108" s="40">
        <v>34</v>
      </c>
      <c r="F108" s="69">
        <v>38</v>
      </c>
    </row>
    <row r="109" spans="1:6" s="41" customFormat="1" ht="13.5" customHeight="1" x14ac:dyDescent="0.25">
      <c r="A109" s="24"/>
      <c r="B109" s="31"/>
      <c r="C109" s="11" t="s">
        <v>75</v>
      </c>
      <c r="D109" s="60">
        <v>68</v>
      </c>
      <c r="E109" s="40">
        <v>36</v>
      </c>
      <c r="F109" s="69">
        <v>32</v>
      </c>
    </row>
    <row r="110" spans="1:6" s="41" customFormat="1" ht="13.5" customHeight="1" x14ac:dyDescent="0.25">
      <c r="A110" s="24"/>
      <c r="B110" s="31"/>
      <c r="C110" s="25" t="s">
        <v>250</v>
      </c>
      <c r="D110" s="60">
        <v>104</v>
      </c>
      <c r="E110" s="40">
        <v>45</v>
      </c>
      <c r="F110" s="69">
        <v>59</v>
      </c>
    </row>
    <row r="111" spans="1:6" s="41" customFormat="1" ht="13.5" customHeight="1" x14ac:dyDescent="0.25">
      <c r="A111" s="24"/>
      <c r="B111" s="31"/>
      <c r="C111" s="25" t="s">
        <v>251</v>
      </c>
      <c r="D111" s="60">
        <v>125</v>
      </c>
      <c r="E111" s="40">
        <v>52</v>
      </c>
      <c r="F111" s="69">
        <v>73</v>
      </c>
    </row>
    <row r="112" spans="1:6" s="41" customFormat="1" ht="13.5" customHeight="1" x14ac:dyDescent="0.25">
      <c r="A112" s="24"/>
      <c r="B112" s="31"/>
      <c r="C112" s="11" t="s">
        <v>76</v>
      </c>
      <c r="D112" s="60">
        <v>127</v>
      </c>
      <c r="E112" s="40">
        <v>60</v>
      </c>
      <c r="F112" s="69">
        <v>67</v>
      </c>
    </row>
    <row r="113" spans="1:6" s="41" customFormat="1" ht="13.5" customHeight="1" x14ac:dyDescent="0.25">
      <c r="A113" s="24"/>
      <c r="B113" s="31"/>
      <c r="C113" s="25" t="s">
        <v>252</v>
      </c>
      <c r="D113" s="60">
        <v>54</v>
      </c>
      <c r="E113" s="40">
        <v>24</v>
      </c>
      <c r="F113" s="69">
        <v>30</v>
      </c>
    </row>
    <row r="114" spans="1:6" s="41" customFormat="1" ht="13.5" customHeight="1" x14ac:dyDescent="0.25">
      <c r="A114" s="24"/>
      <c r="B114" s="31"/>
      <c r="C114" s="11" t="s">
        <v>77</v>
      </c>
      <c r="D114" s="60">
        <v>66</v>
      </c>
      <c r="E114" s="40">
        <v>33</v>
      </c>
      <c r="F114" s="69">
        <v>33</v>
      </c>
    </row>
    <row r="115" spans="1:6" s="41" customFormat="1" ht="13.5" customHeight="1" x14ac:dyDescent="0.25">
      <c r="A115" s="24"/>
      <c r="B115" s="31"/>
      <c r="C115" s="11" t="s">
        <v>334</v>
      </c>
      <c r="D115" s="60">
        <v>48</v>
      </c>
      <c r="E115" s="40">
        <v>30</v>
      </c>
      <c r="F115" s="69">
        <v>18</v>
      </c>
    </row>
    <row r="116" spans="1:6" s="41" customFormat="1" ht="13.5" customHeight="1" x14ac:dyDescent="0.25">
      <c r="A116" s="24"/>
      <c r="B116" s="31"/>
      <c r="C116" s="25" t="s">
        <v>253</v>
      </c>
      <c r="D116" s="60">
        <v>61</v>
      </c>
      <c r="E116" s="40">
        <v>11</v>
      </c>
      <c r="F116" s="69">
        <v>50</v>
      </c>
    </row>
    <row r="117" spans="1:6" s="41" customFormat="1" ht="13.5" customHeight="1" x14ac:dyDescent="0.25">
      <c r="A117" s="24"/>
      <c r="B117" s="31"/>
      <c r="C117" s="11" t="s">
        <v>78</v>
      </c>
      <c r="D117" s="60">
        <v>43</v>
      </c>
      <c r="E117" s="40">
        <v>9</v>
      </c>
      <c r="F117" s="69">
        <v>34</v>
      </c>
    </row>
    <row r="118" spans="1:6" s="41" customFormat="1" ht="13.5" customHeight="1" x14ac:dyDescent="0.25">
      <c r="A118" s="43"/>
      <c r="B118" s="31"/>
      <c r="C118" s="25" t="s">
        <v>254</v>
      </c>
      <c r="D118" s="60">
        <v>132</v>
      </c>
      <c r="E118" s="40">
        <v>66</v>
      </c>
      <c r="F118" s="69">
        <v>66</v>
      </c>
    </row>
    <row r="119" spans="1:6" s="41" customFormat="1" ht="13.5" customHeight="1" x14ac:dyDescent="0.25">
      <c r="A119" s="43"/>
      <c r="B119" s="31"/>
      <c r="C119" s="25" t="s">
        <v>79</v>
      </c>
      <c r="D119" s="60">
        <v>53</v>
      </c>
      <c r="E119" s="40">
        <v>41</v>
      </c>
      <c r="F119" s="69">
        <v>12</v>
      </c>
    </row>
    <row r="120" spans="1:6" s="41" customFormat="1" ht="13.5" customHeight="1" x14ac:dyDescent="0.25">
      <c r="A120" s="24"/>
      <c r="B120" s="31"/>
      <c r="C120" s="25" t="s">
        <v>80</v>
      </c>
      <c r="D120" s="60">
        <v>106</v>
      </c>
      <c r="E120" s="40">
        <v>48</v>
      </c>
      <c r="F120" s="69">
        <v>58</v>
      </c>
    </row>
    <row r="121" spans="1:6" s="41" customFormat="1" ht="13.5" customHeight="1" x14ac:dyDescent="0.25">
      <c r="A121" s="24"/>
      <c r="B121" s="31"/>
      <c r="C121" s="25" t="s">
        <v>255</v>
      </c>
      <c r="D121" s="60">
        <v>56</v>
      </c>
      <c r="E121" s="40">
        <v>27</v>
      </c>
      <c r="F121" s="69">
        <v>29</v>
      </c>
    </row>
    <row r="122" spans="1:6" s="41" customFormat="1" ht="13.5" customHeight="1" x14ac:dyDescent="0.25">
      <c r="A122" s="24"/>
      <c r="B122" s="31"/>
      <c r="C122" s="11" t="s">
        <v>81</v>
      </c>
      <c r="D122" s="60">
        <v>22</v>
      </c>
      <c r="E122" s="40">
        <v>9</v>
      </c>
      <c r="F122" s="69">
        <v>13</v>
      </c>
    </row>
    <row r="123" spans="1:6" s="41" customFormat="1" ht="13.5" customHeight="1" x14ac:dyDescent="0.25">
      <c r="A123" s="24"/>
      <c r="B123" s="31"/>
      <c r="C123" s="11" t="s">
        <v>82</v>
      </c>
      <c r="D123" s="60">
        <v>70</v>
      </c>
      <c r="E123" s="40">
        <v>32</v>
      </c>
      <c r="F123" s="69">
        <v>38</v>
      </c>
    </row>
    <row r="124" spans="1:6" s="41" customFormat="1" ht="13.5" customHeight="1" x14ac:dyDescent="0.25">
      <c r="A124" s="24"/>
      <c r="B124" s="31"/>
      <c r="C124" s="25" t="s">
        <v>256</v>
      </c>
      <c r="D124" s="60">
        <v>137</v>
      </c>
      <c r="E124" s="40">
        <v>55</v>
      </c>
      <c r="F124" s="69">
        <v>82</v>
      </c>
    </row>
    <row r="125" spans="1:6" s="41" customFormat="1" ht="13.5" customHeight="1" x14ac:dyDescent="0.25">
      <c r="A125" s="24"/>
      <c r="B125" s="31"/>
      <c r="C125" s="11" t="s">
        <v>83</v>
      </c>
      <c r="D125" s="60">
        <v>118</v>
      </c>
      <c r="E125" s="40">
        <v>73</v>
      </c>
      <c r="F125" s="69">
        <v>45</v>
      </c>
    </row>
    <row r="126" spans="1:6" s="41" customFormat="1" ht="13.5" customHeight="1" x14ac:dyDescent="0.25">
      <c r="A126" s="24"/>
      <c r="B126" s="31"/>
      <c r="C126" s="25" t="s">
        <v>335</v>
      </c>
      <c r="D126" s="60">
        <v>64</v>
      </c>
      <c r="E126" s="40">
        <v>27</v>
      </c>
      <c r="F126" s="69">
        <v>37</v>
      </c>
    </row>
    <row r="127" spans="1:6" s="41" customFormat="1" ht="13.5" customHeight="1" x14ac:dyDescent="0.25">
      <c r="A127" s="43"/>
      <c r="B127" s="31"/>
      <c r="C127" s="11" t="s">
        <v>84</v>
      </c>
      <c r="D127" s="60">
        <v>97</v>
      </c>
      <c r="E127" s="40">
        <v>48</v>
      </c>
      <c r="F127" s="69">
        <v>49</v>
      </c>
    </row>
    <row r="128" spans="1:6" s="41" customFormat="1" ht="13.5" customHeight="1" x14ac:dyDescent="0.25">
      <c r="A128" s="24"/>
      <c r="B128" s="31"/>
      <c r="C128" s="11" t="s">
        <v>85</v>
      </c>
      <c r="D128" s="60">
        <v>69</v>
      </c>
      <c r="E128" s="40">
        <v>28</v>
      </c>
      <c r="F128" s="69">
        <v>41</v>
      </c>
    </row>
    <row r="129" spans="1:6" s="41" customFormat="1" ht="13.5" customHeight="1" x14ac:dyDescent="0.25">
      <c r="A129" s="24"/>
      <c r="B129" s="31"/>
      <c r="C129" s="11" t="s">
        <v>86</v>
      </c>
      <c r="D129" s="60">
        <v>43</v>
      </c>
      <c r="E129" s="40">
        <v>22</v>
      </c>
      <c r="F129" s="69">
        <v>21</v>
      </c>
    </row>
    <row r="130" spans="1:6" s="41" customFormat="1" ht="13.5" customHeight="1" x14ac:dyDescent="0.25">
      <c r="A130" s="24"/>
      <c r="B130" s="31"/>
      <c r="C130" s="11" t="s">
        <v>87</v>
      </c>
      <c r="D130" s="60">
        <v>48</v>
      </c>
      <c r="E130" s="40">
        <v>24</v>
      </c>
      <c r="F130" s="69">
        <v>24</v>
      </c>
    </row>
    <row r="131" spans="1:6" s="41" customFormat="1" ht="13.5" customHeight="1" x14ac:dyDescent="0.25">
      <c r="A131" s="24"/>
      <c r="B131" s="31"/>
      <c r="C131" s="11" t="s">
        <v>88</v>
      </c>
      <c r="D131" s="60">
        <v>32</v>
      </c>
      <c r="E131" s="40">
        <v>2</v>
      </c>
      <c r="F131" s="69">
        <v>30</v>
      </c>
    </row>
    <row r="132" spans="1:6" s="43" customFormat="1" ht="13.5" customHeight="1" x14ac:dyDescent="0.25">
      <c r="A132" s="24"/>
      <c r="B132" s="24" t="s">
        <v>13</v>
      </c>
      <c r="C132" s="17"/>
      <c r="D132" s="63">
        <f>SUM(D86:D131)</f>
        <v>3338</v>
      </c>
      <c r="E132" s="51">
        <f>SUM(E86:E131)</f>
        <v>1554</v>
      </c>
      <c r="F132" s="70">
        <f>SUM(F86:F131)</f>
        <v>1784</v>
      </c>
    </row>
    <row r="133" spans="1:6" s="41" customFormat="1" ht="13.5" customHeight="1" x14ac:dyDescent="0.25">
      <c r="A133" s="24" t="s">
        <v>59</v>
      </c>
      <c r="B133" s="31" t="s">
        <v>1</v>
      </c>
      <c r="C133" s="11" t="s">
        <v>89</v>
      </c>
      <c r="D133" s="60">
        <v>24</v>
      </c>
      <c r="E133" s="40">
        <v>0</v>
      </c>
      <c r="F133" s="69">
        <v>24</v>
      </c>
    </row>
    <row r="134" spans="1:6" s="41" customFormat="1" ht="13.5" customHeight="1" x14ac:dyDescent="0.25">
      <c r="A134" s="24"/>
      <c r="B134" s="31"/>
      <c r="C134" s="11" t="s">
        <v>90</v>
      </c>
      <c r="D134" s="60">
        <v>40</v>
      </c>
      <c r="E134" s="40">
        <v>0</v>
      </c>
      <c r="F134" s="69">
        <v>40</v>
      </c>
    </row>
    <row r="135" spans="1:6" s="41" customFormat="1" ht="13.5" customHeight="1" x14ac:dyDescent="0.25">
      <c r="A135" s="24"/>
      <c r="B135" s="31"/>
      <c r="C135" s="11" t="s">
        <v>91</v>
      </c>
      <c r="D135" s="60">
        <v>21</v>
      </c>
      <c r="E135" s="40">
        <v>0</v>
      </c>
      <c r="F135" s="69">
        <v>21</v>
      </c>
    </row>
    <row r="136" spans="1:6" s="41" customFormat="1" ht="13.5" customHeight="1" x14ac:dyDescent="0.25">
      <c r="A136" s="24"/>
      <c r="B136" s="31"/>
      <c r="C136" s="11" t="s">
        <v>306</v>
      </c>
      <c r="D136" s="60">
        <v>46</v>
      </c>
      <c r="E136" s="40">
        <v>0</v>
      </c>
      <c r="F136" s="69">
        <v>46</v>
      </c>
    </row>
    <row r="137" spans="1:6" s="41" customFormat="1" ht="13.5" customHeight="1" x14ac:dyDescent="0.25">
      <c r="A137" s="24"/>
      <c r="B137" s="31"/>
      <c r="C137" s="11" t="s">
        <v>92</v>
      </c>
      <c r="D137" s="60">
        <v>21</v>
      </c>
      <c r="E137" s="40">
        <v>15</v>
      </c>
      <c r="F137" s="69">
        <v>6</v>
      </c>
    </row>
    <row r="138" spans="1:6" s="41" customFormat="1" ht="13.5" customHeight="1" x14ac:dyDescent="0.25">
      <c r="A138" s="24"/>
      <c r="B138" s="31"/>
      <c r="C138" s="11" t="s">
        <v>93</v>
      </c>
      <c r="D138" s="60">
        <v>28</v>
      </c>
      <c r="E138" s="40">
        <v>0</v>
      </c>
      <c r="F138" s="69">
        <v>28</v>
      </c>
    </row>
    <row r="139" spans="1:6" s="41" customFormat="1" ht="13.5" customHeight="1" x14ac:dyDescent="0.25">
      <c r="A139" s="24"/>
      <c r="B139" s="31"/>
      <c r="C139" s="25" t="s">
        <v>257</v>
      </c>
      <c r="D139" s="60">
        <v>46</v>
      </c>
      <c r="E139" s="40">
        <v>13</v>
      </c>
      <c r="F139" s="69">
        <v>33</v>
      </c>
    </row>
    <row r="140" spans="1:6" s="41" customFormat="1" ht="13.5" customHeight="1" x14ac:dyDescent="0.25">
      <c r="A140" s="24"/>
      <c r="B140" s="31"/>
      <c r="C140" s="11" t="s">
        <v>94</v>
      </c>
      <c r="D140" s="60">
        <v>14</v>
      </c>
      <c r="E140" s="40">
        <v>0</v>
      </c>
      <c r="F140" s="69">
        <v>14</v>
      </c>
    </row>
    <row r="141" spans="1:6" s="41" customFormat="1" ht="13.5" customHeight="1" x14ac:dyDescent="0.25">
      <c r="A141" s="24"/>
      <c r="B141" s="31"/>
      <c r="C141" s="11" t="s">
        <v>299</v>
      </c>
      <c r="D141" s="60">
        <v>45</v>
      </c>
      <c r="E141" s="40">
        <v>15</v>
      </c>
      <c r="F141" s="69">
        <v>30</v>
      </c>
    </row>
    <row r="142" spans="1:6" s="41" customFormat="1" ht="13.5" customHeight="1" x14ac:dyDescent="0.25">
      <c r="C142" s="11" t="s">
        <v>95</v>
      </c>
      <c r="D142" s="60">
        <v>15</v>
      </c>
      <c r="E142" s="40">
        <v>6</v>
      </c>
      <c r="F142" s="69">
        <v>9</v>
      </c>
    </row>
    <row r="143" spans="1:6" s="41" customFormat="1" ht="13.5" customHeight="1" x14ac:dyDescent="0.25">
      <c r="A143" s="24"/>
      <c r="B143" s="31"/>
      <c r="C143" s="11" t="s">
        <v>96</v>
      </c>
      <c r="D143" s="60">
        <v>57</v>
      </c>
      <c r="E143" s="40">
        <v>12</v>
      </c>
      <c r="F143" s="69">
        <v>45</v>
      </c>
    </row>
    <row r="144" spans="1:6" s="41" customFormat="1" ht="13.5" customHeight="1" x14ac:dyDescent="0.25">
      <c r="A144" s="43"/>
      <c r="C144" s="11" t="s">
        <v>97</v>
      </c>
      <c r="D144" s="60">
        <v>50</v>
      </c>
      <c r="E144" s="40">
        <v>12</v>
      </c>
      <c r="F144" s="69">
        <v>38</v>
      </c>
    </row>
    <row r="145" spans="1:6" s="41" customFormat="1" ht="13.5" customHeight="1" x14ac:dyDescent="0.25">
      <c r="A145" s="24"/>
      <c r="B145" s="31"/>
      <c r="C145" s="11" t="s">
        <v>98</v>
      </c>
      <c r="D145" s="60">
        <v>33</v>
      </c>
      <c r="E145" s="40">
        <v>9</v>
      </c>
      <c r="F145" s="69">
        <v>24</v>
      </c>
    </row>
    <row r="146" spans="1:6" s="41" customFormat="1" ht="13.5" customHeight="1" x14ac:dyDescent="0.25">
      <c r="A146" s="24"/>
      <c r="B146" s="31"/>
      <c r="C146" s="11" t="s">
        <v>99</v>
      </c>
      <c r="D146" s="60">
        <v>61</v>
      </c>
      <c r="E146" s="40">
        <v>0</v>
      </c>
      <c r="F146" s="69">
        <v>61</v>
      </c>
    </row>
    <row r="147" spans="1:6" s="41" customFormat="1" ht="13.5" customHeight="1" x14ac:dyDescent="0.25">
      <c r="A147" s="24"/>
      <c r="B147" s="31"/>
      <c r="C147" s="11" t="s">
        <v>100</v>
      </c>
      <c r="D147" s="60">
        <v>53</v>
      </c>
      <c r="E147" s="40">
        <v>0</v>
      </c>
      <c r="F147" s="69">
        <v>53</v>
      </c>
    </row>
    <row r="148" spans="1:6" s="41" customFormat="1" ht="13.5" customHeight="1" x14ac:dyDescent="0.25">
      <c r="A148" s="24"/>
      <c r="B148" s="31"/>
      <c r="C148" s="11" t="s">
        <v>101</v>
      </c>
      <c r="D148" s="60">
        <v>8</v>
      </c>
      <c r="E148" s="40">
        <v>0</v>
      </c>
      <c r="F148" s="69">
        <v>8</v>
      </c>
    </row>
    <row r="149" spans="1:6" s="41" customFormat="1" ht="13.5" customHeight="1" x14ac:dyDescent="0.25">
      <c r="A149" s="24"/>
      <c r="B149" s="31"/>
      <c r="C149" s="11" t="s">
        <v>102</v>
      </c>
      <c r="D149" s="60">
        <v>17</v>
      </c>
      <c r="E149" s="40">
        <v>8</v>
      </c>
      <c r="F149" s="69">
        <v>9</v>
      </c>
    </row>
    <row r="150" spans="1:6" s="41" customFormat="1" ht="13.5" customHeight="1" x14ac:dyDescent="0.25">
      <c r="A150" s="24"/>
      <c r="B150" s="31"/>
      <c r="C150" s="11" t="s">
        <v>103</v>
      </c>
      <c r="D150" s="60">
        <v>42</v>
      </c>
      <c r="E150" s="40">
        <v>0</v>
      </c>
      <c r="F150" s="69">
        <v>42</v>
      </c>
    </row>
    <row r="151" spans="1:6" s="41" customFormat="1" ht="13.5" customHeight="1" x14ac:dyDescent="0.25">
      <c r="A151" s="24"/>
      <c r="B151" s="31"/>
      <c r="C151" s="11" t="s">
        <v>104</v>
      </c>
      <c r="D151" s="60">
        <v>53</v>
      </c>
      <c r="E151" s="40">
        <v>0</v>
      </c>
      <c r="F151" s="69">
        <v>53</v>
      </c>
    </row>
    <row r="152" spans="1:6" s="41" customFormat="1" ht="13.5" customHeight="1" x14ac:dyDescent="0.25">
      <c r="A152" s="24"/>
      <c r="B152" s="31"/>
      <c r="C152" s="11" t="s">
        <v>105</v>
      </c>
      <c r="D152" s="60">
        <v>17</v>
      </c>
      <c r="E152" s="40">
        <v>0</v>
      </c>
      <c r="F152" s="69">
        <v>17</v>
      </c>
    </row>
    <row r="153" spans="1:6" s="41" customFormat="1" ht="13.5" customHeight="1" x14ac:dyDescent="0.25">
      <c r="A153" s="24"/>
      <c r="B153" s="31"/>
      <c r="C153" s="11" t="s">
        <v>106</v>
      </c>
      <c r="D153" s="60">
        <v>57</v>
      </c>
      <c r="E153" s="40">
        <v>14</v>
      </c>
      <c r="F153" s="69">
        <v>43</v>
      </c>
    </row>
    <row r="154" spans="1:6" s="41" customFormat="1" ht="13.5" customHeight="1" x14ac:dyDescent="0.25">
      <c r="A154" s="24"/>
      <c r="B154" s="31"/>
      <c r="C154" s="11" t="s">
        <v>258</v>
      </c>
      <c r="D154" s="60">
        <v>23</v>
      </c>
      <c r="E154" s="40">
        <v>1</v>
      </c>
      <c r="F154" s="69">
        <v>22</v>
      </c>
    </row>
    <row r="155" spans="1:6" s="41" customFormat="1" ht="13.5" customHeight="1" x14ac:dyDescent="0.25">
      <c r="A155" s="24"/>
      <c r="B155" s="31"/>
      <c r="C155" s="11" t="s">
        <v>107</v>
      </c>
      <c r="D155" s="60">
        <v>56</v>
      </c>
      <c r="E155" s="40">
        <v>8</v>
      </c>
      <c r="F155" s="69">
        <v>48</v>
      </c>
    </row>
    <row r="156" spans="1:6" s="41" customFormat="1" ht="13.5" customHeight="1" x14ac:dyDescent="0.25">
      <c r="A156" s="24"/>
      <c r="B156" s="31"/>
      <c r="C156" s="11" t="s">
        <v>108</v>
      </c>
      <c r="D156" s="60">
        <v>64</v>
      </c>
      <c r="E156" s="40">
        <v>0</v>
      </c>
      <c r="F156" s="69">
        <v>64</v>
      </c>
    </row>
    <row r="157" spans="1:6" s="41" customFormat="1" ht="13.5" customHeight="1" x14ac:dyDescent="0.25">
      <c r="A157" s="24"/>
      <c r="B157" s="31"/>
      <c r="C157" s="11" t="s">
        <v>109</v>
      </c>
      <c r="D157" s="60">
        <v>55</v>
      </c>
      <c r="E157" s="40">
        <v>17</v>
      </c>
      <c r="F157" s="69">
        <v>38</v>
      </c>
    </row>
    <row r="158" spans="1:6" s="41" customFormat="1" ht="13.5" customHeight="1" x14ac:dyDescent="0.25">
      <c r="A158" s="24"/>
      <c r="B158" s="31"/>
      <c r="C158" s="11" t="s">
        <v>110</v>
      </c>
      <c r="D158" s="60">
        <v>35</v>
      </c>
      <c r="E158" s="40">
        <v>16</v>
      </c>
      <c r="F158" s="69">
        <v>19</v>
      </c>
    </row>
    <row r="159" spans="1:6" s="43" customFormat="1" ht="13.5" customHeight="1" x14ac:dyDescent="0.25">
      <c r="A159" s="24"/>
      <c r="B159" s="24" t="s">
        <v>17</v>
      </c>
      <c r="C159" s="17"/>
      <c r="D159" s="63">
        <f>SUM(D133:D158)</f>
        <v>981</v>
      </c>
      <c r="E159" s="51">
        <f>SUM(E133:E158)</f>
        <v>146</v>
      </c>
      <c r="F159" s="70">
        <f>SUM(F133:F158)</f>
        <v>835</v>
      </c>
    </row>
    <row r="160" spans="1:6" s="46" customFormat="1" ht="13.5" customHeight="1" x14ac:dyDescent="0.25">
      <c r="A160" s="44"/>
      <c r="B160" s="44" t="s">
        <v>111</v>
      </c>
      <c r="C160" s="15"/>
      <c r="D160" s="64">
        <f>D159+D132</f>
        <v>4319</v>
      </c>
      <c r="E160" s="52">
        <f>E159+E132</f>
        <v>1700</v>
      </c>
      <c r="F160" s="71">
        <f>F159+F132</f>
        <v>2619</v>
      </c>
    </row>
    <row r="161" spans="1:6" s="41" customFormat="1" ht="13.5" customHeight="1" x14ac:dyDescent="0.25">
      <c r="A161" s="24" t="s">
        <v>112</v>
      </c>
      <c r="B161" s="31" t="s">
        <v>1</v>
      </c>
      <c r="C161" s="11" t="s">
        <v>259</v>
      </c>
      <c r="D161" s="60">
        <v>50</v>
      </c>
      <c r="E161" s="40">
        <v>4</v>
      </c>
      <c r="F161" s="69">
        <v>46</v>
      </c>
    </row>
    <row r="162" spans="1:6" s="46" customFormat="1" ht="13.5" customHeight="1" x14ac:dyDescent="0.25">
      <c r="A162" s="74"/>
      <c r="B162" s="74" t="s">
        <v>3</v>
      </c>
      <c r="C162" s="83"/>
      <c r="D162" s="75">
        <v>50</v>
      </c>
      <c r="E162" s="76">
        <v>4</v>
      </c>
      <c r="F162" s="77">
        <v>46</v>
      </c>
    </row>
    <row r="163" spans="1:6" s="41" customFormat="1" ht="13.5" customHeight="1" x14ac:dyDescent="0.25">
      <c r="A163" s="24" t="s">
        <v>113</v>
      </c>
      <c r="B163" s="31" t="s">
        <v>11</v>
      </c>
      <c r="C163" s="11" t="s">
        <v>114</v>
      </c>
      <c r="D163" s="60">
        <v>27</v>
      </c>
      <c r="E163" s="40">
        <v>5</v>
      </c>
      <c r="F163" s="69">
        <v>22</v>
      </c>
    </row>
    <row r="164" spans="1:6" s="41" customFormat="1" ht="13.5" customHeight="1" x14ac:dyDescent="0.25">
      <c r="A164" s="24"/>
      <c r="B164" s="31"/>
      <c r="C164" s="47" t="s">
        <v>260</v>
      </c>
      <c r="D164" s="60">
        <v>108</v>
      </c>
      <c r="E164" s="40">
        <v>54</v>
      </c>
      <c r="F164" s="69">
        <v>54</v>
      </c>
    </row>
    <row r="165" spans="1:6" s="41" customFormat="1" ht="13.5" customHeight="1" x14ac:dyDescent="0.25">
      <c r="A165" s="24"/>
      <c r="B165" s="31"/>
      <c r="C165" s="25" t="s">
        <v>198</v>
      </c>
      <c r="D165" s="60">
        <v>91</v>
      </c>
      <c r="E165" s="40">
        <v>50</v>
      </c>
      <c r="F165" s="69">
        <v>41</v>
      </c>
    </row>
    <row r="166" spans="1:6" s="41" customFormat="1" ht="13.5" customHeight="1" x14ac:dyDescent="0.25">
      <c r="A166" s="24"/>
      <c r="B166" s="31"/>
      <c r="C166" s="11" t="s">
        <v>115</v>
      </c>
      <c r="D166" s="60">
        <v>73</v>
      </c>
      <c r="E166" s="40">
        <v>32</v>
      </c>
      <c r="F166" s="69">
        <v>41</v>
      </c>
    </row>
    <row r="167" spans="1:6" s="41" customFormat="1" ht="13.5" customHeight="1" x14ac:dyDescent="0.25">
      <c r="A167" s="24"/>
      <c r="B167" s="31"/>
      <c r="C167" s="11" t="s">
        <v>116</v>
      </c>
      <c r="D167" s="60">
        <v>65</v>
      </c>
      <c r="E167" s="40">
        <v>28</v>
      </c>
      <c r="F167" s="69">
        <v>37</v>
      </c>
    </row>
    <row r="168" spans="1:6" s="43" customFormat="1" ht="13.5" customHeight="1" x14ac:dyDescent="0.25">
      <c r="A168" s="24"/>
      <c r="B168" s="24" t="s">
        <v>13</v>
      </c>
      <c r="C168" s="17"/>
      <c r="D168" s="61">
        <f>SUM(D163:D167)</f>
        <v>364</v>
      </c>
      <c r="E168" s="42">
        <f>SUM(E163:E167)</f>
        <v>169</v>
      </c>
      <c r="F168" s="70">
        <f>SUM(F163:F167)</f>
        <v>195</v>
      </c>
    </row>
    <row r="169" spans="1:6" s="41" customFormat="1" ht="13.5" customHeight="1" x14ac:dyDescent="0.25">
      <c r="A169" s="24"/>
      <c r="B169" s="31" t="s">
        <v>1</v>
      </c>
      <c r="C169" s="11" t="s">
        <v>117</v>
      </c>
      <c r="D169" s="60">
        <v>17</v>
      </c>
      <c r="E169" s="40">
        <v>0</v>
      </c>
      <c r="F169" s="69">
        <v>17</v>
      </c>
    </row>
    <row r="170" spans="1:6" s="41" customFormat="1" ht="13.5" customHeight="1" x14ac:dyDescent="0.25">
      <c r="A170" s="24"/>
      <c r="C170" s="11" t="s">
        <v>118</v>
      </c>
      <c r="D170" s="60">
        <v>72</v>
      </c>
      <c r="E170" s="40">
        <v>5</v>
      </c>
      <c r="F170" s="69">
        <v>67</v>
      </c>
    </row>
    <row r="171" spans="1:6" s="41" customFormat="1" ht="13.5" customHeight="1" x14ac:dyDescent="0.25">
      <c r="A171" s="24"/>
      <c r="B171" s="31"/>
      <c r="C171" s="11" t="s">
        <v>119</v>
      </c>
      <c r="D171" s="60">
        <v>42</v>
      </c>
      <c r="E171" s="40">
        <v>0</v>
      </c>
      <c r="F171" s="69">
        <v>42</v>
      </c>
    </row>
    <row r="172" spans="1:6" s="43" customFormat="1" ht="13.5" customHeight="1" x14ac:dyDescent="0.25">
      <c r="A172" s="24"/>
      <c r="B172" s="24" t="s">
        <v>17</v>
      </c>
      <c r="C172" s="17"/>
      <c r="D172" s="61">
        <f>SUM(D169:D171)</f>
        <v>131</v>
      </c>
      <c r="E172" s="42">
        <f>SUM(E169:E171)</f>
        <v>5</v>
      </c>
      <c r="F172" s="70">
        <f>SUM(F169:F171)</f>
        <v>126</v>
      </c>
    </row>
    <row r="173" spans="1:6" s="46" customFormat="1" ht="13.5" customHeight="1" x14ac:dyDescent="0.25">
      <c r="A173" s="74"/>
      <c r="B173" s="74" t="s">
        <v>3</v>
      </c>
      <c r="C173" s="83"/>
      <c r="D173" s="75">
        <f>D172+D168</f>
        <v>495</v>
      </c>
      <c r="E173" s="76">
        <f>E172+E168</f>
        <v>174</v>
      </c>
      <c r="F173" s="77">
        <f>F172+F168</f>
        <v>321</v>
      </c>
    </row>
    <row r="174" spans="1:6" s="41" customFormat="1" ht="13.5" customHeight="1" x14ac:dyDescent="0.25">
      <c r="A174" s="24" t="s">
        <v>120</v>
      </c>
      <c r="B174" s="31" t="s">
        <v>1</v>
      </c>
      <c r="C174" s="11" t="s">
        <v>121</v>
      </c>
      <c r="D174" s="60">
        <v>41</v>
      </c>
      <c r="E174" s="40">
        <v>2</v>
      </c>
      <c r="F174" s="69">
        <v>39</v>
      </c>
    </row>
    <row r="175" spans="1:6" s="46" customFormat="1" ht="13.5" customHeight="1" x14ac:dyDescent="0.25">
      <c r="A175" s="74"/>
      <c r="B175" s="74" t="s">
        <v>3</v>
      </c>
      <c r="C175" s="83"/>
      <c r="D175" s="75">
        <v>41</v>
      </c>
      <c r="E175" s="76">
        <v>2</v>
      </c>
      <c r="F175" s="77">
        <v>39</v>
      </c>
    </row>
    <row r="176" spans="1:6" s="41" customFormat="1" ht="13.5" customHeight="1" x14ac:dyDescent="0.25">
      <c r="A176" s="24" t="s">
        <v>122</v>
      </c>
      <c r="B176" s="31" t="s">
        <v>1</v>
      </c>
      <c r="C176" s="25" t="s">
        <v>261</v>
      </c>
      <c r="D176" s="60">
        <v>15</v>
      </c>
      <c r="E176" s="40">
        <v>0</v>
      </c>
      <c r="F176" s="69">
        <v>15</v>
      </c>
    </row>
    <row r="177" spans="1:6" s="46" customFormat="1" ht="13.5" customHeight="1" x14ac:dyDescent="0.25">
      <c r="A177" s="74"/>
      <c r="B177" s="74" t="s">
        <v>3</v>
      </c>
      <c r="C177" s="83"/>
      <c r="D177" s="75">
        <v>15</v>
      </c>
      <c r="E177" s="76">
        <v>0</v>
      </c>
      <c r="F177" s="77">
        <v>15</v>
      </c>
    </row>
    <row r="178" spans="1:6" s="41" customFormat="1" ht="13.5" customHeight="1" x14ac:dyDescent="0.25">
      <c r="A178" s="24" t="s">
        <v>123</v>
      </c>
      <c r="B178" s="31" t="s">
        <v>11</v>
      </c>
      <c r="C178" s="11" t="s">
        <v>124</v>
      </c>
      <c r="D178" s="60">
        <v>122</v>
      </c>
      <c r="E178" s="40">
        <v>58</v>
      </c>
      <c r="F178" s="69">
        <v>64</v>
      </c>
    </row>
    <row r="179" spans="1:6" s="41" customFormat="1" ht="13.5" customHeight="1" x14ac:dyDescent="0.25">
      <c r="A179" s="24"/>
      <c r="B179" s="31"/>
      <c r="C179" s="25" t="s">
        <v>262</v>
      </c>
      <c r="D179" s="60">
        <v>149</v>
      </c>
      <c r="E179" s="40">
        <v>71</v>
      </c>
      <c r="F179" s="69">
        <v>78</v>
      </c>
    </row>
    <row r="180" spans="1:6" s="41" customFormat="1" ht="13.5" customHeight="1" x14ac:dyDescent="0.25">
      <c r="A180" s="24"/>
      <c r="B180" s="31"/>
      <c r="C180" s="25" t="s">
        <v>125</v>
      </c>
      <c r="D180" s="60">
        <v>138</v>
      </c>
      <c r="E180" s="40">
        <v>59</v>
      </c>
      <c r="F180" s="69">
        <v>79</v>
      </c>
    </row>
    <row r="181" spans="1:6" s="41" customFormat="1" ht="13.5" customHeight="1" x14ac:dyDescent="0.25">
      <c r="A181" s="24"/>
      <c r="B181" s="31"/>
      <c r="C181" s="25" t="s">
        <v>263</v>
      </c>
      <c r="D181" s="60">
        <v>83</v>
      </c>
      <c r="E181" s="40">
        <v>38</v>
      </c>
      <c r="F181" s="69">
        <v>45</v>
      </c>
    </row>
    <row r="182" spans="1:6" s="43" customFormat="1" ht="13.5" customHeight="1" x14ac:dyDescent="0.25">
      <c r="A182" s="24"/>
      <c r="B182" s="24" t="s">
        <v>13</v>
      </c>
      <c r="C182" s="24"/>
      <c r="D182" s="61">
        <f>SUM(D178:D181)</f>
        <v>492</v>
      </c>
      <c r="E182" s="42">
        <f>SUM(E178:E181)</f>
        <v>226</v>
      </c>
      <c r="F182" s="70">
        <f>SUM(F178:F181)</f>
        <v>266</v>
      </c>
    </row>
    <row r="183" spans="1:6" s="41" customFormat="1" ht="13.5" customHeight="1" x14ac:dyDescent="0.25">
      <c r="A183" s="24"/>
      <c r="B183" s="31" t="s">
        <v>1</v>
      </c>
      <c r="C183" s="11" t="s">
        <v>126</v>
      </c>
      <c r="D183" s="60">
        <v>41</v>
      </c>
      <c r="E183" s="40">
        <v>0</v>
      </c>
      <c r="F183" s="69">
        <v>41</v>
      </c>
    </row>
    <row r="184" spans="1:6" s="41" customFormat="1" ht="13.5" customHeight="1" x14ac:dyDescent="0.25">
      <c r="A184" s="24"/>
      <c r="B184" s="31"/>
      <c r="C184" s="11" t="s">
        <v>264</v>
      </c>
      <c r="D184" s="60">
        <v>26</v>
      </c>
      <c r="E184" s="40">
        <v>0</v>
      </c>
      <c r="F184" s="69">
        <v>26</v>
      </c>
    </row>
    <row r="185" spans="1:6" s="41" customFormat="1" ht="13.5" customHeight="1" x14ac:dyDescent="0.25">
      <c r="A185" s="24"/>
      <c r="B185" s="31"/>
      <c r="C185" s="11" t="s">
        <v>127</v>
      </c>
      <c r="D185" s="60">
        <v>76</v>
      </c>
      <c r="E185" s="40">
        <v>10</v>
      </c>
      <c r="F185" s="69">
        <v>66</v>
      </c>
    </row>
    <row r="186" spans="1:6" s="41" customFormat="1" ht="13.5" customHeight="1" x14ac:dyDescent="0.25">
      <c r="A186" s="24"/>
      <c r="B186" s="31"/>
      <c r="C186" s="25" t="s">
        <v>265</v>
      </c>
      <c r="D186" s="60">
        <v>35</v>
      </c>
      <c r="E186" s="40">
        <v>26</v>
      </c>
      <c r="F186" s="69">
        <v>9</v>
      </c>
    </row>
    <row r="187" spans="1:6" s="41" customFormat="1" ht="13.5" customHeight="1" x14ac:dyDescent="0.25">
      <c r="A187" s="24"/>
      <c r="B187" s="31"/>
      <c r="C187" s="11" t="s">
        <v>128</v>
      </c>
      <c r="D187" s="60">
        <v>54</v>
      </c>
      <c r="E187" s="40">
        <v>5</v>
      </c>
      <c r="F187" s="69">
        <v>49</v>
      </c>
    </row>
    <row r="188" spans="1:6" s="41" customFormat="1" ht="13.5" customHeight="1" x14ac:dyDescent="0.25">
      <c r="A188" s="24"/>
      <c r="B188" s="31"/>
      <c r="C188" s="11" t="s">
        <v>129</v>
      </c>
      <c r="D188" s="60">
        <v>49</v>
      </c>
      <c r="E188" s="40">
        <v>0</v>
      </c>
      <c r="F188" s="69">
        <v>49</v>
      </c>
    </row>
    <row r="189" spans="1:6" s="43" customFormat="1" ht="13.5" customHeight="1" x14ac:dyDescent="0.25">
      <c r="A189" s="24"/>
      <c r="B189" s="24" t="s">
        <v>17</v>
      </c>
      <c r="C189" s="24"/>
      <c r="D189" s="61">
        <f>SUM(D183:D188)</f>
        <v>281</v>
      </c>
      <c r="E189" s="42">
        <f>SUM(E183:E188)</f>
        <v>41</v>
      </c>
      <c r="F189" s="70">
        <f>SUM(F183:F188)</f>
        <v>240</v>
      </c>
    </row>
    <row r="190" spans="1:6" s="46" customFormat="1" ht="13.5" customHeight="1" x14ac:dyDescent="0.25">
      <c r="A190" s="74"/>
      <c r="B190" s="74" t="s">
        <v>3</v>
      </c>
      <c r="C190" s="74"/>
      <c r="D190" s="75">
        <f>D189+D182</f>
        <v>773</v>
      </c>
      <c r="E190" s="76">
        <f>E189+E182</f>
        <v>267</v>
      </c>
      <c r="F190" s="77">
        <f>F189+F182</f>
        <v>506</v>
      </c>
    </row>
    <row r="191" spans="1:6" s="41" customFormat="1" ht="13.5" customHeight="1" x14ac:dyDescent="0.25">
      <c r="A191" s="24" t="s">
        <v>130</v>
      </c>
      <c r="B191" s="31" t="s">
        <v>11</v>
      </c>
      <c r="C191" s="25" t="s">
        <v>266</v>
      </c>
      <c r="D191" s="60">
        <v>61</v>
      </c>
      <c r="E191" s="40">
        <v>26</v>
      </c>
      <c r="F191" s="69">
        <v>35</v>
      </c>
    </row>
    <row r="192" spans="1:6" s="41" customFormat="1" ht="13.5" customHeight="1" x14ac:dyDescent="0.25">
      <c r="A192" s="24"/>
      <c r="B192" s="31" t="s">
        <v>1</v>
      </c>
      <c r="C192" s="11" t="s">
        <v>130</v>
      </c>
      <c r="D192" s="60">
        <v>35</v>
      </c>
      <c r="E192" s="40">
        <v>1</v>
      </c>
      <c r="F192" s="69">
        <v>34</v>
      </c>
    </row>
    <row r="193" spans="1:6" s="46" customFormat="1" ht="13.5" customHeight="1" x14ac:dyDescent="0.25">
      <c r="A193" s="74"/>
      <c r="B193" s="74" t="s">
        <v>3</v>
      </c>
      <c r="C193" s="83"/>
      <c r="D193" s="75">
        <f>D191+D192</f>
        <v>96</v>
      </c>
      <c r="E193" s="76">
        <f>E191+E192</f>
        <v>27</v>
      </c>
      <c r="F193" s="77">
        <f>F191+F192</f>
        <v>69</v>
      </c>
    </row>
    <row r="194" spans="1:6" s="41" customFormat="1" ht="13.5" customHeight="1" x14ac:dyDescent="0.25">
      <c r="A194" s="24" t="s">
        <v>131</v>
      </c>
      <c r="B194" s="31" t="s">
        <v>11</v>
      </c>
      <c r="C194" s="25" t="s">
        <v>267</v>
      </c>
      <c r="D194" s="60">
        <v>100</v>
      </c>
      <c r="E194" s="40">
        <v>42</v>
      </c>
      <c r="F194" s="69">
        <v>58</v>
      </c>
    </row>
    <row r="195" spans="1:6" s="41" customFormat="1" ht="13.5" customHeight="1" x14ac:dyDescent="0.25">
      <c r="A195" s="24"/>
      <c r="B195" s="31"/>
      <c r="C195" s="11" t="s">
        <v>132</v>
      </c>
      <c r="D195" s="60">
        <v>12</v>
      </c>
      <c r="E195" s="40">
        <v>5</v>
      </c>
      <c r="F195" s="69">
        <v>7</v>
      </c>
    </row>
    <row r="196" spans="1:6" s="41" customFormat="1" ht="13.5" customHeight="1" x14ac:dyDescent="0.25">
      <c r="A196" s="24"/>
      <c r="B196" s="31"/>
      <c r="C196" s="50" t="s">
        <v>133</v>
      </c>
      <c r="D196" s="60">
        <v>105</v>
      </c>
      <c r="E196" s="40">
        <v>43</v>
      </c>
      <c r="F196" s="69">
        <v>62</v>
      </c>
    </row>
    <row r="197" spans="1:6" s="41" customFormat="1" ht="13.5" customHeight="1" x14ac:dyDescent="0.25">
      <c r="A197" s="24"/>
      <c r="B197" s="31"/>
      <c r="C197" s="11" t="s">
        <v>268</v>
      </c>
      <c r="D197" s="60">
        <v>64</v>
      </c>
      <c r="E197" s="40">
        <v>36</v>
      </c>
      <c r="F197" s="69">
        <v>28</v>
      </c>
    </row>
    <row r="198" spans="1:6" s="43" customFormat="1" ht="13.5" customHeight="1" x14ac:dyDescent="0.25">
      <c r="A198" s="24"/>
      <c r="B198" s="24" t="s">
        <v>13</v>
      </c>
      <c r="C198" s="24"/>
      <c r="D198" s="61">
        <f>SUM(D194:D197)</f>
        <v>281</v>
      </c>
      <c r="E198" s="42">
        <f>SUM(E194:E197)</f>
        <v>126</v>
      </c>
      <c r="F198" s="70">
        <f>SUM(F194:F197)</f>
        <v>155</v>
      </c>
    </row>
    <row r="199" spans="1:6" s="41" customFormat="1" ht="13.5" customHeight="1" x14ac:dyDescent="0.25">
      <c r="A199" s="24"/>
      <c r="B199" s="31" t="s">
        <v>1</v>
      </c>
      <c r="C199" s="11" t="s">
        <v>134</v>
      </c>
      <c r="D199" s="60">
        <v>132</v>
      </c>
      <c r="E199" s="40">
        <v>33</v>
      </c>
      <c r="F199" s="69">
        <v>99</v>
      </c>
    </row>
    <row r="200" spans="1:6" s="41" customFormat="1" ht="13.5" customHeight="1" x14ac:dyDescent="0.25">
      <c r="A200" s="24"/>
      <c r="B200" s="31"/>
      <c r="C200" s="11" t="s">
        <v>269</v>
      </c>
      <c r="D200" s="60">
        <v>94</v>
      </c>
      <c r="E200" s="40">
        <v>17</v>
      </c>
      <c r="F200" s="69">
        <v>77</v>
      </c>
    </row>
    <row r="201" spans="1:6" s="41" customFormat="1" ht="13.5" customHeight="1" x14ac:dyDescent="0.25">
      <c r="A201" s="24"/>
      <c r="B201" s="31"/>
      <c r="C201" s="11" t="s">
        <v>135</v>
      </c>
      <c r="D201" s="60">
        <v>42</v>
      </c>
      <c r="E201" s="40">
        <v>0</v>
      </c>
      <c r="F201" s="69">
        <v>42</v>
      </c>
    </row>
    <row r="202" spans="1:6" s="41" customFormat="1" ht="13.5" customHeight="1" x14ac:dyDescent="0.25">
      <c r="A202" s="24"/>
      <c r="B202" s="24" t="s">
        <v>17</v>
      </c>
      <c r="C202" s="31"/>
      <c r="D202" s="61">
        <f>SUM(D199:D201)</f>
        <v>268</v>
      </c>
      <c r="E202" s="42">
        <f>SUM(E199:E201)</f>
        <v>50</v>
      </c>
      <c r="F202" s="70">
        <f>SUM(F199:F201)</f>
        <v>218</v>
      </c>
    </row>
    <row r="203" spans="1:6" s="53" customFormat="1" ht="13.5" customHeight="1" x14ac:dyDescent="0.3">
      <c r="A203" s="74"/>
      <c r="B203" s="74" t="s">
        <v>3</v>
      </c>
      <c r="C203" s="82"/>
      <c r="D203" s="75">
        <f>D202+D198</f>
        <v>549</v>
      </c>
      <c r="E203" s="76">
        <f>E202+E198</f>
        <v>176</v>
      </c>
      <c r="F203" s="77">
        <f>F202+F198</f>
        <v>373</v>
      </c>
    </row>
    <row r="204" spans="1:6" s="41" customFormat="1" ht="13.5" customHeight="1" x14ac:dyDescent="0.25">
      <c r="A204" s="24" t="s">
        <v>136</v>
      </c>
      <c r="B204" s="31" t="s">
        <v>11</v>
      </c>
      <c r="C204" s="25" t="s">
        <v>270</v>
      </c>
      <c r="D204" s="60">
        <v>29</v>
      </c>
      <c r="E204" s="40">
        <v>14</v>
      </c>
      <c r="F204" s="69">
        <v>15</v>
      </c>
    </row>
    <row r="205" spans="1:6" s="41" customFormat="1" ht="13.5" customHeight="1" x14ac:dyDescent="0.25">
      <c r="A205" s="24"/>
      <c r="B205" s="31"/>
      <c r="C205" s="11" t="s">
        <v>137</v>
      </c>
      <c r="D205" s="60">
        <v>70</v>
      </c>
      <c r="E205" s="40">
        <v>28</v>
      </c>
      <c r="F205" s="69">
        <v>42</v>
      </c>
    </row>
    <row r="206" spans="1:6" s="41" customFormat="1" ht="13.5" customHeight="1" x14ac:dyDescent="0.25">
      <c r="A206" s="24"/>
      <c r="B206" s="31"/>
      <c r="C206" s="11" t="s">
        <v>138</v>
      </c>
      <c r="D206" s="60">
        <v>68</v>
      </c>
      <c r="E206" s="40">
        <v>29</v>
      </c>
      <c r="F206" s="69">
        <v>39</v>
      </c>
    </row>
    <row r="207" spans="1:6" s="43" customFormat="1" ht="13.5" customHeight="1" x14ac:dyDescent="0.25">
      <c r="A207" s="24"/>
      <c r="B207" s="24" t="s">
        <v>13</v>
      </c>
      <c r="C207" s="24"/>
      <c r="D207" s="61">
        <f>SUM(D204:D206)</f>
        <v>167</v>
      </c>
      <c r="E207" s="42">
        <f>SUM(E204:E206)</f>
        <v>71</v>
      </c>
      <c r="F207" s="70">
        <f>SUM(F204:F206)</f>
        <v>96</v>
      </c>
    </row>
    <row r="208" spans="1:6" s="41" customFormat="1" ht="13.5" customHeight="1" x14ac:dyDescent="0.25">
      <c r="A208" s="24"/>
      <c r="B208" s="31" t="s">
        <v>1</v>
      </c>
      <c r="C208" s="11" t="s">
        <v>139</v>
      </c>
      <c r="D208" s="60">
        <v>51</v>
      </c>
      <c r="E208" s="40">
        <v>16</v>
      </c>
      <c r="F208" s="69">
        <v>35</v>
      </c>
    </row>
    <row r="209" spans="1:6" s="41" customFormat="1" ht="13.5" customHeight="1" x14ac:dyDescent="0.25">
      <c r="A209" s="24"/>
      <c r="B209" s="31"/>
      <c r="C209" s="11" t="s">
        <v>140</v>
      </c>
      <c r="D209" s="60">
        <v>69</v>
      </c>
      <c r="E209" s="40">
        <v>3</v>
      </c>
      <c r="F209" s="69">
        <v>66</v>
      </c>
    </row>
    <row r="210" spans="1:6" s="41" customFormat="1" ht="13.5" customHeight="1" x14ac:dyDescent="0.25">
      <c r="A210" s="24"/>
      <c r="B210" s="31"/>
      <c r="C210" s="11" t="s">
        <v>141</v>
      </c>
      <c r="D210" s="60">
        <v>41</v>
      </c>
      <c r="E210" s="40">
        <v>2</v>
      </c>
      <c r="F210" s="69">
        <v>39</v>
      </c>
    </row>
    <row r="211" spans="1:6" s="43" customFormat="1" ht="13.5" customHeight="1" x14ac:dyDescent="0.25">
      <c r="A211" s="24"/>
      <c r="B211" s="24" t="s">
        <v>17</v>
      </c>
      <c r="C211" s="24"/>
      <c r="D211" s="61">
        <f>SUM(D208:D210)</f>
        <v>161</v>
      </c>
      <c r="E211" s="42">
        <f>SUM(E208:E210)</f>
        <v>21</v>
      </c>
      <c r="F211" s="70">
        <f>SUM(F208:F210)</f>
        <v>140</v>
      </c>
    </row>
    <row r="212" spans="1:6" s="46" customFormat="1" ht="13.5" customHeight="1" x14ac:dyDescent="0.25">
      <c r="A212" s="44"/>
      <c r="B212" s="44" t="s">
        <v>3</v>
      </c>
      <c r="C212" s="44"/>
      <c r="D212" s="62">
        <f>D211+D207</f>
        <v>328</v>
      </c>
      <c r="E212" s="45">
        <f>E211+E207</f>
        <v>92</v>
      </c>
      <c r="F212" s="71">
        <f>F211+F207</f>
        <v>236</v>
      </c>
    </row>
    <row r="213" spans="1:6" s="41" customFormat="1" ht="13.5" customHeight="1" x14ac:dyDescent="0.25">
      <c r="A213" s="24" t="s">
        <v>142</v>
      </c>
      <c r="B213" s="31" t="s">
        <v>1</v>
      </c>
      <c r="C213" s="11" t="s">
        <v>143</v>
      </c>
      <c r="D213" s="60">
        <v>47</v>
      </c>
      <c r="E213" s="40">
        <v>0</v>
      </c>
      <c r="F213" s="69">
        <v>47</v>
      </c>
    </row>
    <row r="214" spans="1:6" s="46" customFormat="1" ht="13.5" customHeight="1" x14ac:dyDescent="0.25">
      <c r="A214" s="74"/>
      <c r="B214" s="74" t="s">
        <v>3</v>
      </c>
      <c r="C214" s="74"/>
      <c r="D214" s="75">
        <v>47</v>
      </c>
      <c r="E214" s="76">
        <v>0</v>
      </c>
      <c r="F214" s="77">
        <v>47</v>
      </c>
    </row>
    <row r="215" spans="1:6" s="41" customFormat="1" ht="13.5" customHeight="1" x14ac:dyDescent="0.25">
      <c r="A215" s="24" t="s">
        <v>144</v>
      </c>
      <c r="B215" s="31" t="s">
        <v>11</v>
      </c>
      <c r="C215" s="11" t="s">
        <v>145</v>
      </c>
      <c r="D215" s="60">
        <v>53</v>
      </c>
      <c r="E215" s="40">
        <v>35</v>
      </c>
      <c r="F215" s="69">
        <v>18</v>
      </c>
    </row>
    <row r="216" spans="1:6" s="41" customFormat="1" ht="13.5" customHeight="1" x14ac:dyDescent="0.25">
      <c r="A216" s="24"/>
      <c r="B216" s="31"/>
      <c r="C216" s="11" t="s">
        <v>146</v>
      </c>
      <c r="D216" s="60">
        <v>106</v>
      </c>
      <c r="E216" s="40">
        <v>49</v>
      </c>
      <c r="F216" s="69">
        <v>57</v>
      </c>
    </row>
    <row r="217" spans="1:6" s="41" customFormat="1" ht="13.5" customHeight="1" x14ac:dyDescent="0.25">
      <c r="A217" s="24"/>
      <c r="B217" s="31"/>
      <c r="C217" s="11" t="s">
        <v>147</v>
      </c>
      <c r="D217" s="60">
        <v>37</v>
      </c>
      <c r="E217" s="40">
        <v>17</v>
      </c>
      <c r="F217" s="69">
        <v>20</v>
      </c>
    </row>
    <row r="218" spans="1:6" s="43" customFormat="1" ht="13.5" customHeight="1" x14ac:dyDescent="0.25">
      <c r="A218" s="24"/>
      <c r="B218" s="24" t="s">
        <v>13</v>
      </c>
      <c r="C218" s="24"/>
      <c r="D218" s="61">
        <f>SUM(D215:D217)</f>
        <v>196</v>
      </c>
      <c r="E218" s="42">
        <f>SUM(E215:E217)</f>
        <v>101</v>
      </c>
      <c r="F218" s="70">
        <f>SUM(F215:F217)</f>
        <v>95</v>
      </c>
    </row>
    <row r="219" spans="1:6" s="41" customFormat="1" ht="13.5" customHeight="1" x14ac:dyDescent="0.25">
      <c r="A219" s="24"/>
      <c r="B219" s="31" t="s">
        <v>1</v>
      </c>
      <c r="C219" s="11" t="s">
        <v>148</v>
      </c>
      <c r="D219" s="60">
        <v>66</v>
      </c>
      <c r="E219" s="40">
        <v>3</v>
      </c>
      <c r="F219" s="69">
        <v>63</v>
      </c>
    </row>
    <row r="220" spans="1:6" s="41" customFormat="1" ht="13.5" customHeight="1" x14ac:dyDescent="0.25">
      <c r="A220" s="24"/>
      <c r="B220" s="31"/>
      <c r="C220" s="11" t="s">
        <v>149</v>
      </c>
      <c r="D220" s="60">
        <v>46</v>
      </c>
      <c r="E220" s="40">
        <v>11</v>
      </c>
      <c r="F220" s="69">
        <v>35</v>
      </c>
    </row>
    <row r="221" spans="1:6" s="43" customFormat="1" ht="13.5" customHeight="1" x14ac:dyDescent="0.25">
      <c r="A221" s="24"/>
      <c r="B221" s="24" t="s">
        <v>17</v>
      </c>
      <c r="C221" s="24"/>
      <c r="D221" s="61">
        <f>SUM(D219:D220)</f>
        <v>112</v>
      </c>
      <c r="E221" s="42">
        <f>SUM(E219:E220)</f>
        <v>14</v>
      </c>
      <c r="F221" s="70">
        <f>SUM(F219:F220)</f>
        <v>98</v>
      </c>
    </row>
    <row r="222" spans="1:6" s="46" customFormat="1" ht="13.5" customHeight="1" x14ac:dyDescent="0.25">
      <c r="A222" s="74"/>
      <c r="B222" s="74" t="s">
        <v>3</v>
      </c>
      <c r="C222" s="74"/>
      <c r="D222" s="75">
        <f>D221+D218</f>
        <v>308</v>
      </c>
      <c r="E222" s="76">
        <f>E221+E218</f>
        <v>115</v>
      </c>
      <c r="F222" s="77">
        <f>F221+F218</f>
        <v>193</v>
      </c>
    </row>
    <row r="223" spans="1:6" s="41" customFormat="1" ht="13.5" customHeight="1" x14ac:dyDescent="0.25">
      <c r="A223" s="24" t="s">
        <v>150</v>
      </c>
      <c r="B223" s="31" t="s">
        <v>1</v>
      </c>
      <c r="C223" s="11" t="s">
        <v>151</v>
      </c>
      <c r="D223" s="60">
        <v>31</v>
      </c>
      <c r="E223" s="40">
        <v>5</v>
      </c>
      <c r="F223" s="69">
        <v>26</v>
      </c>
    </row>
    <row r="224" spans="1:6" s="43" customFormat="1" ht="13.5" customHeight="1" x14ac:dyDescent="0.25">
      <c r="A224" s="78"/>
      <c r="B224" s="78" t="s">
        <v>111</v>
      </c>
      <c r="C224" s="78"/>
      <c r="D224" s="79">
        <v>31</v>
      </c>
      <c r="E224" s="80">
        <v>5</v>
      </c>
      <c r="F224" s="81">
        <v>26</v>
      </c>
    </row>
    <row r="225" spans="1:14" s="41" customFormat="1" ht="13.5" customHeight="1" x14ac:dyDescent="0.25">
      <c r="A225" s="24" t="s">
        <v>152</v>
      </c>
      <c r="B225" s="11" t="s">
        <v>11</v>
      </c>
      <c r="C225" s="11" t="s">
        <v>153</v>
      </c>
      <c r="D225" s="60">
        <v>33</v>
      </c>
      <c r="E225" s="40">
        <v>23</v>
      </c>
      <c r="F225" s="69">
        <v>10</v>
      </c>
    </row>
    <row r="226" spans="1:14" s="41" customFormat="1" ht="13.5" customHeight="1" x14ac:dyDescent="0.25">
      <c r="A226" s="24"/>
      <c r="B226" s="31" t="s">
        <v>1</v>
      </c>
      <c r="C226" s="11" t="s">
        <v>154</v>
      </c>
      <c r="D226" s="60">
        <v>35</v>
      </c>
      <c r="E226" s="40">
        <v>12</v>
      </c>
      <c r="F226" s="69">
        <v>23</v>
      </c>
    </row>
    <row r="227" spans="1:14" s="46" customFormat="1" ht="13.5" customHeight="1" x14ac:dyDescent="0.25">
      <c r="A227" s="74"/>
      <c r="B227" s="74" t="s">
        <v>3</v>
      </c>
      <c r="C227" s="74"/>
      <c r="D227" s="75">
        <f>SUM(D225:D226)</f>
        <v>68</v>
      </c>
      <c r="E227" s="76">
        <f>SUM(E225:E226)</f>
        <v>35</v>
      </c>
      <c r="F227" s="77">
        <f>SUM(F225:F226)</f>
        <v>33</v>
      </c>
    </row>
    <row r="228" spans="1:14" s="41" customFormat="1" ht="13.5" customHeight="1" x14ac:dyDescent="0.25">
      <c r="A228" s="24" t="s">
        <v>155</v>
      </c>
      <c r="B228" s="31" t="s">
        <v>11</v>
      </c>
      <c r="C228" s="11" t="s">
        <v>156</v>
      </c>
      <c r="D228" s="60">
        <v>60</v>
      </c>
      <c r="E228" s="40">
        <v>28</v>
      </c>
      <c r="F228" s="69">
        <v>32</v>
      </c>
    </row>
    <row r="229" spans="1:14" s="41" customFormat="1" ht="13.5" customHeight="1" x14ac:dyDescent="0.25">
      <c r="A229" s="24"/>
      <c r="B229" s="31" t="s">
        <v>1</v>
      </c>
      <c r="C229" s="11" t="s">
        <v>157</v>
      </c>
      <c r="D229" s="60">
        <v>60</v>
      </c>
      <c r="E229" s="40">
        <v>16</v>
      </c>
      <c r="F229" s="69">
        <v>44</v>
      </c>
    </row>
    <row r="230" spans="1:14" s="46" customFormat="1" ht="13.5" customHeight="1" x14ac:dyDescent="0.25">
      <c r="A230" s="74"/>
      <c r="B230" s="74" t="s">
        <v>3</v>
      </c>
      <c r="C230" s="74"/>
      <c r="D230" s="75">
        <f>D228+D229</f>
        <v>120</v>
      </c>
      <c r="E230" s="76">
        <f>E228+E229</f>
        <v>44</v>
      </c>
      <c r="F230" s="77">
        <f>F228+F229</f>
        <v>76</v>
      </c>
    </row>
    <row r="231" spans="1:14" s="41" customFormat="1" ht="13.5" customHeight="1" x14ac:dyDescent="0.25">
      <c r="A231" s="24" t="s">
        <v>158</v>
      </c>
      <c r="B231" s="31" t="s">
        <v>11</v>
      </c>
      <c r="C231" s="11" t="s">
        <v>159</v>
      </c>
      <c r="D231" s="60">
        <v>17</v>
      </c>
      <c r="E231" s="40">
        <v>12</v>
      </c>
      <c r="F231" s="69">
        <v>5</v>
      </c>
    </row>
    <row r="232" spans="1:14" s="41" customFormat="1" ht="13.5" customHeight="1" x14ac:dyDescent="0.25">
      <c r="A232" s="24"/>
      <c r="B232" s="31"/>
      <c r="C232" s="11" t="s">
        <v>160</v>
      </c>
      <c r="D232" s="60">
        <v>47</v>
      </c>
      <c r="E232" s="40">
        <v>23</v>
      </c>
      <c r="F232" s="69">
        <v>24</v>
      </c>
    </row>
    <row r="233" spans="1:14" s="41" customFormat="1" ht="13.5" customHeight="1" x14ac:dyDescent="0.25">
      <c r="A233" s="24"/>
      <c r="B233" s="31"/>
      <c r="C233" s="25" t="s">
        <v>271</v>
      </c>
      <c r="D233" s="60">
        <v>91</v>
      </c>
      <c r="E233" s="40">
        <v>45</v>
      </c>
      <c r="F233" s="69">
        <v>46</v>
      </c>
    </row>
    <row r="234" spans="1:14" s="41" customFormat="1" ht="13.5" customHeight="1" x14ac:dyDescent="0.25">
      <c r="A234" s="24"/>
      <c r="B234" s="24" t="s">
        <v>13</v>
      </c>
      <c r="C234" s="31"/>
      <c r="D234" s="61">
        <f>SUM(D231:D233)</f>
        <v>155</v>
      </c>
      <c r="E234" s="42">
        <f>SUM(E231:E233)</f>
        <v>80</v>
      </c>
      <c r="F234" s="70">
        <f>SUM(F231:F233)</f>
        <v>75</v>
      </c>
      <c r="I234" s="49"/>
      <c r="J234" s="49"/>
      <c r="K234" s="49"/>
      <c r="L234" s="48"/>
      <c r="M234" s="48"/>
      <c r="N234" s="48"/>
    </row>
    <row r="235" spans="1:14" s="41" customFormat="1" ht="13.5" customHeight="1" x14ac:dyDescent="0.25">
      <c r="A235" s="24"/>
      <c r="B235" s="31" t="s">
        <v>1</v>
      </c>
      <c r="C235" s="11" t="s">
        <v>161</v>
      </c>
      <c r="D235" s="60">
        <v>56</v>
      </c>
      <c r="E235" s="40">
        <v>17</v>
      </c>
      <c r="F235" s="69">
        <v>39</v>
      </c>
    </row>
    <row r="236" spans="1:14" s="43" customFormat="1" ht="13.5" customHeight="1" x14ac:dyDescent="0.25">
      <c r="A236" s="24"/>
      <c r="B236" s="24" t="s">
        <v>17</v>
      </c>
      <c r="C236" s="24"/>
      <c r="D236" s="61">
        <v>56</v>
      </c>
      <c r="E236" s="42">
        <v>17</v>
      </c>
      <c r="F236" s="70">
        <v>39</v>
      </c>
    </row>
    <row r="237" spans="1:14" s="46" customFormat="1" ht="13.5" customHeight="1" x14ac:dyDescent="0.25">
      <c r="A237" s="74"/>
      <c r="B237" s="74" t="s">
        <v>3</v>
      </c>
      <c r="C237" s="74"/>
      <c r="D237" s="75">
        <f>D236+D234</f>
        <v>211</v>
      </c>
      <c r="E237" s="76">
        <f>E236+E234</f>
        <v>97</v>
      </c>
      <c r="F237" s="77">
        <f>F236+F234</f>
        <v>114</v>
      </c>
    </row>
    <row r="238" spans="1:14" s="41" customFormat="1" ht="13.5" customHeight="1" x14ac:dyDescent="0.25">
      <c r="A238" s="24" t="s">
        <v>162</v>
      </c>
      <c r="B238" s="31" t="s">
        <v>1</v>
      </c>
      <c r="C238" s="11" t="s">
        <v>163</v>
      </c>
      <c r="D238" s="60">
        <v>41</v>
      </c>
      <c r="E238" s="40">
        <v>0</v>
      </c>
      <c r="F238" s="69">
        <v>41</v>
      </c>
    </row>
    <row r="239" spans="1:14" s="46" customFormat="1" ht="13.5" customHeight="1" x14ac:dyDescent="0.25">
      <c r="A239" s="74"/>
      <c r="B239" s="74" t="s">
        <v>3</v>
      </c>
      <c r="C239" s="74"/>
      <c r="D239" s="75">
        <v>41</v>
      </c>
      <c r="E239" s="76">
        <v>0</v>
      </c>
      <c r="F239" s="77">
        <v>41</v>
      </c>
    </row>
    <row r="240" spans="1:14" s="41" customFormat="1" ht="13.5" customHeight="1" x14ac:dyDescent="0.25">
      <c r="A240" s="24" t="s">
        <v>164</v>
      </c>
      <c r="B240" s="31" t="s">
        <v>1</v>
      </c>
      <c r="C240" s="11" t="s">
        <v>165</v>
      </c>
      <c r="D240" s="60">
        <v>17</v>
      </c>
      <c r="E240" s="40">
        <v>5</v>
      </c>
      <c r="F240" s="69">
        <v>12</v>
      </c>
    </row>
    <row r="241" spans="1:6" s="41" customFormat="1" ht="13.5" customHeight="1" x14ac:dyDescent="0.25">
      <c r="A241" s="24"/>
      <c r="B241" s="31"/>
      <c r="C241" s="11" t="s">
        <v>166</v>
      </c>
      <c r="D241" s="60">
        <v>16</v>
      </c>
      <c r="E241" s="40">
        <v>0</v>
      </c>
      <c r="F241" s="69">
        <v>16</v>
      </c>
    </row>
    <row r="242" spans="1:6" s="43" customFormat="1" ht="13.5" customHeight="1" x14ac:dyDescent="0.25">
      <c r="A242" s="24"/>
      <c r="B242" s="24" t="s">
        <v>17</v>
      </c>
      <c r="C242" s="17"/>
      <c r="D242" s="61">
        <f>SUM(D240:D241)</f>
        <v>33</v>
      </c>
      <c r="E242" s="42">
        <f>SUM(E240:E241)</f>
        <v>5</v>
      </c>
      <c r="F242" s="70">
        <f>SUM(F240:F241)</f>
        <v>28</v>
      </c>
    </row>
    <row r="243" spans="1:6" s="46" customFormat="1" ht="13.5" customHeight="1" x14ac:dyDescent="0.25">
      <c r="A243" s="74"/>
      <c r="B243" s="74" t="s">
        <v>3</v>
      </c>
      <c r="C243" s="74"/>
      <c r="D243" s="75">
        <f>D242</f>
        <v>33</v>
      </c>
      <c r="E243" s="76">
        <f>E242</f>
        <v>5</v>
      </c>
      <c r="F243" s="77">
        <f>F242</f>
        <v>28</v>
      </c>
    </row>
    <row r="244" spans="1:6" s="41" customFormat="1" ht="13.5" customHeight="1" x14ac:dyDescent="0.25">
      <c r="A244" s="24" t="s">
        <v>167</v>
      </c>
      <c r="B244" s="31" t="s">
        <v>11</v>
      </c>
      <c r="C244" s="11" t="s">
        <v>168</v>
      </c>
      <c r="D244" s="60">
        <v>41</v>
      </c>
      <c r="E244" s="40">
        <v>23</v>
      </c>
      <c r="F244" s="69">
        <v>18</v>
      </c>
    </row>
    <row r="245" spans="1:6" s="41" customFormat="1" ht="13.5" customHeight="1" x14ac:dyDescent="0.25">
      <c r="A245" s="24"/>
      <c r="B245" s="31"/>
      <c r="C245" s="25" t="s">
        <v>272</v>
      </c>
      <c r="D245" s="60">
        <v>143</v>
      </c>
      <c r="E245" s="40">
        <v>56</v>
      </c>
      <c r="F245" s="69">
        <v>87</v>
      </c>
    </row>
    <row r="246" spans="1:6" s="41" customFormat="1" ht="13.5" customHeight="1" x14ac:dyDescent="0.25">
      <c r="A246" s="24"/>
      <c r="B246" s="31"/>
      <c r="C246" s="25" t="s">
        <v>169</v>
      </c>
      <c r="D246" s="60">
        <v>140</v>
      </c>
      <c r="E246" s="40">
        <v>74</v>
      </c>
      <c r="F246" s="69">
        <v>66</v>
      </c>
    </row>
    <row r="247" spans="1:6" s="41" customFormat="1" ht="13.5" customHeight="1" x14ac:dyDescent="0.25">
      <c r="A247" s="24"/>
      <c r="B247" s="31"/>
      <c r="C247" s="25" t="s">
        <v>273</v>
      </c>
      <c r="D247" s="60">
        <v>104</v>
      </c>
      <c r="E247" s="40">
        <v>39</v>
      </c>
      <c r="F247" s="69">
        <v>65</v>
      </c>
    </row>
    <row r="248" spans="1:6" s="41" customFormat="1" ht="13.5" customHeight="1" x14ac:dyDescent="0.25">
      <c r="A248" s="24"/>
      <c r="B248" s="24" t="s">
        <v>13</v>
      </c>
      <c r="C248" s="31"/>
      <c r="D248" s="61">
        <f>SUM(D244:D247)</f>
        <v>428</v>
      </c>
      <c r="E248" s="42">
        <f>SUM(E244:E247)</f>
        <v>192</v>
      </c>
      <c r="F248" s="70">
        <f>SUM(F244:F247)</f>
        <v>236</v>
      </c>
    </row>
    <row r="249" spans="1:6" s="41" customFormat="1" ht="13.5" customHeight="1" x14ac:dyDescent="0.25">
      <c r="A249" s="24"/>
      <c r="B249" s="31" t="s">
        <v>1</v>
      </c>
      <c r="C249" s="11" t="s">
        <v>170</v>
      </c>
      <c r="D249" s="60">
        <v>47</v>
      </c>
      <c r="E249" s="40">
        <v>0</v>
      </c>
      <c r="F249" s="69">
        <v>47</v>
      </c>
    </row>
    <row r="250" spans="1:6" s="41" customFormat="1" ht="13.5" customHeight="1" x14ac:dyDescent="0.25">
      <c r="A250" s="24"/>
      <c r="B250" s="31"/>
      <c r="C250" s="11" t="s">
        <v>171</v>
      </c>
      <c r="D250" s="60">
        <v>33</v>
      </c>
      <c r="E250" s="40">
        <v>0</v>
      </c>
      <c r="F250" s="69">
        <v>33</v>
      </c>
    </row>
    <row r="251" spans="1:6" s="41" customFormat="1" ht="13.5" customHeight="1" x14ac:dyDescent="0.25">
      <c r="A251" s="24"/>
      <c r="B251" s="31"/>
      <c r="C251" s="11" t="s">
        <v>172</v>
      </c>
      <c r="D251" s="60">
        <v>36</v>
      </c>
      <c r="E251" s="40">
        <v>0</v>
      </c>
      <c r="F251" s="69">
        <v>36</v>
      </c>
    </row>
    <row r="252" spans="1:6" s="41" customFormat="1" ht="13.5" customHeight="1" x14ac:dyDescent="0.25">
      <c r="A252" s="24"/>
      <c r="B252" s="31"/>
      <c r="C252" s="11" t="s">
        <v>167</v>
      </c>
      <c r="D252" s="60">
        <v>42</v>
      </c>
      <c r="E252" s="40">
        <v>0</v>
      </c>
      <c r="F252" s="69">
        <v>42</v>
      </c>
    </row>
    <row r="253" spans="1:6" s="41" customFormat="1" ht="13.5" customHeight="1" x14ac:dyDescent="0.25">
      <c r="A253" s="24"/>
      <c r="B253" s="24" t="s">
        <v>17</v>
      </c>
      <c r="C253" s="31"/>
      <c r="D253" s="61">
        <f>SUM(D249:D252)</f>
        <v>158</v>
      </c>
      <c r="E253" s="42">
        <f>SUM(E249:E252)</f>
        <v>0</v>
      </c>
      <c r="F253" s="70">
        <f>SUM(F249:F252)</f>
        <v>158</v>
      </c>
    </row>
    <row r="254" spans="1:6" s="53" customFormat="1" ht="13.5" customHeight="1" x14ac:dyDescent="0.3">
      <c r="A254" s="74"/>
      <c r="B254" s="74" t="s">
        <v>3</v>
      </c>
      <c r="C254" s="82"/>
      <c r="D254" s="75">
        <f>D253+D248</f>
        <v>586</v>
      </c>
      <c r="E254" s="76">
        <f>E253+E248</f>
        <v>192</v>
      </c>
      <c r="F254" s="77">
        <f>F253+F248</f>
        <v>394</v>
      </c>
    </row>
    <row r="255" spans="1:6" s="41" customFormat="1" ht="13.5" customHeight="1" x14ac:dyDescent="0.25">
      <c r="A255" s="24" t="s">
        <v>173</v>
      </c>
      <c r="B255" s="31" t="s">
        <v>11</v>
      </c>
      <c r="C255" s="11" t="s">
        <v>174</v>
      </c>
      <c r="D255" s="60">
        <v>73</v>
      </c>
      <c r="E255" s="40">
        <v>27</v>
      </c>
      <c r="F255" s="69">
        <v>46</v>
      </c>
    </row>
    <row r="256" spans="1:6" s="41" customFormat="1" ht="13.5" customHeight="1" x14ac:dyDescent="0.25">
      <c r="A256" s="24"/>
      <c r="B256" s="31"/>
      <c r="C256" s="11" t="s">
        <v>175</v>
      </c>
      <c r="D256" s="60">
        <v>77</v>
      </c>
      <c r="E256" s="40">
        <v>39</v>
      </c>
      <c r="F256" s="69">
        <v>38</v>
      </c>
    </row>
    <row r="257" spans="1:6" s="43" customFormat="1" ht="13.5" customHeight="1" x14ac:dyDescent="0.25">
      <c r="A257" s="24"/>
      <c r="B257" s="24" t="s">
        <v>13</v>
      </c>
      <c r="C257" s="24"/>
      <c r="D257" s="61">
        <f>SUM(D255:D256)</f>
        <v>150</v>
      </c>
      <c r="E257" s="42">
        <f>SUM(E255:E256)</f>
        <v>66</v>
      </c>
      <c r="F257" s="70">
        <f>SUM(F255:F256)</f>
        <v>84</v>
      </c>
    </row>
    <row r="258" spans="1:6" s="41" customFormat="1" ht="13.5" customHeight="1" x14ac:dyDescent="0.25">
      <c r="A258" s="24"/>
      <c r="B258" s="31" t="s">
        <v>1</v>
      </c>
      <c r="C258" s="11" t="s">
        <v>176</v>
      </c>
      <c r="D258" s="60">
        <v>18</v>
      </c>
      <c r="E258" s="40">
        <v>8</v>
      </c>
      <c r="F258" s="69">
        <v>10</v>
      </c>
    </row>
    <row r="259" spans="1:6" s="41" customFormat="1" ht="13.5" customHeight="1" x14ac:dyDescent="0.25">
      <c r="A259" s="24"/>
      <c r="B259" s="31"/>
      <c r="C259" s="11" t="s">
        <v>177</v>
      </c>
      <c r="D259" s="60">
        <v>5</v>
      </c>
      <c r="E259" s="40">
        <v>0</v>
      </c>
      <c r="F259" s="69">
        <v>5</v>
      </c>
    </row>
    <row r="260" spans="1:6" s="41" customFormat="1" ht="13.5" customHeight="1" x14ac:dyDescent="0.25">
      <c r="A260" s="24"/>
      <c r="B260" s="31"/>
      <c r="C260" s="11" t="s">
        <v>178</v>
      </c>
      <c r="D260" s="60">
        <v>24</v>
      </c>
      <c r="E260" s="40">
        <v>4</v>
      </c>
      <c r="F260" s="69">
        <v>20</v>
      </c>
    </row>
    <row r="261" spans="1:6" s="41" customFormat="1" ht="13.5" customHeight="1" x14ac:dyDescent="0.25">
      <c r="A261" s="24"/>
      <c r="B261" s="31"/>
      <c r="C261" s="11" t="s">
        <v>179</v>
      </c>
      <c r="D261" s="60">
        <v>86</v>
      </c>
      <c r="E261" s="40">
        <v>23</v>
      </c>
      <c r="F261" s="69">
        <v>63</v>
      </c>
    </row>
    <row r="262" spans="1:6" s="43" customFormat="1" ht="13.5" customHeight="1" x14ac:dyDescent="0.25">
      <c r="A262" s="24"/>
      <c r="B262" s="24" t="s">
        <v>17</v>
      </c>
      <c r="C262" s="24"/>
      <c r="D262" s="61">
        <f>SUM(D258:D261)</f>
        <v>133</v>
      </c>
      <c r="E262" s="42">
        <f>SUM(E258:E261)</f>
        <v>35</v>
      </c>
      <c r="F262" s="70">
        <f>SUM(F258:F261)</f>
        <v>98</v>
      </c>
    </row>
    <row r="263" spans="1:6" s="46" customFormat="1" ht="13.5" customHeight="1" x14ac:dyDescent="0.25">
      <c r="A263" s="74"/>
      <c r="B263" s="74" t="s">
        <v>3</v>
      </c>
      <c r="C263" s="74"/>
      <c r="D263" s="75">
        <f>D262+D257</f>
        <v>283</v>
      </c>
      <c r="E263" s="76">
        <f>E262+E257</f>
        <v>101</v>
      </c>
      <c r="F263" s="77">
        <f>F262+F257</f>
        <v>182</v>
      </c>
    </row>
    <row r="264" spans="1:6" s="41" customFormat="1" ht="13.5" customHeight="1" x14ac:dyDescent="0.25">
      <c r="A264" s="24" t="s">
        <v>180</v>
      </c>
      <c r="B264" s="31" t="s">
        <v>11</v>
      </c>
      <c r="C264" s="22" t="s">
        <v>274</v>
      </c>
      <c r="D264" s="60">
        <v>101</v>
      </c>
      <c r="E264" s="40">
        <v>46</v>
      </c>
      <c r="F264" s="69">
        <v>55</v>
      </c>
    </row>
    <row r="265" spans="1:6" s="41" customFormat="1" ht="13.5" customHeight="1" x14ac:dyDescent="0.25">
      <c r="A265" s="24"/>
      <c r="B265" s="31"/>
      <c r="C265" s="11" t="s">
        <v>181</v>
      </c>
      <c r="D265" s="60">
        <v>38</v>
      </c>
      <c r="E265" s="40">
        <v>20</v>
      </c>
      <c r="F265" s="69">
        <v>18</v>
      </c>
    </row>
    <row r="266" spans="1:6" s="43" customFormat="1" ht="13.5" customHeight="1" x14ac:dyDescent="0.25">
      <c r="A266" s="24"/>
      <c r="B266" s="24" t="s">
        <v>13</v>
      </c>
      <c r="C266" s="24"/>
      <c r="D266" s="61">
        <f>SUM(D264:D265)</f>
        <v>139</v>
      </c>
      <c r="E266" s="42">
        <f>SUM(E264:E265)</f>
        <v>66</v>
      </c>
      <c r="F266" s="70">
        <f>SUM(F264:F265)</f>
        <v>73</v>
      </c>
    </row>
    <row r="267" spans="1:6" s="41" customFormat="1" ht="13.5" customHeight="1" x14ac:dyDescent="0.25">
      <c r="A267" s="24"/>
      <c r="B267" s="31" t="s">
        <v>1</v>
      </c>
      <c r="C267" s="11" t="s">
        <v>182</v>
      </c>
      <c r="D267" s="60">
        <v>87</v>
      </c>
      <c r="E267" s="40">
        <v>26</v>
      </c>
      <c r="F267" s="69">
        <v>61</v>
      </c>
    </row>
    <row r="268" spans="1:6" s="41" customFormat="1" ht="13.5" customHeight="1" x14ac:dyDescent="0.25">
      <c r="A268" s="24"/>
      <c r="B268" s="31"/>
      <c r="C268" s="11" t="s">
        <v>183</v>
      </c>
      <c r="D268" s="60">
        <v>20</v>
      </c>
      <c r="E268" s="40">
        <v>0</v>
      </c>
      <c r="F268" s="69">
        <v>20</v>
      </c>
    </row>
    <row r="269" spans="1:6" s="41" customFormat="1" ht="13.5" customHeight="1" x14ac:dyDescent="0.25">
      <c r="A269" s="24"/>
      <c r="B269" s="31"/>
      <c r="C269" s="11" t="s">
        <v>184</v>
      </c>
      <c r="D269" s="60">
        <v>42</v>
      </c>
      <c r="E269" s="40">
        <v>29</v>
      </c>
      <c r="F269" s="69">
        <v>13</v>
      </c>
    </row>
    <row r="270" spans="1:6" s="41" customFormat="1" ht="13.5" customHeight="1" x14ac:dyDescent="0.25">
      <c r="A270" s="24"/>
      <c r="B270" s="31"/>
      <c r="C270" s="11" t="s">
        <v>185</v>
      </c>
      <c r="D270" s="60">
        <v>42</v>
      </c>
      <c r="E270" s="40">
        <v>13</v>
      </c>
      <c r="F270" s="69">
        <v>29</v>
      </c>
    </row>
    <row r="271" spans="1:6" s="41" customFormat="1" ht="13.5" customHeight="1" x14ac:dyDescent="0.25">
      <c r="A271" s="24"/>
      <c r="B271" s="31"/>
      <c r="C271" s="11" t="s">
        <v>186</v>
      </c>
      <c r="D271" s="60">
        <v>27</v>
      </c>
      <c r="E271" s="40">
        <v>10</v>
      </c>
      <c r="F271" s="69">
        <v>17</v>
      </c>
    </row>
    <row r="272" spans="1:6" s="41" customFormat="1" ht="13.5" customHeight="1" x14ac:dyDescent="0.25">
      <c r="A272" s="24"/>
      <c r="B272" s="31"/>
      <c r="C272" s="11" t="s">
        <v>187</v>
      </c>
      <c r="D272" s="60">
        <v>31</v>
      </c>
      <c r="E272" s="40">
        <v>0</v>
      </c>
      <c r="F272" s="69">
        <v>31</v>
      </c>
    </row>
    <row r="273" spans="1:6" s="43" customFormat="1" ht="13.5" customHeight="1" x14ac:dyDescent="0.25">
      <c r="A273" s="24"/>
      <c r="B273" s="24" t="s">
        <v>17</v>
      </c>
      <c r="C273" s="24"/>
      <c r="D273" s="61">
        <f>SUM(D267:D272)</f>
        <v>249</v>
      </c>
      <c r="E273" s="42">
        <f>SUM(E267:E272)</f>
        <v>78</v>
      </c>
      <c r="F273" s="70">
        <f>SUM(F267:F272)</f>
        <v>171</v>
      </c>
    </row>
    <row r="274" spans="1:6" s="46" customFormat="1" ht="13.5" customHeight="1" x14ac:dyDescent="0.25">
      <c r="A274" s="74"/>
      <c r="B274" s="74" t="s">
        <v>3</v>
      </c>
      <c r="C274" s="74"/>
      <c r="D274" s="75">
        <f>D273+D266</f>
        <v>388</v>
      </c>
      <c r="E274" s="76">
        <f>E273+E266</f>
        <v>144</v>
      </c>
      <c r="F274" s="77">
        <f>F273+F266</f>
        <v>244</v>
      </c>
    </row>
    <row r="275" spans="1:6" s="46" customFormat="1" ht="13.5" customHeight="1" x14ac:dyDescent="0.25">
      <c r="A275" s="193"/>
      <c r="B275" s="193"/>
      <c r="C275" s="193" t="s">
        <v>13</v>
      </c>
      <c r="D275" s="194">
        <f>D266+D257+D248+D234+D218+D207+D198+D191+D182+D168+D132+D75+D70+D62+D54+D44+D31+D20+D18+D228+D225</f>
        <v>7057</v>
      </c>
      <c r="E275" s="195">
        <f>E266+E257+E248+E234+E218+E207+E198+E191+E182+E168+E132+E75+E70+E62+E54+E44+E31+E20+E18+E228+E225</f>
        <v>3296</v>
      </c>
      <c r="F275" s="225">
        <f>F266+F257+F248+F234+F218+F207+F198+F191+F182+F168+F132+F75+F70+F62+F54+F44+F31+F20+F18+F228+F225</f>
        <v>3761</v>
      </c>
    </row>
    <row r="276" spans="1:6" s="46" customFormat="1" ht="13.5" customHeight="1" x14ac:dyDescent="0.25">
      <c r="A276" s="193"/>
      <c r="B276" s="193"/>
      <c r="C276" s="193" t="s">
        <v>17</v>
      </c>
      <c r="D276" s="194">
        <f>D273+D262+D253+D242+D239+D236+D229+D224+D221+D214+D211+D202+D192+D189+D177+D175+D172+D162+D159+D85+D82+D79+D72+D66+D60+D49+D57+D41+D39+D36+D24+D16+D14+D12+D10+D226</f>
        <v>3843</v>
      </c>
      <c r="E276" s="195">
        <f>E273+E262+E253+E242+E239+E236+E229+E224+E221+E214+E211+E202+E192+E189+E177+E175+E172+E162+E159+E85+E82+E79+E72+E66+E60+E49+E57+E41+E39+E36+E24+E16+E14+E12+E10+E226</f>
        <v>640</v>
      </c>
      <c r="F276" s="225">
        <f>F273+F262+F253+F242+F239+F236+F229+F224+F221+F214+F211+F202+F192+F189+F177+F175+F172+F162+F159+F85+F82+F79+F72+F66+F60+F49+F57+F41+F39+F36+F24+F16+F14+F12+F10+F226</f>
        <v>3203</v>
      </c>
    </row>
    <row r="277" spans="1:6" s="54" customFormat="1" ht="13.5" customHeight="1" thickBot="1" x14ac:dyDescent="0.3">
      <c r="A277" s="197"/>
      <c r="B277" s="198"/>
      <c r="C277" s="197" t="s">
        <v>3</v>
      </c>
      <c r="D277" s="199">
        <f>D274+D263+D254+D243+D239+D237+D230+D227+D224+D222+D214+D212+D203+D193+D190+D177+D175+D173+D162+D160+D85+D82+D80+D73+D67+D60+D58+D50+D41+D37+D39+D25+D18+D16+D14+D12+D10</f>
        <v>10900</v>
      </c>
      <c r="E277" s="200">
        <f>E274+E263+E254+E243+E239+E237+E230+E227+E224+E222+E214+E212+E203+E193+E190+E177+E175+E173+E162+E160+E85+E82+E80+E73+E67+E60+E58+E50+E41+E37+E39+E25+E18+E16+E14+E12+E10</f>
        <v>3936</v>
      </c>
      <c r="F277" s="226">
        <f>F274+F263+F254+F243+F239+F237+F230+F227+F224+F222+F214+F212+F203+F193+F190+F177+F175+F173+F162+F160+F85+F82+F80+F73+F67+F60+F58+F50+F41+F37+F39+F25+F18+F16+F14+F12+F10</f>
        <v>6964</v>
      </c>
    </row>
    <row r="278" spans="1:6" s="54" customFormat="1" ht="13.5" customHeight="1" thickTop="1" x14ac:dyDescent="0.25">
      <c r="A278" s="24"/>
      <c r="B278" s="31"/>
      <c r="C278" s="24"/>
      <c r="D278" s="72"/>
      <c r="E278" s="72"/>
      <c r="F278" s="73"/>
    </row>
    <row r="279" spans="1:6" s="7" customFormat="1" ht="13.5" customHeight="1" x14ac:dyDescent="0.2">
      <c r="A279" s="142" t="s">
        <v>188</v>
      </c>
      <c r="B279" s="142"/>
      <c r="C279" s="206"/>
      <c r="D279" s="207"/>
      <c r="E279" s="207"/>
      <c r="F279" s="207"/>
    </row>
    <row r="280" spans="1:6" ht="13.5" customHeight="1" thickBot="1" x14ac:dyDescent="0.3">
      <c r="A280" s="204"/>
      <c r="B280" s="204"/>
      <c r="C280" s="205"/>
      <c r="D280" s="205"/>
      <c r="E280" s="205"/>
      <c r="F280" s="20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&amp;R&amp;"Arial Narrow,Normal"&amp;8&amp;P/&amp;N</oddFooter>
  </headerFooter>
  <rowBreaks count="4" manualBreakCount="4">
    <brk id="60" max="16383" man="1"/>
    <brk id="160" max="16383" man="1"/>
    <brk id="212" max="16383" man="1"/>
    <brk id="254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79"/>
  <sheetViews>
    <sheetView zoomScaleNormal="100" workbookViewId="0">
      <pane ySplit="8" topLeftCell="A9" activePane="bottomLeft" state="frozen"/>
      <selection activeCell="F4" sqref="F4"/>
      <selection pane="bottomLeft" activeCell="F4" sqref="F4"/>
    </sheetView>
  </sheetViews>
  <sheetFormatPr baseColWidth="10" defaultRowHeight="10.65" x14ac:dyDescent="0.2"/>
  <cols>
    <col min="1" max="1" width="19.5" style="113" customWidth="1"/>
    <col min="2" max="2" width="14.3984375" style="111" customWidth="1"/>
    <col min="3" max="3" width="25.09765625" style="108" customWidth="1"/>
    <col min="4" max="4" width="9.59765625" style="108" customWidth="1"/>
    <col min="5" max="5" width="9.59765625" style="114" customWidth="1"/>
    <col min="6" max="6" width="9.59765625" style="106" customWidth="1"/>
    <col min="7" max="7" width="5" style="107" customWidth="1"/>
    <col min="8" max="10" width="11" style="105"/>
    <col min="11" max="11" width="2.8984375" style="105" customWidth="1"/>
    <col min="12" max="248" width="11" style="105"/>
    <col min="249" max="249" width="10.19921875" style="105" customWidth="1"/>
    <col min="250" max="251" width="5.69921875" style="105" customWidth="1"/>
    <col min="252" max="252" width="1.5" style="105" customWidth="1"/>
    <col min="253" max="254" width="6.3984375" style="105" customWidth="1"/>
    <col min="255" max="255" width="1.5" style="105" customWidth="1"/>
    <col min="256" max="257" width="6" style="105" customWidth="1"/>
    <col min="258" max="262" width="11" style="105"/>
    <col min="263" max="263" width="2.5" style="105" customWidth="1"/>
    <col min="264" max="266" width="11" style="105"/>
    <col min="267" max="267" width="2.8984375" style="105" customWidth="1"/>
    <col min="268" max="504" width="11" style="105"/>
    <col min="505" max="505" width="10.19921875" style="105" customWidth="1"/>
    <col min="506" max="507" width="5.69921875" style="105" customWidth="1"/>
    <col min="508" max="508" width="1.5" style="105" customWidth="1"/>
    <col min="509" max="510" width="6.3984375" style="105" customWidth="1"/>
    <col min="511" max="511" width="1.5" style="105" customWidth="1"/>
    <col min="512" max="513" width="6" style="105" customWidth="1"/>
    <col min="514" max="518" width="11" style="105"/>
    <col min="519" max="519" width="2.5" style="105" customWidth="1"/>
    <col min="520" max="522" width="11" style="105"/>
    <col min="523" max="523" width="2.8984375" style="105" customWidth="1"/>
    <col min="524" max="760" width="11" style="105"/>
    <col min="761" max="761" width="10.19921875" style="105" customWidth="1"/>
    <col min="762" max="763" width="5.69921875" style="105" customWidth="1"/>
    <col min="764" max="764" width="1.5" style="105" customWidth="1"/>
    <col min="765" max="766" width="6.3984375" style="105" customWidth="1"/>
    <col min="767" max="767" width="1.5" style="105" customWidth="1"/>
    <col min="768" max="769" width="6" style="105" customWidth="1"/>
    <col min="770" max="774" width="11" style="105"/>
    <col min="775" max="775" width="2.5" style="105" customWidth="1"/>
    <col min="776" max="778" width="11" style="105"/>
    <col min="779" max="779" width="2.8984375" style="105" customWidth="1"/>
    <col min="780" max="1016" width="11" style="105"/>
    <col min="1017" max="1017" width="10.19921875" style="105" customWidth="1"/>
    <col min="1018" max="1019" width="5.69921875" style="105" customWidth="1"/>
    <col min="1020" max="1020" width="1.5" style="105" customWidth="1"/>
    <col min="1021" max="1022" width="6.3984375" style="105" customWidth="1"/>
    <col min="1023" max="1023" width="1.5" style="105" customWidth="1"/>
    <col min="1024" max="1025" width="6" style="105" customWidth="1"/>
    <col min="1026" max="1030" width="11" style="105"/>
    <col min="1031" max="1031" width="2.5" style="105" customWidth="1"/>
    <col min="1032" max="1034" width="11" style="105"/>
    <col min="1035" max="1035" width="2.8984375" style="105" customWidth="1"/>
    <col min="1036" max="1272" width="11" style="105"/>
    <col min="1273" max="1273" width="10.19921875" style="105" customWidth="1"/>
    <col min="1274" max="1275" width="5.69921875" style="105" customWidth="1"/>
    <col min="1276" max="1276" width="1.5" style="105" customWidth="1"/>
    <col min="1277" max="1278" width="6.3984375" style="105" customWidth="1"/>
    <col min="1279" max="1279" width="1.5" style="105" customWidth="1"/>
    <col min="1280" max="1281" width="6" style="105" customWidth="1"/>
    <col min="1282" max="1286" width="11" style="105"/>
    <col min="1287" max="1287" width="2.5" style="105" customWidth="1"/>
    <col min="1288" max="1290" width="11" style="105"/>
    <col min="1291" max="1291" width="2.8984375" style="105" customWidth="1"/>
    <col min="1292" max="1528" width="11" style="105"/>
    <col min="1529" max="1529" width="10.19921875" style="105" customWidth="1"/>
    <col min="1530" max="1531" width="5.69921875" style="105" customWidth="1"/>
    <col min="1532" max="1532" width="1.5" style="105" customWidth="1"/>
    <col min="1533" max="1534" width="6.3984375" style="105" customWidth="1"/>
    <col min="1535" max="1535" width="1.5" style="105" customWidth="1"/>
    <col min="1536" max="1537" width="6" style="105" customWidth="1"/>
    <col min="1538" max="1542" width="11" style="105"/>
    <col min="1543" max="1543" width="2.5" style="105" customWidth="1"/>
    <col min="1544" max="1546" width="11" style="105"/>
    <col min="1547" max="1547" width="2.8984375" style="105" customWidth="1"/>
    <col min="1548" max="1784" width="11" style="105"/>
    <col min="1785" max="1785" width="10.19921875" style="105" customWidth="1"/>
    <col min="1786" max="1787" width="5.69921875" style="105" customWidth="1"/>
    <col min="1788" max="1788" width="1.5" style="105" customWidth="1"/>
    <col min="1789" max="1790" width="6.3984375" style="105" customWidth="1"/>
    <col min="1791" max="1791" width="1.5" style="105" customWidth="1"/>
    <col min="1792" max="1793" width="6" style="105" customWidth="1"/>
    <col min="1794" max="1798" width="11" style="105"/>
    <col min="1799" max="1799" width="2.5" style="105" customWidth="1"/>
    <col min="1800" max="1802" width="11" style="105"/>
    <col min="1803" max="1803" width="2.8984375" style="105" customWidth="1"/>
    <col min="1804" max="2040" width="11" style="105"/>
    <col min="2041" max="2041" width="10.19921875" style="105" customWidth="1"/>
    <col min="2042" max="2043" width="5.69921875" style="105" customWidth="1"/>
    <col min="2044" max="2044" width="1.5" style="105" customWidth="1"/>
    <col min="2045" max="2046" width="6.3984375" style="105" customWidth="1"/>
    <col min="2047" max="2047" width="1.5" style="105" customWidth="1"/>
    <col min="2048" max="2049" width="6" style="105" customWidth="1"/>
    <col min="2050" max="2054" width="11" style="105"/>
    <col min="2055" max="2055" width="2.5" style="105" customWidth="1"/>
    <col min="2056" max="2058" width="11" style="105"/>
    <col min="2059" max="2059" width="2.8984375" style="105" customWidth="1"/>
    <col min="2060" max="2296" width="11" style="105"/>
    <col min="2297" max="2297" width="10.19921875" style="105" customWidth="1"/>
    <col min="2298" max="2299" width="5.69921875" style="105" customWidth="1"/>
    <col min="2300" max="2300" width="1.5" style="105" customWidth="1"/>
    <col min="2301" max="2302" width="6.3984375" style="105" customWidth="1"/>
    <col min="2303" max="2303" width="1.5" style="105" customWidth="1"/>
    <col min="2304" max="2305" width="6" style="105" customWidth="1"/>
    <col min="2306" max="2310" width="11" style="105"/>
    <col min="2311" max="2311" width="2.5" style="105" customWidth="1"/>
    <col min="2312" max="2314" width="11" style="105"/>
    <col min="2315" max="2315" width="2.8984375" style="105" customWidth="1"/>
    <col min="2316" max="2552" width="11" style="105"/>
    <col min="2553" max="2553" width="10.19921875" style="105" customWidth="1"/>
    <col min="2554" max="2555" width="5.69921875" style="105" customWidth="1"/>
    <col min="2556" max="2556" width="1.5" style="105" customWidth="1"/>
    <col min="2557" max="2558" width="6.3984375" style="105" customWidth="1"/>
    <col min="2559" max="2559" width="1.5" style="105" customWidth="1"/>
    <col min="2560" max="2561" width="6" style="105" customWidth="1"/>
    <col min="2562" max="2566" width="11" style="105"/>
    <col min="2567" max="2567" width="2.5" style="105" customWidth="1"/>
    <col min="2568" max="2570" width="11" style="105"/>
    <col min="2571" max="2571" width="2.8984375" style="105" customWidth="1"/>
    <col min="2572" max="2808" width="11" style="105"/>
    <col min="2809" max="2809" width="10.19921875" style="105" customWidth="1"/>
    <col min="2810" max="2811" width="5.69921875" style="105" customWidth="1"/>
    <col min="2812" max="2812" width="1.5" style="105" customWidth="1"/>
    <col min="2813" max="2814" width="6.3984375" style="105" customWidth="1"/>
    <col min="2815" max="2815" width="1.5" style="105" customWidth="1"/>
    <col min="2816" max="2817" width="6" style="105" customWidth="1"/>
    <col min="2818" max="2822" width="11" style="105"/>
    <col min="2823" max="2823" width="2.5" style="105" customWidth="1"/>
    <col min="2824" max="2826" width="11" style="105"/>
    <col min="2827" max="2827" width="2.8984375" style="105" customWidth="1"/>
    <col min="2828" max="3064" width="11" style="105"/>
    <col min="3065" max="3065" width="10.19921875" style="105" customWidth="1"/>
    <col min="3066" max="3067" width="5.69921875" style="105" customWidth="1"/>
    <col min="3068" max="3068" width="1.5" style="105" customWidth="1"/>
    <col min="3069" max="3070" width="6.3984375" style="105" customWidth="1"/>
    <col min="3071" max="3071" width="1.5" style="105" customWidth="1"/>
    <col min="3072" max="3073" width="6" style="105" customWidth="1"/>
    <col min="3074" max="3078" width="11" style="105"/>
    <col min="3079" max="3079" width="2.5" style="105" customWidth="1"/>
    <col min="3080" max="3082" width="11" style="105"/>
    <col min="3083" max="3083" width="2.8984375" style="105" customWidth="1"/>
    <col min="3084" max="3320" width="11" style="105"/>
    <col min="3321" max="3321" width="10.19921875" style="105" customWidth="1"/>
    <col min="3322" max="3323" width="5.69921875" style="105" customWidth="1"/>
    <col min="3324" max="3324" width="1.5" style="105" customWidth="1"/>
    <col min="3325" max="3326" width="6.3984375" style="105" customWidth="1"/>
    <col min="3327" max="3327" width="1.5" style="105" customWidth="1"/>
    <col min="3328" max="3329" width="6" style="105" customWidth="1"/>
    <col min="3330" max="3334" width="11" style="105"/>
    <col min="3335" max="3335" width="2.5" style="105" customWidth="1"/>
    <col min="3336" max="3338" width="11" style="105"/>
    <col min="3339" max="3339" width="2.8984375" style="105" customWidth="1"/>
    <col min="3340" max="3576" width="11" style="105"/>
    <col min="3577" max="3577" width="10.19921875" style="105" customWidth="1"/>
    <col min="3578" max="3579" width="5.69921875" style="105" customWidth="1"/>
    <col min="3580" max="3580" width="1.5" style="105" customWidth="1"/>
    <col min="3581" max="3582" width="6.3984375" style="105" customWidth="1"/>
    <col min="3583" max="3583" width="1.5" style="105" customWidth="1"/>
    <col min="3584" max="3585" width="6" style="105" customWidth="1"/>
    <col min="3586" max="3590" width="11" style="105"/>
    <col min="3591" max="3591" width="2.5" style="105" customWidth="1"/>
    <col min="3592" max="3594" width="11" style="105"/>
    <col min="3595" max="3595" width="2.8984375" style="105" customWidth="1"/>
    <col min="3596" max="3832" width="11" style="105"/>
    <col min="3833" max="3833" width="10.19921875" style="105" customWidth="1"/>
    <col min="3834" max="3835" width="5.69921875" style="105" customWidth="1"/>
    <col min="3836" max="3836" width="1.5" style="105" customWidth="1"/>
    <col min="3837" max="3838" width="6.3984375" style="105" customWidth="1"/>
    <col min="3839" max="3839" width="1.5" style="105" customWidth="1"/>
    <col min="3840" max="3841" width="6" style="105" customWidth="1"/>
    <col min="3842" max="3846" width="11" style="105"/>
    <col min="3847" max="3847" width="2.5" style="105" customWidth="1"/>
    <col min="3848" max="3850" width="11" style="105"/>
    <col min="3851" max="3851" width="2.8984375" style="105" customWidth="1"/>
    <col min="3852" max="4088" width="11" style="105"/>
    <col min="4089" max="4089" width="10.19921875" style="105" customWidth="1"/>
    <col min="4090" max="4091" width="5.69921875" style="105" customWidth="1"/>
    <col min="4092" max="4092" width="1.5" style="105" customWidth="1"/>
    <col min="4093" max="4094" width="6.3984375" style="105" customWidth="1"/>
    <col min="4095" max="4095" width="1.5" style="105" customWidth="1"/>
    <col min="4096" max="4097" width="6" style="105" customWidth="1"/>
    <col min="4098" max="4102" width="11" style="105"/>
    <col min="4103" max="4103" width="2.5" style="105" customWidth="1"/>
    <col min="4104" max="4106" width="11" style="105"/>
    <col min="4107" max="4107" width="2.8984375" style="105" customWidth="1"/>
    <col min="4108" max="4344" width="11" style="105"/>
    <col min="4345" max="4345" width="10.19921875" style="105" customWidth="1"/>
    <col min="4346" max="4347" width="5.69921875" style="105" customWidth="1"/>
    <col min="4348" max="4348" width="1.5" style="105" customWidth="1"/>
    <col min="4349" max="4350" width="6.3984375" style="105" customWidth="1"/>
    <col min="4351" max="4351" width="1.5" style="105" customWidth="1"/>
    <col min="4352" max="4353" width="6" style="105" customWidth="1"/>
    <col min="4354" max="4358" width="11" style="105"/>
    <col min="4359" max="4359" width="2.5" style="105" customWidth="1"/>
    <col min="4360" max="4362" width="11" style="105"/>
    <col min="4363" max="4363" width="2.8984375" style="105" customWidth="1"/>
    <col min="4364" max="4600" width="11" style="105"/>
    <col min="4601" max="4601" width="10.19921875" style="105" customWidth="1"/>
    <col min="4602" max="4603" width="5.69921875" style="105" customWidth="1"/>
    <col min="4604" max="4604" width="1.5" style="105" customWidth="1"/>
    <col min="4605" max="4606" width="6.3984375" style="105" customWidth="1"/>
    <col min="4607" max="4607" width="1.5" style="105" customWidth="1"/>
    <col min="4608" max="4609" width="6" style="105" customWidth="1"/>
    <col min="4610" max="4614" width="11" style="105"/>
    <col min="4615" max="4615" width="2.5" style="105" customWidth="1"/>
    <col min="4616" max="4618" width="11" style="105"/>
    <col min="4619" max="4619" width="2.8984375" style="105" customWidth="1"/>
    <col min="4620" max="4856" width="11" style="105"/>
    <col min="4857" max="4857" width="10.19921875" style="105" customWidth="1"/>
    <col min="4858" max="4859" width="5.69921875" style="105" customWidth="1"/>
    <col min="4860" max="4860" width="1.5" style="105" customWidth="1"/>
    <col min="4861" max="4862" width="6.3984375" style="105" customWidth="1"/>
    <col min="4863" max="4863" width="1.5" style="105" customWidth="1"/>
    <col min="4864" max="4865" width="6" style="105" customWidth="1"/>
    <col min="4866" max="4870" width="11" style="105"/>
    <col min="4871" max="4871" width="2.5" style="105" customWidth="1"/>
    <col min="4872" max="4874" width="11" style="105"/>
    <col min="4875" max="4875" width="2.8984375" style="105" customWidth="1"/>
    <col min="4876" max="5112" width="11" style="105"/>
    <col min="5113" max="5113" width="10.19921875" style="105" customWidth="1"/>
    <col min="5114" max="5115" width="5.69921875" style="105" customWidth="1"/>
    <col min="5116" max="5116" width="1.5" style="105" customWidth="1"/>
    <col min="5117" max="5118" width="6.3984375" style="105" customWidth="1"/>
    <col min="5119" max="5119" width="1.5" style="105" customWidth="1"/>
    <col min="5120" max="5121" width="6" style="105" customWidth="1"/>
    <col min="5122" max="5126" width="11" style="105"/>
    <col min="5127" max="5127" width="2.5" style="105" customWidth="1"/>
    <col min="5128" max="5130" width="11" style="105"/>
    <col min="5131" max="5131" width="2.8984375" style="105" customWidth="1"/>
    <col min="5132" max="5368" width="11" style="105"/>
    <col min="5369" max="5369" width="10.19921875" style="105" customWidth="1"/>
    <col min="5370" max="5371" width="5.69921875" style="105" customWidth="1"/>
    <col min="5372" max="5372" width="1.5" style="105" customWidth="1"/>
    <col min="5373" max="5374" width="6.3984375" style="105" customWidth="1"/>
    <col min="5375" max="5375" width="1.5" style="105" customWidth="1"/>
    <col min="5376" max="5377" width="6" style="105" customWidth="1"/>
    <col min="5378" max="5382" width="11" style="105"/>
    <col min="5383" max="5383" width="2.5" style="105" customWidth="1"/>
    <col min="5384" max="5386" width="11" style="105"/>
    <col min="5387" max="5387" width="2.8984375" style="105" customWidth="1"/>
    <col min="5388" max="5624" width="11" style="105"/>
    <col min="5625" max="5625" width="10.19921875" style="105" customWidth="1"/>
    <col min="5626" max="5627" width="5.69921875" style="105" customWidth="1"/>
    <col min="5628" max="5628" width="1.5" style="105" customWidth="1"/>
    <col min="5629" max="5630" width="6.3984375" style="105" customWidth="1"/>
    <col min="5631" max="5631" width="1.5" style="105" customWidth="1"/>
    <col min="5632" max="5633" width="6" style="105" customWidth="1"/>
    <col min="5634" max="5638" width="11" style="105"/>
    <col min="5639" max="5639" width="2.5" style="105" customWidth="1"/>
    <col min="5640" max="5642" width="11" style="105"/>
    <col min="5643" max="5643" width="2.8984375" style="105" customWidth="1"/>
    <col min="5644" max="5880" width="11" style="105"/>
    <col min="5881" max="5881" width="10.19921875" style="105" customWidth="1"/>
    <col min="5882" max="5883" width="5.69921875" style="105" customWidth="1"/>
    <col min="5884" max="5884" width="1.5" style="105" customWidth="1"/>
    <col min="5885" max="5886" width="6.3984375" style="105" customWidth="1"/>
    <col min="5887" max="5887" width="1.5" style="105" customWidth="1"/>
    <col min="5888" max="5889" width="6" style="105" customWidth="1"/>
    <col min="5890" max="5894" width="11" style="105"/>
    <col min="5895" max="5895" width="2.5" style="105" customWidth="1"/>
    <col min="5896" max="5898" width="11" style="105"/>
    <col min="5899" max="5899" width="2.8984375" style="105" customWidth="1"/>
    <col min="5900" max="6136" width="11" style="105"/>
    <col min="6137" max="6137" width="10.19921875" style="105" customWidth="1"/>
    <col min="6138" max="6139" width="5.69921875" style="105" customWidth="1"/>
    <col min="6140" max="6140" width="1.5" style="105" customWidth="1"/>
    <col min="6141" max="6142" width="6.3984375" style="105" customWidth="1"/>
    <col min="6143" max="6143" width="1.5" style="105" customWidth="1"/>
    <col min="6144" max="6145" width="6" style="105" customWidth="1"/>
    <col min="6146" max="6150" width="11" style="105"/>
    <col min="6151" max="6151" width="2.5" style="105" customWidth="1"/>
    <col min="6152" max="6154" width="11" style="105"/>
    <col min="6155" max="6155" width="2.8984375" style="105" customWidth="1"/>
    <col min="6156" max="6392" width="11" style="105"/>
    <col min="6393" max="6393" width="10.19921875" style="105" customWidth="1"/>
    <col min="6394" max="6395" width="5.69921875" style="105" customWidth="1"/>
    <col min="6396" max="6396" width="1.5" style="105" customWidth="1"/>
    <col min="6397" max="6398" width="6.3984375" style="105" customWidth="1"/>
    <col min="6399" max="6399" width="1.5" style="105" customWidth="1"/>
    <col min="6400" max="6401" width="6" style="105" customWidth="1"/>
    <col min="6402" max="6406" width="11" style="105"/>
    <col min="6407" max="6407" width="2.5" style="105" customWidth="1"/>
    <col min="6408" max="6410" width="11" style="105"/>
    <col min="6411" max="6411" width="2.8984375" style="105" customWidth="1"/>
    <col min="6412" max="6648" width="11" style="105"/>
    <col min="6649" max="6649" width="10.19921875" style="105" customWidth="1"/>
    <col min="6650" max="6651" width="5.69921875" style="105" customWidth="1"/>
    <col min="6652" max="6652" width="1.5" style="105" customWidth="1"/>
    <col min="6653" max="6654" width="6.3984375" style="105" customWidth="1"/>
    <col min="6655" max="6655" width="1.5" style="105" customWidth="1"/>
    <col min="6656" max="6657" width="6" style="105" customWidth="1"/>
    <col min="6658" max="6662" width="11" style="105"/>
    <col min="6663" max="6663" width="2.5" style="105" customWidth="1"/>
    <col min="6664" max="6666" width="11" style="105"/>
    <col min="6667" max="6667" width="2.8984375" style="105" customWidth="1"/>
    <col min="6668" max="6904" width="11" style="105"/>
    <col min="6905" max="6905" width="10.19921875" style="105" customWidth="1"/>
    <col min="6906" max="6907" width="5.69921875" style="105" customWidth="1"/>
    <col min="6908" max="6908" width="1.5" style="105" customWidth="1"/>
    <col min="6909" max="6910" width="6.3984375" style="105" customWidth="1"/>
    <col min="6911" max="6911" width="1.5" style="105" customWidth="1"/>
    <col min="6912" max="6913" width="6" style="105" customWidth="1"/>
    <col min="6914" max="6918" width="11" style="105"/>
    <col min="6919" max="6919" width="2.5" style="105" customWidth="1"/>
    <col min="6920" max="6922" width="11" style="105"/>
    <col min="6923" max="6923" width="2.8984375" style="105" customWidth="1"/>
    <col min="6924" max="7160" width="11" style="105"/>
    <col min="7161" max="7161" width="10.19921875" style="105" customWidth="1"/>
    <col min="7162" max="7163" width="5.69921875" style="105" customWidth="1"/>
    <col min="7164" max="7164" width="1.5" style="105" customWidth="1"/>
    <col min="7165" max="7166" width="6.3984375" style="105" customWidth="1"/>
    <col min="7167" max="7167" width="1.5" style="105" customWidth="1"/>
    <col min="7168" max="7169" width="6" style="105" customWidth="1"/>
    <col min="7170" max="7174" width="11" style="105"/>
    <col min="7175" max="7175" width="2.5" style="105" customWidth="1"/>
    <col min="7176" max="7178" width="11" style="105"/>
    <col min="7179" max="7179" width="2.8984375" style="105" customWidth="1"/>
    <col min="7180" max="7416" width="11" style="105"/>
    <col min="7417" max="7417" width="10.19921875" style="105" customWidth="1"/>
    <col min="7418" max="7419" width="5.69921875" style="105" customWidth="1"/>
    <col min="7420" max="7420" width="1.5" style="105" customWidth="1"/>
    <col min="7421" max="7422" width="6.3984375" style="105" customWidth="1"/>
    <col min="7423" max="7423" width="1.5" style="105" customWidth="1"/>
    <col min="7424" max="7425" width="6" style="105" customWidth="1"/>
    <col min="7426" max="7430" width="11" style="105"/>
    <col min="7431" max="7431" width="2.5" style="105" customWidth="1"/>
    <col min="7432" max="7434" width="11" style="105"/>
    <col min="7435" max="7435" width="2.8984375" style="105" customWidth="1"/>
    <col min="7436" max="7672" width="11" style="105"/>
    <col min="7673" max="7673" width="10.19921875" style="105" customWidth="1"/>
    <col min="7674" max="7675" width="5.69921875" style="105" customWidth="1"/>
    <col min="7676" max="7676" width="1.5" style="105" customWidth="1"/>
    <col min="7677" max="7678" width="6.3984375" style="105" customWidth="1"/>
    <col min="7679" max="7679" width="1.5" style="105" customWidth="1"/>
    <col min="7680" max="7681" width="6" style="105" customWidth="1"/>
    <col min="7682" max="7686" width="11" style="105"/>
    <col min="7687" max="7687" width="2.5" style="105" customWidth="1"/>
    <col min="7688" max="7690" width="11" style="105"/>
    <col min="7691" max="7691" width="2.8984375" style="105" customWidth="1"/>
    <col min="7692" max="7928" width="11" style="105"/>
    <col min="7929" max="7929" width="10.19921875" style="105" customWidth="1"/>
    <col min="7930" max="7931" width="5.69921875" style="105" customWidth="1"/>
    <col min="7932" max="7932" width="1.5" style="105" customWidth="1"/>
    <col min="7933" max="7934" width="6.3984375" style="105" customWidth="1"/>
    <col min="7935" max="7935" width="1.5" style="105" customWidth="1"/>
    <col min="7936" max="7937" width="6" style="105" customWidth="1"/>
    <col min="7938" max="7942" width="11" style="105"/>
    <col min="7943" max="7943" width="2.5" style="105" customWidth="1"/>
    <col min="7944" max="7946" width="11" style="105"/>
    <col min="7947" max="7947" width="2.8984375" style="105" customWidth="1"/>
    <col min="7948" max="8184" width="11" style="105"/>
    <col min="8185" max="8185" width="10.19921875" style="105" customWidth="1"/>
    <col min="8186" max="8187" width="5.69921875" style="105" customWidth="1"/>
    <col min="8188" max="8188" width="1.5" style="105" customWidth="1"/>
    <col min="8189" max="8190" width="6.3984375" style="105" customWidth="1"/>
    <col min="8191" max="8191" width="1.5" style="105" customWidth="1"/>
    <col min="8192" max="8193" width="6" style="105" customWidth="1"/>
    <col min="8194" max="8198" width="11" style="105"/>
    <col min="8199" max="8199" width="2.5" style="105" customWidth="1"/>
    <col min="8200" max="8202" width="11" style="105"/>
    <col min="8203" max="8203" width="2.8984375" style="105" customWidth="1"/>
    <col min="8204" max="8440" width="11" style="105"/>
    <col min="8441" max="8441" width="10.19921875" style="105" customWidth="1"/>
    <col min="8442" max="8443" width="5.69921875" style="105" customWidth="1"/>
    <col min="8444" max="8444" width="1.5" style="105" customWidth="1"/>
    <col min="8445" max="8446" width="6.3984375" style="105" customWidth="1"/>
    <col min="8447" max="8447" width="1.5" style="105" customWidth="1"/>
    <col min="8448" max="8449" width="6" style="105" customWidth="1"/>
    <col min="8450" max="8454" width="11" style="105"/>
    <col min="8455" max="8455" width="2.5" style="105" customWidth="1"/>
    <col min="8456" max="8458" width="11" style="105"/>
    <col min="8459" max="8459" width="2.8984375" style="105" customWidth="1"/>
    <col min="8460" max="8696" width="11" style="105"/>
    <col min="8697" max="8697" width="10.19921875" style="105" customWidth="1"/>
    <col min="8698" max="8699" width="5.69921875" style="105" customWidth="1"/>
    <col min="8700" max="8700" width="1.5" style="105" customWidth="1"/>
    <col min="8701" max="8702" width="6.3984375" style="105" customWidth="1"/>
    <col min="8703" max="8703" width="1.5" style="105" customWidth="1"/>
    <col min="8704" max="8705" width="6" style="105" customWidth="1"/>
    <col min="8706" max="8710" width="11" style="105"/>
    <col min="8711" max="8711" width="2.5" style="105" customWidth="1"/>
    <col min="8712" max="8714" width="11" style="105"/>
    <col min="8715" max="8715" width="2.8984375" style="105" customWidth="1"/>
    <col min="8716" max="8952" width="11" style="105"/>
    <col min="8953" max="8953" width="10.19921875" style="105" customWidth="1"/>
    <col min="8954" max="8955" width="5.69921875" style="105" customWidth="1"/>
    <col min="8956" max="8956" width="1.5" style="105" customWidth="1"/>
    <col min="8957" max="8958" width="6.3984375" style="105" customWidth="1"/>
    <col min="8959" max="8959" width="1.5" style="105" customWidth="1"/>
    <col min="8960" max="8961" width="6" style="105" customWidth="1"/>
    <col min="8962" max="8966" width="11" style="105"/>
    <col min="8967" max="8967" width="2.5" style="105" customWidth="1"/>
    <col min="8968" max="8970" width="11" style="105"/>
    <col min="8971" max="8971" width="2.8984375" style="105" customWidth="1"/>
    <col min="8972" max="9208" width="11" style="105"/>
    <col min="9209" max="9209" width="10.19921875" style="105" customWidth="1"/>
    <col min="9210" max="9211" width="5.69921875" style="105" customWidth="1"/>
    <col min="9212" max="9212" width="1.5" style="105" customWidth="1"/>
    <col min="9213" max="9214" width="6.3984375" style="105" customWidth="1"/>
    <col min="9215" max="9215" width="1.5" style="105" customWidth="1"/>
    <col min="9216" max="9217" width="6" style="105" customWidth="1"/>
    <col min="9218" max="9222" width="11" style="105"/>
    <col min="9223" max="9223" width="2.5" style="105" customWidth="1"/>
    <col min="9224" max="9226" width="11" style="105"/>
    <col min="9227" max="9227" width="2.8984375" style="105" customWidth="1"/>
    <col min="9228" max="9464" width="11" style="105"/>
    <col min="9465" max="9465" width="10.19921875" style="105" customWidth="1"/>
    <col min="9466" max="9467" width="5.69921875" style="105" customWidth="1"/>
    <col min="9468" max="9468" width="1.5" style="105" customWidth="1"/>
    <col min="9469" max="9470" width="6.3984375" style="105" customWidth="1"/>
    <col min="9471" max="9471" width="1.5" style="105" customWidth="1"/>
    <col min="9472" max="9473" width="6" style="105" customWidth="1"/>
    <col min="9474" max="9478" width="11" style="105"/>
    <col min="9479" max="9479" width="2.5" style="105" customWidth="1"/>
    <col min="9480" max="9482" width="11" style="105"/>
    <col min="9483" max="9483" width="2.8984375" style="105" customWidth="1"/>
    <col min="9484" max="9720" width="11" style="105"/>
    <col min="9721" max="9721" width="10.19921875" style="105" customWidth="1"/>
    <col min="9722" max="9723" width="5.69921875" style="105" customWidth="1"/>
    <col min="9724" max="9724" width="1.5" style="105" customWidth="1"/>
    <col min="9725" max="9726" width="6.3984375" style="105" customWidth="1"/>
    <col min="9727" max="9727" width="1.5" style="105" customWidth="1"/>
    <col min="9728" max="9729" width="6" style="105" customWidth="1"/>
    <col min="9730" max="9734" width="11" style="105"/>
    <col min="9735" max="9735" width="2.5" style="105" customWidth="1"/>
    <col min="9736" max="9738" width="11" style="105"/>
    <col min="9739" max="9739" width="2.8984375" style="105" customWidth="1"/>
    <col min="9740" max="9976" width="11" style="105"/>
    <col min="9977" max="9977" width="10.19921875" style="105" customWidth="1"/>
    <col min="9978" max="9979" width="5.69921875" style="105" customWidth="1"/>
    <col min="9980" max="9980" width="1.5" style="105" customWidth="1"/>
    <col min="9981" max="9982" width="6.3984375" style="105" customWidth="1"/>
    <col min="9983" max="9983" width="1.5" style="105" customWidth="1"/>
    <col min="9984" max="9985" width="6" style="105" customWidth="1"/>
    <col min="9986" max="9990" width="11" style="105"/>
    <col min="9991" max="9991" width="2.5" style="105" customWidth="1"/>
    <col min="9992" max="9994" width="11" style="105"/>
    <col min="9995" max="9995" width="2.8984375" style="105" customWidth="1"/>
    <col min="9996" max="10232" width="11" style="105"/>
    <col min="10233" max="10233" width="10.19921875" style="105" customWidth="1"/>
    <col min="10234" max="10235" width="5.69921875" style="105" customWidth="1"/>
    <col min="10236" max="10236" width="1.5" style="105" customWidth="1"/>
    <col min="10237" max="10238" width="6.3984375" style="105" customWidth="1"/>
    <col min="10239" max="10239" width="1.5" style="105" customWidth="1"/>
    <col min="10240" max="10241" width="6" style="105" customWidth="1"/>
    <col min="10242" max="10246" width="11" style="105"/>
    <col min="10247" max="10247" width="2.5" style="105" customWidth="1"/>
    <col min="10248" max="10250" width="11" style="105"/>
    <col min="10251" max="10251" width="2.8984375" style="105" customWidth="1"/>
    <col min="10252" max="10488" width="11" style="105"/>
    <col min="10489" max="10489" width="10.19921875" style="105" customWidth="1"/>
    <col min="10490" max="10491" width="5.69921875" style="105" customWidth="1"/>
    <col min="10492" max="10492" width="1.5" style="105" customWidth="1"/>
    <col min="10493" max="10494" width="6.3984375" style="105" customWidth="1"/>
    <col min="10495" max="10495" width="1.5" style="105" customWidth="1"/>
    <col min="10496" max="10497" width="6" style="105" customWidth="1"/>
    <col min="10498" max="10502" width="11" style="105"/>
    <col min="10503" max="10503" width="2.5" style="105" customWidth="1"/>
    <col min="10504" max="10506" width="11" style="105"/>
    <col min="10507" max="10507" width="2.8984375" style="105" customWidth="1"/>
    <col min="10508" max="10744" width="11" style="105"/>
    <col min="10745" max="10745" width="10.19921875" style="105" customWidth="1"/>
    <col min="10746" max="10747" width="5.69921875" style="105" customWidth="1"/>
    <col min="10748" max="10748" width="1.5" style="105" customWidth="1"/>
    <col min="10749" max="10750" width="6.3984375" style="105" customWidth="1"/>
    <col min="10751" max="10751" width="1.5" style="105" customWidth="1"/>
    <col min="10752" max="10753" width="6" style="105" customWidth="1"/>
    <col min="10754" max="10758" width="11" style="105"/>
    <col min="10759" max="10759" width="2.5" style="105" customWidth="1"/>
    <col min="10760" max="10762" width="11" style="105"/>
    <col min="10763" max="10763" width="2.8984375" style="105" customWidth="1"/>
    <col min="10764" max="11000" width="11" style="105"/>
    <col min="11001" max="11001" width="10.19921875" style="105" customWidth="1"/>
    <col min="11002" max="11003" width="5.69921875" style="105" customWidth="1"/>
    <col min="11004" max="11004" width="1.5" style="105" customWidth="1"/>
    <col min="11005" max="11006" width="6.3984375" style="105" customWidth="1"/>
    <col min="11007" max="11007" width="1.5" style="105" customWidth="1"/>
    <col min="11008" max="11009" width="6" style="105" customWidth="1"/>
    <col min="11010" max="11014" width="11" style="105"/>
    <col min="11015" max="11015" width="2.5" style="105" customWidth="1"/>
    <col min="11016" max="11018" width="11" style="105"/>
    <col min="11019" max="11019" width="2.8984375" style="105" customWidth="1"/>
    <col min="11020" max="11256" width="11" style="105"/>
    <col min="11257" max="11257" width="10.19921875" style="105" customWidth="1"/>
    <col min="11258" max="11259" width="5.69921875" style="105" customWidth="1"/>
    <col min="11260" max="11260" width="1.5" style="105" customWidth="1"/>
    <col min="11261" max="11262" width="6.3984375" style="105" customWidth="1"/>
    <col min="11263" max="11263" width="1.5" style="105" customWidth="1"/>
    <col min="11264" max="11265" width="6" style="105" customWidth="1"/>
    <col min="11266" max="11270" width="11" style="105"/>
    <col min="11271" max="11271" width="2.5" style="105" customWidth="1"/>
    <col min="11272" max="11274" width="11" style="105"/>
    <col min="11275" max="11275" width="2.8984375" style="105" customWidth="1"/>
    <col min="11276" max="11512" width="11" style="105"/>
    <col min="11513" max="11513" width="10.19921875" style="105" customWidth="1"/>
    <col min="11514" max="11515" width="5.69921875" style="105" customWidth="1"/>
    <col min="11516" max="11516" width="1.5" style="105" customWidth="1"/>
    <col min="11517" max="11518" width="6.3984375" style="105" customWidth="1"/>
    <col min="11519" max="11519" width="1.5" style="105" customWidth="1"/>
    <col min="11520" max="11521" width="6" style="105" customWidth="1"/>
    <col min="11522" max="11526" width="11" style="105"/>
    <col min="11527" max="11527" width="2.5" style="105" customWidth="1"/>
    <col min="11528" max="11530" width="11" style="105"/>
    <col min="11531" max="11531" width="2.8984375" style="105" customWidth="1"/>
    <col min="11532" max="11768" width="11" style="105"/>
    <col min="11769" max="11769" width="10.19921875" style="105" customWidth="1"/>
    <col min="11770" max="11771" width="5.69921875" style="105" customWidth="1"/>
    <col min="11772" max="11772" width="1.5" style="105" customWidth="1"/>
    <col min="11773" max="11774" width="6.3984375" style="105" customWidth="1"/>
    <col min="11775" max="11775" width="1.5" style="105" customWidth="1"/>
    <col min="11776" max="11777" width="6" style="105" customWidth="1"/>
    <col min="11778" max="11782" width="11" style="105"/>
    <col min="11783" max="11783" width="2.5" style="105" customWidth="1"/>
    <col min="11784" max="11786" width="11" style="105"/>
    <col min="11787" max="11787" width="2.8984375" style="105" customWidth="1"/>
    <col min="11788" max="12024" width="11" style="105"/>
    <col min="12025" max="12025" width="10.19921875" style="105" customWidth="1"/>
    <col min="12026" max="12027" width="5.69921875" style="105" customWidth="1"/>
    <col min="12028" max="12028" width="1.5" style="105" customWidth="1"/>
    <col min="12029" max="12030" width="6.3984375" style="105" customWidth="1"/>
    <col min="12031" max="12031" width="1.5" style="105" customWidth="1"/>
    <col min="12032" max="12033" width="6" style="105" customWidth="1"/>
    <col min="12034" max="12038" width="11" style="105"/>
    <col min="12039" max="12039" width="2.5" style="105" customWidth="1"/>
    <col min="12040" max="12042" width="11" style="105"/>
    <col min="12043" max="12043" width="2.8984375" style="105" customWidth="1"/>
    <col min="12044" max="12280" width="11" style="105"/>
    <col min="12281" max="12281" width="10.19921875" style="105" customWidth="1"/>
    <col min="12282" max="12283" width="5.69921875" style="105" customWidth="1"/>
    <col min="12284" max="12284" width="1.5" style="105" customWidth="1"/>
    <col min="12285" max="12286" width="6.3984375" style="105" customWidth="1"/>
    <col min="12287" max="12287" width="1.5" style="105" customWidth="1"/>
    <col min="12288" max="12289" width="6" style="105" customWidth="1"/>
    <col min="12290" max="12294" width="11" style="105"/>
    <col min="12295" max="12295" width="2.5" style="105" customWidth="1"/>
    <col min="12296" max="12298" width="11" style="105"/>
    <col min="12299" max="12299" width="2.8984375" style="105" customWidth="1"/>
    <col min="12300" max="12536" width="11" style="105"/>
    <col min="12537" max="12537" width="10.19921875" style="105" customWidth="1"/>
    <col min="12538" max="12539" width="5.69921875" style="105" customWidth="1"/>
    <col min="12540" max="12540" width="1.5" style="105" customWidth="1"/>
    <col min="12541" max="12542" width="6.3984375" style="105" customWidth="1"/>
    <col min="12543" max="12543" width="1.5" style="105" customWidth="1"/>
    <col min="12544" max="12545" width="6" style="105" customWidth="1"/>
    <col min="12546" max="12550" width="11" style="105"/>
    <col min="12551" max="12551" width="2.5" style="105" customWidth="1"/>
    <col min="12552" max="12554" width="11" style="105"/>
    <col min="12555" max="12555" width="2.8984375" style="105" customWidth="1"/>
    <col min="12556" max="12792" width="11" style="105"/>
    <col min="12793" max="12793" width="10.19921875" style="105" customWidth="1"/>
    <col min="12794" max="12795" width="5.69921875" style="105" customWidth="1"/>
    <col min="12796" max="12796" width="1.5" style="105" customWidth="1"/>
    <col min="12797" max="12798" width="6.3984375" style="105" customWidth="1"/>
    <col min="12799" max="12799" width="1.5" style="105" customWidth="1"/>
    <col min="12800" max="12801" width="6" style="105" customWidth="1"/>
    <col min="12802" max="12806" width="11" style="105"/>
    <col min="12807" max="12807" width="2.5" style="105" customWidth="1"/>
    <col min="12808" max="12810" width="11" style="105"/>
    <col min="12811" max="12811" width="2.8984375" style="105" customWidth="1"/>
    <col min="12812" max="13048" width="11" style="105"/>
    <col min="13049" max="13049" width="10.19921875" style="105" customWidth="1"/>
    <col min="13050" max="13051" width="5.69921875" style="105" customWidth="1"/>
    <col min="13052" max="13052" width="1.5" style="105" customWidth="1"/>
    <col min="13053" max="13054" width="6.3984375" style="105" customWidth="1"/>
    <col min="13055" max="13055" width="1.5" style="105" customWidth="1"/>
    <col min="13056" max="13057" width="6" style="105" customWidth="1"/>
    <col min="13058" max="13062" width="11" style="105"/>
    <col min="13063" max="13063" width="2.5" style="105" customWidth="1"/>
    <col min="13064" max="13066" width="11" style="105"/>
    <col min="13067" max="13067" width="2.8984375" style="105" customWidth="1"/>
    <col min="13068" max="13304" width="11" style="105"/>
    <col min="13305" max="13305" width="10.19921875" style="105" customWidth="1"/>
    <col min="13306" max="13307" width="5.69921875" style="105" customWidth="1"/>
    <col min="13308" max="13308" width="1.5" style="105" customWidth="1"/>
    <col min="13309" max="13310" width="6.3984375" style="105" customWidth="1"/>
    <col min="13311" max="13311" width="1.5" style="105" customWidth="1"/>
    <col min="13312" max="13313" width="6" style="105" customWidth="1"/>
    <col min="13314" max="13318" width="11" style="105"/>
    <col min="13319" max="13319" width="2.5" style="105" customWidth="1"/>
    <col min="13320" max="13322" width="11" style="105"/>
    <col min="13323" max="13323" width="2.8984375" style="105" customWidth="1"/>
    <col min="13324" max="13560" width="11" style="105"/>
    <col min="13561" max="13561" width="10.19921875" style="105" customWidth="1"/>
    <col min="13562" max="13563" width="5.69921875" style="105" customWidth="1"/>
    <col min="13564" max="13564" width="1.5" style="105" customWidth="1"/>
    <col min="13565" max="13566" width="6.3984375" style="105" customWidth="1"/>
    <col min="13567" max="13567" width="1.5" style="105" customWidth="1"/>
    <col min="13568" max="13569" width="6" style="105" customWidth="1"/>
    <col min="13570" max="13574" width="11" style="105"/>
    <col min="13575" max="13575" width="2.5" style="105" customWidth="1"/>
    <col min="13576" max="13578" width="11" style="105"/>
    <col min="13579" max="13579" width="2.8984375" style="105" customWidth="1"/>
    <col min="13580" max="13816" width="11" style="105"/>
    <col min="13817" max="13817" width="10.19921875" style="105" customWidth="1"/>
    <col min="13818" max="13819" width="5.69921875" style="105" customWidth="1"/>
    <col min="13820" max="13820" width="1.5" style="105" customWidth="1"/>
    <col min="13821" max="13822" width="6.3984375" style="105" customWidth="1"/>
    <col min="13823" max="13823" width="1.5" style="105" customWidth="1"/>
    <col min="13824" max="13825" width="6" style="105" customWidth="1"/>
    <col min="13826" max="13830" width="11" style="105"/>
    <col min="13831" max="13831" width="2.5" style="105" customWidth="1"/>
    <col min="13832" max="13834" width="11" style="105"/>
    <col min="13835" max="13835" width="2.8984375" style="105" customWidth="1"/>
    <col min="13836" max="14072" width="11" style="105"/>
    <col min="14073" max="14073" width="10.19921875" style="105" customWidth="1"/>
    <col min="14074" max="14075" width="5.69921875" style="105" customWidth="1"/>
    <col min="14076" max="14076" width="1.5" style="105" customWidth="1"/>
    <col min="14077" max="14078" width="6.3984375" style="105" customWidth="1"/>
    <col min="14079" max="14079" width="1.5" style="105" customWidth="1"/>
    <col min="14080" max="14081" width="6" style="105" customWidth="1"/>
    <col min="14082" max="14086" width="11" style="105"/>
    <col min="14087" max="14087" width="2.5" style="105" customWidth="1"/>
    <col min="14088" max="14090" width="11" style="105"/>
    <col min="14091" max="14091" width="2.8984375" style="105" customWidth="1"/>
    <col min="14092" max="14328" width="11" style="105"/>
    <col min="14329" max="14329" width="10.19921875" style="105" customWidth="1"/>
    <col min="14330" max="14331" width="5.69921875" style="105" customWidth="1"/>
    <col min="14332" max="14332" width="1.5" style="105" customWidth="1"/>
    <col min="14333" max="14334" width="6.3984375" style="105" customWidth="1"/>
    <col min="14335" max="14335" width="1.5" style="105" customWidth="1"/>
    <col min="14336" max="14337" width="6" style="105" customWidth="1"/>
    <col min="14338" max="14342" width="11" style="105"/>
    <col min="14343" max="14343" width="2.5" style="105" customWidth="1"/>
    <col min="14344" max="14346" width="11" style="105"/>
    <col min="14347" max="14347" width="2.8984375" style="105" customWidth="1"/>
    <col min="14348" max="14584" width="11" style="105"/>
    <col min="14585" max="14585" width="10.19921875" style="105" customWidth="1"/>
    <col min="14586" max="14587" width="5.69921875" style="105" customWidth="1"/>
    <col min="14588" max="14588" width="1.5" style="105" customWidth="1"/>
    <col min="14589" max="14590" width="6.3984375" style="105" customWidth="1"/>
    <col min="14591" max="14591" width="1.5" style="105" customWidth="1"/>
    <col min="14592" max="14593" width="6" style="105" customWidth="1"/>
    <col min="14594" max="14598" width="11" style="105"/>
    <col min="14599" max="14599" width="2.5" style="105" customWidth="1"/>
    <col min="14600" max="14602" width="11" style="105"/>
    <col min="14603" max="14603" width="2.8984375" style="105" customWidth="1"/>
    <col min="14604" max="14840" width="11" style="105"/>
    <col min="14841" max="14841" width="10.19921875" style="105" customWidth="1"/>
    <col min="14842" max="14843" width="5.69921875" style="105" customWidth="1"/>
    <col min="14844" max="14844" width="1.5" style="105" customWidth="1"/>
    <col min="14845" max="14846" width="6.3984375" style="105" customWidth="1"/>
    <col min="14847" max="14847" width="1.5" style="105" customWidth="1"/>
    <col min="14848" max="14849" width="6" style="105" customWidth="1"/>
    <col min="14850" max="14854" width="11" style="105"/>
    <col min="14855" max="14855" width="2.5" style="105" customWidth="1"/>
    <col min="14856" max="14858" width="11" style="105"/>
    <col min="14859" max="14859" width="2.8984375" style="105" customWidth="1"/>
    <col min="14860" max="15096" width="11" style="105"/>
    <col min="15097" max="15097" width="10.19921875" style="105" customWidth="1"/>
    <col min="15098" max="15099" width="5.69921875" style="105" customWidth="1"/>
    <col min="15100" max="15100" width="1.5" style="105" customWidth="1"/>
    <col min="15101" max="15102" width="6.3984375" style="105" customWidth="1"/>
    <col min="15103" max="15103" width="1.5" style="105" customWidth="1"/>
    <col min="15104" max="15105" width="6" style="105" customWidth="1"/>
    <col min="15106" max="15110" width="11" style="105"/>
    <col min="15111" max="15111" width="2.5" style="105" customWidth="1"/>
    <col min="15112" max="15114" width="11" style="105"/>
    <col min="15115" max="15115" width="2.8984375" style="105" customWidth="1"/>
    <col min="15116" max="15352" width="11" style="105"/>
    <col min="15353" max="15353" width="10.19921875" style="105" customWidth="1"/>
    <col min="15354" max="15355" width="5.69921875" style="105" customWidth="1"/>
    <col min="15356" max="15356" width="1.5" style="105" customWidth="1"/>
    <col min="15357" max="15358" width="6.3984375" style="105" customWidth="1"/>
    <col min="15359" max="15359" width="1.5" style="105" customWidth="1"/>
    <col min="15360" max="15361" width="6" style="105" customWidth="1"/>
    <col min="15362" max="15366" width="11" style="105"/>
    <col min="15367" max="15367" width="2.5" style="105" customWidth="1"/>
    <col min="15368" max="15370" width="11" style="105"/>
    <col min="15371" max="15371" width="2.8984375" style="105" customWidth="1"/>
    <col min="15372" max="15608" width="11" style="105"/>
    <col min="15609" max="15609" width="10.19921875" style="105" customWidth="1"/>
    <col min="15610" max="15611" width="5.69921875" style="105" customWidth="1"/>
    <col min="15612" max="15612" width="1.5" style="105" customWidth="1"/>
    <col min="15613" max="15614" width="6.3984375" style="105" customWidth="1"/>
    <col min="15615" max="15615" width="1.5" style="105" customWidth="1"/>
    <col min="15616" max="15617" width="6" style="105" customWidth="1"/>
    <col min="15618" max="15622" width="11" style="105"/>
    <col min="15623" max="15623" width="2.5" style="105" customWidth="1"/>
    <col min="15624" max="15626" width="11" style="105"/>
    <col min="15627" max="15627" width="2.8984375" style="105" customWidth="1"/>
    <col min="15628" max="15864" width="11" style="105"/>
    <col min="15865" max="15865" width="10.19921875" style="105" customWidth="1"/>
    <col min="15866" max="15867" width="5.69921875" style="105" customWidth="1"/>
    <col min="15868" max="15868" width="1.5" style="105" customWidth="1"/>
    <col min="15869" max="15870" width="6.3984375" style="105" customWidth="1"/>
    <col min="15871" max="15871" width="1.5" style="105" customWidth="1"/>
    <col min="15872" max="15873" width="6" style="105" customWidth="1"/>
    <col min="15874" max="15878" width="11" style="105"/>
    <col min="15879" max="15879" width="2.5" style="105" customWidth="1"/>
    <col min="15880" max="15882" width="11" style="105"/>
    <col min="15883" max="15883" width="2.8984375" style="105" customWidth="1"/>
    <col min="15884" max="16120" width="11" style="105"/>
    <col min="16121" max="16121" width="10.19921875" style="105" customWidth="1"/>
    <col min="16122" max="16123" width="5.69921875" style="105" customWidth="1"/>
    <col min="16124" max="16124" width="1.5" style="105" customWidth="1"/>
    <col min="16125" max="16126" width="6.3984375" style="105" customWidth="1"/>
    <col min="16127" max="16127" width="1.5" style="105" customWidth="1"/>
    <col min="16128" max="16129" width="6" style="105" customWidth="1"/>
    <col min="16130" max="16134" width="11" style="105"/>
    <col min="16135" max="16135" width="2.5" style="105" customWidth="1"/>
    <col min="16136" max="16138" width="11" style="105"/>
    <col min="16139" max="16139" width="2.8984375" style="105" customWidth="1"/>
    <col min="16140" max="16384" width="11" style="105"/>
  </cols>
  <sheetData>
    <row r="1" spans="1:9" customFormat="1" ht="13.95" customHeight="1" x14ac:dyDescent="0.25">
      <c r="A1" s="180"/>
      <c r="B1" s="28"/>
      <c r="C1" s="29"/>
      <c r="D1" s="29"/>
      <c r="E1" s="29"/>
      <c r="F1" s="29"/>
    </row>
    <row r="2" spans="1:9" customFormat="1" ht="13.95" customHeight="1" x14ac:dyDescent="0.25">
      <c r="A2" s="2" t="s">
        <v>317</v>
      </c>
      <c r="B2" s="179"/>
      <c r="C2" s="47"/>
      <c r="D2" s="47"/>
      <c r="E2" s="47"/>
      <c r="F2" s="47"/>
    </row>
    <row r="3" spans="1:9" customFormat="1" ht="13.95" customHeight="1" x14ac:dyDescent="0.25">
      <c r="A3" s="2"/>
      <c r="B3" s="3"/>
      <c r="C3" s="3"/>
      <c r="D3" s="3"/>
      <c r="E3" s="3"/>
    </row>
    <row r="4" spans="1:9" s="55" customFormat="1" ht="13.95" customHeight="1" thickBot="1" x14ac:dyDescent="0.3">
      <c r="A4" s="181" t="s">
        <v>311</v>
      </c>
      <c r="B4" s="181"/>
      <c r="C4" s="181"/>
      <c r="D4" s="181"/>
      <c r="E4" s="181"/>
      <c r="F4" s="183" t="s">
        <v>372</v>
      </c>
    </row>
    <row r="5" spans="1:9" s="55" customFormat="1" ht="15.05" customHeight="1" x14ac:dyDescent="0.2">
      <c r="A5" s="182"/>
    </row>
    <row r="6" spans="1:9" s="117" customFormat="1" ht="15.05" customHeight="1" x14ac:dyDescent="0.25">
      <c r="A6" s="186" t="s">
        <v>316</v>
      </c>
      <c r="B6" s="115"/>
      <c r="C6" s="5"/>
      <c r="D6" s="116"/>
      <c r="E6" s="116"/>
      <c r="F6" s="187"/>
    </row>
    <row r="7" spans="1:9" s="117" customFormat="1" ht="15.05" customHeight="1" thickBot="1" x14ac:dyDescent="0.3">
      <c r="A7" s="118"/>
      <c r="B7" s="115"/>
      <c r="C7" s="5"/>
      <c r="D7" s="116"/>
      <c r="E7" s="116"/>
    </row>
    <row r="8" spans="1:9" s="118" customFormat="1" ht="30.05" customHeight="1" thickTop="1" x14ac:dyDescent="0.25">
      <c r="A8" s="188" t="s">
        <v>216</v>
      </c>
      <c r="B8" s="188"/>
      <c r="C8" s="189"/>
      <c r="D8" s="190" t="s">
        <v>3</v>
      </c>
      <c r="E8" s="191" t="s">
        <v>189</v>
      </c>
      <c r="F8" s="192" t="s">
        <v>190</v>
      </c>
    </row>
    <row r="9" spans="1:9" s="119" customFormat="1" ht="13.5" customHeight="1" x14ac:dyDescent="0.2">
      <c r="A9" s="10" t="s">
        <v>0</v>
      </c>
      <c r="B9" s="148" t="s">
        <v>1</v>
      </c>
      <c r="C9" s="11" t="s">
        <v>2</v>
      </c>
      <c r="D9" s="144">
        <v>53</v>
      </c>
      <c r="E9" s="145">
        <v>19</v>
      </c>
      <c r="F9" s="146">
        <v>34</v>
      </c>
      <c r="H9" s="120"/>
      <c r="I9" s="121"/>
    </row>
    <row r="10" spans="1:9" s="122" customFormat="1" ht="13.5" customHeight="1" x14ac:dyDescent="0.2">
      <c r="A10" s="97"/>
      <c r="B10" s="97" t="s">
        <v>3</v>
      </c>
      <c r="C10" s="83"/>
      <c r="D10" s="160">
        <v>53</v>
      </c>
      <c r="E10" s="161">
        <v>19</v>
      </c>
      <c r="F10" s="162">
        <v>34</v>
      </c>
      <c r="H10" s="123"/>
      <c r="I10" s="124"/>
    </row>
    <row r="11" spans="1:9" s="119" customFormat="1" ht="13.5" customHeight="1" x14ac:dyDescent="0.2">
      <c r="A11" s="10" t="s">
        <v>4</v>
      </c>
      <c r="B11" s="11" t="s">
        <v>1</v>
      </c>
      <c r="C11" s="11" t="s">
        <v>191</v>
      </c>
      <c r="D11" s="144">
        <v>45</v>
      </c>
      <c r="E11" s="145">
        <v>9</v>
      </c>
      <c r="F11" s="146">
        <v>36</v>
      </c>
      <c r="H11" s="120"/>
      <c r="I11" s="121"/>
    </row>
    <row r="12" spans="1:9" s="122" customFormat="1" ht="13.5" customHeight="1" x14ac:dyDescent="0.2">
      <c r="A12" s="97"/>
      <c r="B12" s="97" t="s">
        <v>3</v>
      </c>
      <c r="C12" s="83"/>
      <c r="D12" s="160">
        <v>45</v>
      </c>
      <c r="E12" s="161">
        <v>9</v>
      </c>
      <c r="F12" s="162">
        <v>36</v>
      </c>
      <c r="H12" s="123"/>
      <c r="I12" s="124"/>
    </row>
    <row r="13" spans="1:9" s="119" customFormat="1" ht="13.5" customHeight="1" x14ac:dyDescent="0.2">
      <c r="A13" s="10" t="s">
        <v>6</v>
      </c>
      <c r="B13" s="11" t="s">
        <v>1</v>
      </c>
      <c r="C13" s="11" t="s">
        <v>192</v>
      </c>
      <c r="D13" s="144">
        <v>25</v>
      </c>
      <c r="E13" s="145">
        <v>3</v>
      </c>
      <c r="F13" s="146">
        <v>22</v>
      </c>
      <c r="H13" s="120"/>
      <c r="I13" s="121"/>
    </row>
    <row r="14" spans="1:9" s="122" customFormat="1" ht="13.5" customHeight="1" x14ac:dyDescent="0.2">
      <c r="A14" s="97"/>
      <c r="B14" s="97" t="s">
        <v>3</v>
      </c>
      <c r="C14" s="83"/>
      <c r="D14" s="160">
        <v>25</v>
      </c>
      <c r="E14" s="161">
        <v>3</v>
      </c>
      <c r="F14" s="162">
        <v>22</v>
      </c>
      <c r="H14" s="123"/>
      <c r="I14" s="124"/>
    </row>
    <row r="15" spans="1:9" s="119" customFormat="1" ht="13.5" customHeight="1" x14ac:dyDescent="0.2">
      <c r="A15" s="10" t="s">
        <v>8</v>
      </c>
      <c r="B15" s="11" t="s">
        <v>1</v>
      </c>
      <c r="C15" s="11" t="s">
        <v>9</v>
      </c>
      <c r="D15" s="144">
        <v>23</v>
      </c>
      <c r="E15" s="145">
        <v>1</v>
      </c>
      <c r="F15" s="146">
        <v>22</v>
      </c>
      <c r="H15" s="120"/>
      <c r="I15" s="121"/>
    </row>
    <row r="16" spans="1:9" s="122" customFormat="1" ht="13.5" customHeight="1" x14ac:dyDescent="0.2">
      <c r="A16" s="97"/>
      <c r="B16" s="97" t="s">
        <v>3</v>
      </c>
      <c r="C16" s="83"/>
      <c r="D16" s="160">
        <v>23</v>
      </c>
      <c r="E16" s="161">
        <v>1</v>
      </c>
      <c r="F16" s="162">
        <v>22</v>
      </c>
      <c r="H16" s="123"/>
      <c r="I16" s="124"/>
    </row>
    <row r="17" spans="1:9" s="119" customFormat="1" ht="13.5" customHeight="1" x14ac:dyDescent="0.2">
      <c r="A17" s="10" t="s">
        <v>10</v>
      </c>
      <c r="B17" s="11" t="s">
        <v>11</v>
      </c>
      <c r="C17" s="11" t="s">
        <v>331</v>
      </c>
      <c r="D17" s="144">
        <v>90</v>
      </c>
      <c r="E17" s="145">
        <v>52</v>
      </c>
      <c r="F17" s="146">
        <v>38</v>
      </c>
      <c r="H17" s="120"/>
      <c r="I17" s="121"/>
    </row>
    <row r="18" spans="1:9" s="122" customFormat="1" ht="13.5" customHeight="1" x14ac:dyDescent="0.2">
      <c r="A18" s="97"/>
      <c r="B18" s="97" t="s">
        <v>3</v>
      </c>
      <c r="C18" s="83"/>
      <c r="D18" s="160">
        <v>90</v>
      </c>
      <c r="E18" s="161">
        <v>52</v>
      </c>
      <c r="F18" s="162">
        <v>38</v>
      </c>
      <c r="G18" s="125"/>
      <c r="H18" s="123"/>
      <c r="I18" s="124"/>
    </row>
    <row r="19" spans="1:9" s="119" customFormat="1" ht="13.5" customHeight="1" x14ac:dyDescent="0.2">
      <c r="A19" s="10" t="s">
        <v>12</v>
      </c>
      <c r="B19" s="11" t="s">
        <v>11</v>
      </c>
      <c r="C19" s="22" t="s">
        <v>12</v>
      </c>
      <c r="D19" s="144">
        <v>92</v>
      </c>
      <c r="E19" s="145">
        <v>42</v>
      </c>
      <c r="F19" s="146">
        <v>50</v>
      </c>
      <c r="H19" s="120"/>
      <c r="I19" s="121"/>
    </row>
    <row r="20" spans="1:9" s="122" customFormat="1" ht="13.5" customHeight="1" x14ac:dyDescent="0.2">
      <c r="A20" s="14"/>
      <c r="B20" s="10" t="s">
        <v>13</v>
      </c>
      <c r="C20" s="17"/>
      <c r="D20" s="149">
        <v>92</v>
      </c>
      <c r="E20" s="150">
        <v>42</v>
      </c>
      <c r="F20" s="151">
        <v>50</v>
      </c>
      <c r="H20" s="123"/>
      <c r="I20" s="124"/>
    </row>
    <row r="21" spans="1:9" s="119" customFormat="1" ht="13.5" customHeight="1" x14ac:dyDescent="0.2">
      <c r="A21" s="10"/>
      <c r="B21" s="11" t="s">
        <v>1</v>
      </c>
      <c r="C21" s="11" t="s">
        <v>14</v>
      </c>
      <c r="D21" s="144">
        <v>23</v>
      </c>
      <c r="E21" s="145"/>
      <c r="F21" s="146">
        <v>23</v>
      </c>
      <c r="H21" s="120"/>
      <c r="I21" s="121"/>
    </row>
    <row r="22" spans="1:9" s="119" customFormat="1" ht="13.5" customHeight="1" x14ac:dyDescent="0.2">
      <c r="A22" s="10"/>
      <c r="B22" s="20"/>
      <c r="C22" s="11" t="s">
        <v>15</v>
      </c>
      <c r="D22" s="144">
        <v>29</v>
      </c>
      <c r="E22" s="145"/>
      <c r="F22" s="146">
        <v>29</v>
      </c>
      <c r="H22" s="120"/>
      <c r="I22" s="127"/>
    </row>
    <row r="23" spans="1:9" s="119" customFormat="1" ht="13.5" customHeight="1" x14ac:dyDescent="0.2">
      <c r="A23" s="10"/>
      <c r="B23" s="20"/>
      <c r="C23" s="11" t="s">
        <v>16</v>
      </c>
      <c r="D23" s="144">
        <v>25</v>
      </c>
      <c r="E23" s="145"/>
      <c r="F23" s="146">
        <v>25</v>
      </c>
      <c r="H23" s="120"/>
      <c r="I23" s="121"/>
    </row>
    <row r="24" spans="1:9" s="126" customFormat="1" ht="13.5" customHeight="1" x14ac:dyDescent="0.2">
      <c r="A24" s="10"/>
      <c r="B24" s="17" t="s">
        <v>17</v>
      </c>
      <c r="C24" s="17"/>
      <c r="D24" s="149">
        <v>77</v>
      </c>
      <c r="E24" s="150"/>
      <c r="F24" s="151">
        <v>77</v>
      </c>
      <c r="H24" s="128"/>
      <c r="I24" s="129"/>
    </row>
    <row r="25" spans="1:9" s="122" customFormat="1" ht="13.5" customHeight="1" x14ac:dyDescent="0.2">
      <c r="A25" s="97"/>
      <c r="B25" s="97" t="s">
        <v>3</v>
      </c>
      <c r="C25" s="83"/>
      <c r="D25" s="160">
        <v>169</v>
      </c>
      <c r="E25" s="161">
        <v>42</v>
      </c>
      <c r="F25" s="162">
        <v>127</v>
      </c>
      <c r="H25" s="123"/>
      <c r="I25" s="124"/>
    </row>
    <row r="26" spans="1:9" s="119" customFormat="1" ht="13.5" customHeight="1" x14ac:dyDescent="0.2">
      <c r="A26" s="10" t="s">
        <v>18</v>
      </c>
      <c r="B26" s="11" t="s">
        <v>11</v>
      </c>
      <c r="C26" s="11" t="s">
        <v>19</v>
      </c>
      <c r="D26" s="144">
        <v>23</v>
      </c>
      <c r="E26" s="145"/>
      <c r="F26" s="146">
        <v>23</v>
      </c>
      <c r="H26" s="120"/>
      <c r="I26" s="121"/>
    </row>
    <row r="27" spans="1:9" s="119" customFormat="1" ht="13.5" customHeight="1" x14ac:dyDescent="0.2">
      <c r="A27" s="10"/>
      <c r="B27" s="20"/>
      <c r="C27" s="11" t="s">
        <v>20</v>
      </c>
      <c r="D27" s="144">
        <v>96</v>
      </c>
      <c r="E27" s="145">
        <v>48</v>
      </c>
      <c r="F27" s="146">
        <v>48</v>
      </c>
      <c r="H27" s="120"/>
      <c r="I27" s="121"/>
    </row>
    <row r="28" spans="1:9" s="119" customFormat="1" ht="13.5" customHeight="1" x14ac:dyDescent="0.2">
      <c r="A28" s="10"/>
      <c r="B28" s="20"/>
      <c r="C28" s="11" t="s">
        <v>21</v>
      </c>
      <c r="D28" s="144">
        <v>81</v>
      </c>
      <c r="E28" s="145">
        <v>38</v>
      </c>
      <c r="F28" s="146">
        <v>43</v>
      </c>
      <c r="H28" s="120"/>
      <c r="I28" s="121"/>
    </row>
    <row r="29" spans="1:9" s="119" customFormat="1" ht="13.5" customHeight="1" x14ac:dyDescent="0.2">
      <c r="A29" s="10"/>
      <c r="B29" s="20"/>
      <c r="C29" s="11" t="s">
        <v>22</v>
      </c>
      <c r="D29" s="144">
        <v>60</v>
      </c>
      <c r="E29" s="145">
        <v>26</v>
      </c>
      <c r="F29" s="146">
        <v>34</v>
      </c>
      <c r="H29" s="120"/>
      <c r="I29" s="121"/>
    </row>
    <row r="30" spans="1:9" s="119" customFormat="1" ht="13.5" customHeight="1" x14ac:dyDescent="0.2">
      <c r="A30" s="10"/>
      <c r="B30" s="20"/>
      <c r="C30" s="11" t="s">
        <v>23</v>
      </c>
      <c r="D30" s="144">
        <v>53</v>
      </c>
      <c r="E30" s="145">
        <v>25</v>
      </c>
      <c r="F30" s="146">
        <v>28</v>
      </c>
      <c r="H30" s="120"/>
      <c r="I30" s="121"/>
    </row>
    <row r="31" spans="1:9" s="126" customFormat="1" ht="13.5" customHeight="1" x14ac:dyDescent="0.2">
      <c r="A31" s="10"/>
      <c r="B31" s="10" t="s">
        <v>13</v>
      </c>
      <c r="C31" s="17"/>
      <c r="D31" s="149">
        <v>313</v>
      </c>
      <c r="E31" s="152">
        <v>137</v>
      </c>
      <c r="F31" s="153">
        <v>176</v>
      </c>
      <c r="H31" s="128"/>
      <c r="I31" s="129"/>
    </row>
    <row r="32" spans="1:9" s="119" customFormat="1" ht="13.5" customHeight="1" x14ac:dyDescent="0.2">
      <c r="A32" s="10"/>
      <c r="B32" s="11" t="s">
        <v>1</v>
      </c>
      <c r="C32" s="11" t="s">
        <v>24</v>
      </c>
      <c r="D32" s="144">
        <v>40</v>
      </c>
      <c r="E32" s="145">
        <v>15</v>
      </c>
      <c r="F32" s="146">
        <v>25</v>
      </c>
      <c r="H32" s="120"/>
      <c r="I32" s="121"/>
    </row>
    <row r="33" spans="1:9" s="119" customFormat="1" ht="13.5" customHeight="1" x14ac:dyDescent="0.2">
      <c r="A33" s="10"/>
      <c r="B33" s="20"/>
      <c r="C33" s="11" t="s">
        <v>25</v>
      </c>
      <c r="D33" s="144">
        <v>61</v>
      </c>
      <c r="E33" s="145">
        <v>26</v>
      </c>
      <c r="F33" s="146">
        <v>35</v>
      </c>
      <c r="H33" s="120"/>
      <c r="I33" s="121"/>
    </row>
    <row r="34" spans="1:9" s="119" customFormat="1" ht="13.5" customHeight="1" x14ac:dyDescent="0.2">
      <c r="A34" s="10"/>
      <c r="B34" s="20"/>
      <c r="C34" s="11" t="s">
        <v>26</v>
      </c>
      <c r="D34" s="144">
        <v>37</v>
      </c>
      <c r="E34" s="145"/>
      <c r="F34" s="146">
        <v>37</v>
      </c>
      <c r="H34" s="120"/>
      <c r="I34" s="121"/>
    </row>
    <row r="35" spans="1:9" s="119" customFormat="1" ht="13.5" customHeight="1" x14ac:dyDescent="0.2">
      <c r="A35" s="10"/>
      <c r="B35" s="20"/>
      <c r="C35" s="11" t="s">
        <v>27</v>
      </c>
      <c r="D35" s="144">
        <v>52</v>
      </c>
      <c r="E35" s="145">
        <v>12</v>
      </c>
      <c r="F35" s="146">
        <v>40</v>
      </c>
      <c r="H35" s="120"/>
      <c r="I35" s="121"/>
    </row>
    <row r="36" spans="1:9" s="119" customFormat="1" ht="13.5" customHeight="1" x14ac:dyDescent="0.2">
      <c r="A36" s="10"/>
      <c r="B36" s="17" t="s">
        <v>17</v>
      </c>
      <c r="C36" s="17"/>
      <c r="D36" s="149">
        <v>190</v>
      </c>
      <c r="E36" s="150">
        <v>53</v>
      </c>
      <c r="F36" s="151">
        <v>137</v>
      </c>
      <c r="H36" s="120"/>
      <c r="I36" s="121"/>
    </row>
    <row r="37" spans="1:9" s="119" customFormat="1" ht="13.5" customHeight="1" x14ac:dyDescent="0.2">
      <c r="A37" s="97"/>
      <c r="B37" s="97" t="s">
        <v>3</v>
      </c>
      <c r="C37" s="83"/>
      <c r="D37" s="160">
        <v>503</v>
      </c>
      <c r="E37" s="161">
        <v>190</v>
      </c>
      <c r="F37" s="162">
        <v>313</v>
      </c>
      <c r="H37" s="120"/>
      <c r="I37" s="121"/>
    </row>
    <row r="38" spans="1:9" s="119" customFormat="1" ht="13.5" customHeight="1" x14ac:dyDescent="0.2">
      <c r="A38" s="10" t="s">
        <v>28</v>
      </c>
      <c r="B38" s="11" t="s">
        <v>1</v>
      </c>
      <c r="C38" s="11" t="s">
        <v>234</v>
      </c>
      <c r="D38" s="144">
        <v>23</v>
      </c>
      <c r="E38" s="145">
        <v>1</v>
      </c>
      <c r="F38" s="146">
        <v>22</v>
      </c>
      <c r="H38" s="120"/>
      <c r="I38" s="121"/>
    </row>
    <row r="39" spans="1:9" s="122" customFormat="1" ht="13.5" customHeight="1" x14ac:dyDescent="0.2">
      <c r="A39" s="97"/>
      <c r="B39" s="97" t="s">
        <v>3</v>
      </c>
      <c r="C39" s="83"/>
      <c r="D39" s="160">
        <v>23</v>
      </c>
      <c r="E39" s="161">
        <v>1</v>
      </c>
      <c r="F39" s="162">
        <v>22</v>
      </c>
      <c r="H39" s="123"/>
      <c r="I39" s="124"/>
    </row>
    <row r="40" spans="1:9" s="119" customFormat="1" ht="13.5" customHeight="1" x14ac:dyDescent="0.2">
      <c r="A40" s="10" t="s">
        <v>29</v>
      </c>
      <c r="B40" s="11" t="s">
        <v>1</v>
      </c>
      <c r="C40" s="11" t="s">
        <v>30</v>
      </c>
      <c r="D40" s="144">
        <v>44</v>
      </c>
      <c r="E40" s="145">
        <v>3</v>
      </c>
      <c r="F40" s="146">
        <v>41</v>
      </c>
      <c r="H40" s="120"/>
      <c r="I40" s="121"/>
    </row>
    <row r="41" spans="1:9" s="122" customFormat="1" ht="13.5" customHeight="1" x14ac:dyDescent="0.2">
      <c r="A41" s="97"/>
      <c r="B41" s="97" t="s">
        <v>3</v>
      </c>
      <c r="C41" s="83"/>
      <c r="D41" s="160">
        <v>44</v>
      </c>
      <c r="E41" s="161">
        <v>3</v>
      </c>
      <c r="F41" s="162">
        <v>41</v>
      </c>
      <c r="H41" s="123"/>
      <c r="I41" s="124"/>
    </row>
    <row r="42" spans="1:9" s="119" customFormat="1" ht="13.5" customHeight="1" x14ac:dyDescent="0.2">
      <c r="A42" s="10" t="s">
        <v>31</v>
      </c>
      <c r="B42" s="11" t="s">
        <v>11</v>
      </c>
      <c r="C42" s="32" t="s">
        <v>235</v>
      </c>
      <c r="D42" s="144">
        <v>70</v>
      </c>
      <c r="E42" s="145">
        <v>32</v>
      </c>
      <c r="F42" s="146">
        <v>38</v>
      </c>
      <c r="H42" s="120"/>
      <c r="I42" s="121"/>
    </row>
    <row r="43" spans="1:9" s="126" customFormat="1" ht="13.5" customHeight="1" x14ac:dyDescent="0.2">
      <c r="A43" s="10"/>
      <c r="B43" s="10" t="s">
        <v>13</v>
      </c>
      <c r="C43" s="17"/>
      <c r="D43" s="149">
        <v>70</v>
      </c>
      <c r="E43" s="150">
        <v>32</v>
      </c>
      <c r="F43" s="151">
        <v>38</v>
      </c>
      <c r="H43" s="128"/>
      <c r="I43" s="129"/>
    </row>
    <row r="44" spans="1:9" s="119" customFormat="1" ht="13.5" customHeight="1" x14ac:dyDescent="0.25">
      <c r="A44" s="33"/>
      <c r="B44" s="11" t="s">
        <v>1</v>
      </c>
      <c r="C44" s="34" t="s">
        <v>33</v>
      </c>
      <c r="D44" s="154">
        <v>33</v>
      </c>
      <c r="E44" s="145"/>
      <c r="F44" s="146">
        <v>33</v>
      </c>
      <c r="H44" s="120"/>
      <c r="I44" s="130"/>
    </row>
    <row r="45" spans="1:9" s="119" customFormat="1" ht="13.5" customHeight="1" x14ac:dyDescent="0.25">
      <c r="A45" s="33"/>
      <c r="B45" s="34"/>
      <c r="C45" s="36" t="s">
        <v>34</v>
      </c>
      <c r="D45" s="154">
        <v>22</v>
      </c>
      <c r="E45" s="145">
        <v>16</v>
      </c>
      <c r="F45" s="146">
        <v>6</v>
      </c>
      <c r="H45" s="120"/>
      <c r="I45" s="130"/>
    </row>
    <row r="46" spans="1:9" s="119" customFormat="1" ht="13.5" customHeight="1" x14ac:dyDescent="0.25">
      <c r="A46" s="33"/>
      <c r="B46" s="34"/>
      <c r="C46" s="36" t="s">
        <v>35</v>
      </c>
      <c r="D46" s="154">
        <v>16</v>
      </c>
      <c r="E46" s="145"/>
      <c r="F46" s="146">
        <v>16</v>
      </c>
      <c r="H46" s="120"/>
      <c r="I46" s="130"/>
    </row>
    <row r="47" spans="1:9" s="119" customFormat="1" ht="13.5" customHeight="1" x14ac:dyDescent="0.2">
      <c r="A47" s="33"/>
      <c r="B47" s="34"/>
      <c r="C47" s="36" t="s">
        <v>36</v>
      </c>
      <c r="D47" s="154">
        <v>29</v>
      </c>
      <c r="E47" s="145">
        <v>6</v>
      </c>
      <c r="F47" s="146">
        <v>23</v>
      </c>
      <c r="H47" s="120"/>
      <c r="I47" s="121"/>
    </row>
    <row r="48" spans="1:9" s="119" customFormat="1" ht="13.5" customHeight="1" x14ac:dyDescent="0.2">
      <c r="A48" s="33"/>
      <c r="B48" s="17" t="s">
        <v>17</v>
      </c>
      <c r="C48" s="17"/>
      <c r="D48" s="149">
        <v>100</v>
      </c>
      <c r="E48" s="150">
        <v>22</v>
      </c>
      <c r="F48" s="151">
        <v>78</v>
      </c>
      <c r="H48" s="120"/>
      <c r="I48" s="121"/>
    </row>
    <row r="49" spans="1:9" s="119" customFormat="1" ht="13.5" customHeight="1" x14ac:dyDescent="0.2">
      <c r="A49" s="97"/>
      <c r="B49" s="97" t="s">
        <v>3</v>
      </c>
      <c r="C49" s="83"/>
      <c r="D49" s="160">
        <v>170</v>
      </c>
      <c r="E49" s="161">
        <v>54</v>
      </c>
      <c r="F49" s="162">
        <v>116</v>
      </c>
      <c r="H49" s="120"/>
      <c r="I49" s="121"/>
    </row>
    <row r="50" spans="1:9" s="119" customFormat="1" ht="13.5" customHeight="1" x14ac:dyDescent="0.25">
      <c r="A50" s="33" t="s">
        <v>37</v>
      </c>
      <c r="B50" s="11" t="s">
        <v>11</v>
      </c>
      <c r="C50" s="36" t="s">
        <v>330</v>
      </c>
      <c r="D50" s="154">
        <v>71</v>
      </c>
      <c r="E50" s="145">
        <v>37</v>
      </c>
      <c r="F50" s="146">
        <v>34</v>
      </c>
      <c r="I50" s="131"/>
    </row>
    <row r="51" spans="1:9" s="119" customFormat="1" ht="13.5" customHeight="1" x14ac:dyDescent="0.25">
      <c r="A51" s="33"/>
      <c r="B51" s="34"/>
      <c r="C51" s="36" t="s">
        <v>38</v>
      </c>
      <c r="D51" s="154">
        <v>66</v>
      </c>
      <c r="E51" s="145">
        <v>18</v>
      </c>
      <c r="F51" s="146">
        <v>48</v>
      </c>
      <c r="I51" s="131"/>
    </row>
    <row r="52" spans="1:9" s="119" customFormat="1" ht="13.5" customHeight="1" x14ac:dyDescent="0.2">
      <c r="A52" s="33"/>
      <c r="B52" s="34"/>
      <c r="C52" s="11" t="s">
        <v>39</v>
      </c>
      <c r="D52" s="154">
        <v>47</v>
      </c>
      <c r="E52" s="145">
        <v>34</v>
      </c>
      <c r="F52" s="146">
        <v>13</v>
      </c>
      <c r="I52" s="121"/>
    </row>
    <row r="53" spans="1:9" s="126" customFormat="1" ht="13.5" customHeight="1" x14ac:dyDescent="0.25">
      <c r="A53" s="33"/>
      <c r="B53" s="10" t="s">
        <v>13</v>
      </c>
      <c r="C53" s="17"/>
      <c r="D53" s="149">
        <v>184</v>
      </c>
      <c r="E53" s="150">
        <v>89</v>
      </c>
      <c r="F53" s="151">
        <v>95</v>
      </c>
      <c r="I53" s="132"/>
    </row>
    <row r="54" spans="1:9" s="119" customFormat="1" ht="13.5" customHeight="1" x14ac:dyDescent="0.25">
      <c r="A54" s="33"/>
      <c r="B54" s="11" t="s">
        <v>1</v>
      </c>
      <c r="C54" s="20" t="s">
        <v>40</v>
      </c>
      <c r="D54" s="155">
        <v>34</v>
      </c>
      <c r="E54" s="145">
        <v>6</v>
      </c>
      <c r="F54" s="146">
        <v>28</v>
      </c>
      <c r="I54" s="130"/>
    </row>
    <row r="55" spans="1:9" s="119" customFormat="1" ht="13.5" customHeight="1" x14ac:dyDescent="0.25">
      <c r="A55" s="33"/>
      <c r="B55" s="34"/>
      <c r="C55" s="11" t="s">
        <v>41</v>
      </c>
      <c r="D55" s="155">
        <v>34</v>
      </c>
      <c r="E55" s="145">
        <v>4</v>
      </c>
      <c r="F55" s="146">
        <v>30</v>
      </c>
      <c r="I55" s="130"/>
    </row>
    <row r="56" spans="1:9" s="126" customFormat="1" ht="13.5" customHeight="1" x14ac:dyDescent="0.25">
      <c r="A56" s="33"/>
      <c r="B56" s="17" t="s">
        <v>17</v>
      </c>
      <c r="C56" s="17"/>
      <c r="D56" s="149">
        <v>68</v>
      </c>
      <c r="E56" s="150">
        <v>10</v>
      </c>
      <c r="F56" s="151">
        <v>58</v>
      </c>
      <c r="I56" s="132"/>
    </row>
    <row r="57" spans="1:9" s="122" customFormat="1" ht="13.5" customHeight="1" x14ac:dyDescent="0.25">
      <c r="A57" s="97"/>
      <c r="B57" s="97" t="s">
        <v>3</v>
      </c>
      <c r="C57" s="83"/>
      <c r="D57" s="160">
        <v>252</v>
      </c>
      <c r="E57" s="161">
        <v>99</v>
      </c>
      <c r="F57" s="162">
        <v>153</v>
      </c>
      <c r="I57" s="133"/>
    </row>
    <row r="58" spans="1:9" s="119" customFormat="1" ht="13.5" customHeight="1" x14ac:dyDescent="0.25">
      <c r="A58" s="33" t="s">
        <v>42</v>
      </c>
      <c r="B58" s="11" t="s">
        <v>1</v>
      </c>
      <c r="C58" s="11" t="s">
        <v>43</v>
      </c>
      <c r="D58" s="144">
        <v>32</v>
      </c>
      <c r="E58" s="145">
        <v>6</v>
      </c>
      <c r="F58" s="146">
        <v>26</v>
      </c>
    </row>
    <row r="59" spans="1:9" s="122" customFormat="1" ht="13.5" customHeight="1" x14ac:dyDescent="0.25">
      <c r="A59" s="97"/>
      <c r="B59" s="97" t="s">
        <v>3</v>
      </c>
      <c r="C59" s="83"/>
      <c r="D59" s="160">
        <v>32</v>
      </c>
      <c r="E59" s="161">
        <v>6</v>
      </c>
      <c r="F59" s="162">
        <v>26</v>
      </c>
    </row>
    <row r="60" spans="1:9" s="119" customFormat="1" ht="13.5" customHeight="1" x14ac:dyDescent="0.25">
      <c r="A60" s="33" t="s">
        <v>44</v>
      </c>
      <c r="B60" s="11" t="s">
        <v>11</v>
      </c>
      <c r="C60" s="25" t="s">
        <v>277</v>
      </c>
      <c r="D60" s="155">
        <v>122</v>
      </c>
      <c r="E60" s="145">
        <v>65</v>
      </c>
      <c r="F60" s="146">
        <v>57</v>
      </c>
    </row>
    <row r="61" spans="1:9" s="126" customFormat="1" ht="13.5" customHeight="1" x14ac:dyDescent="0.25">
      <c r="A61" s="33"/>
      <c r="B61" s="10" t="s">
        <v>13</v>
      </c>
      <c r="C61" s="17"/>
      <c r="D61" s="149">
        <v>122</v>
      </c>
      <c r="E61" s="150">
        <v>65</v>
      </c>
      <c r="F61" s="151">
        <v>57</v>
      </c>
    </row>
    <row r="62" spans="1:9" s="134" customFormat="1" ht="13.5" customHeight="1" x14ac:dyDescent="0.2">
      <c r="A62" s="33"/>
      <c r="B62" s="11" t="s">
        <v>1</v>
      </c>
      <c r="C62" s="25" t="s">
        <v>45</v>
      </c>
      <c r="D62" s="155">
        <v>19</v>
      </c>
      <c r="E62" s="145"/>
      <c r="F62" s="146">
        <v>19</v>
      </c>
    </row>
    <row r="63" spans="1:9" s="134" customFormat="1" ht="13.5" customHeight="1" x14ac:dyDescent="0.2">
      <c r="A63" s="17"/>
      <c r="B63" s="11"/>
      <c r="C63" s="25" t="s">
        <v>46</v>
      </c>
      <c r="D63" s="155">
        <v>20</v>
      </c>
      <c r="E63" s="145"/>
      <c r="F63" s="146">
        <v>20</v>
      </c>
    </row>
    <row r="64" spans="1:9" s="134" customFormat="1" ht="13.5" customHeight="1" x14ac:dyDescent="0.2">
      <c r="A64" s="17"/>
      <c r="B64" s="11"/>
      <c r="C64" s="25" t="s">
        <v>47</v>
      </c>
      <c r="D64" s="155">
        <v>57</v>
      </c>
      <c r="E64" s="145">
        <v>22</v>
      </c>
      <c r="F64" s="146">
        <v>35</v>
      </c>
    </row>
    <row r="65" spans="1:6" s="135" customFormat="1" ht="13.5" customHeight="1" x14ac:dyDescent="0.2">
      <c r="A65" s="17"/>
      <c r="B65" s="17" t="s">
        <v>17</v>
      </c>
      <c r="C65" s="17"/>
      <c r="D65" s="149">
        <v>96</v>
      </c>
      <c r="E65" s="150">
        <v>22</v>
      </c>
      <c r="F65" s="151">
        <v>74</v>
      </c>
    </row>
    <row r="66" spans="1:6" s="136" customFormat="1" ht="13.5" customHeight="1" x14ac:dyDescent="0.2">
      <c r="A66" s="97"/>
      <c r="B66" s="97" t="s">
        <v>3</v>
      </c>
      <c r="C66" s="83"/>
      <c r="D66" s="160">
        <v>218</v>
      </c>
      <c r="E66" s="161">
        <v>87</v>
      </c>
      <c r="F66" s="162">
        <v>131</v>
      </c>
    </row>
    <row r="67" spans="1:6" s="134" customFormat="1" ht="13.5" customHeight="1" x14ac:dyDescent="0.2">
      <c r="A67" s="17" t="s">
        <v>48</v>
      </c>
      <c r="B67" s="11" t="s">
        <v>11</v>
      </c>
      <c r="C67" s="11" t="s">
        <v>238</v>
      </c>
      <c r="D67" s="155">
        <v>84</v>
      </c>
      <c r="E67" s="145">
        <v>50</v>
      </c>
      <c r="F67" s="146">
        <v>34</v>
      </c>
    </row>
    <row r="68" spans="1:6" s="134" customFormat="1" ht="13.5" customHeight="1" x14ac:dyDescent="0.2">
      <c r="A68" s="17"/>
      <c r="B68" s="11"/>
      <c r="C68" s="47" t="s">
        <v>329</v>
      </c>
      <c r="D68" s="155">
        <v>65</v>
      </c>
      <c r="E68" s="145">
        <v>28</v>
      </c>
      <c r="F68" s="146">
        <v>37</v>
      </c>
    </row>
    <row r="69" spans="1:6" s="135" customFormat="1" ht="13.5" customHeight="1" x14ac:dyDescent="0.2">
      <c r="A69" s="17"/>
      <c r="B69" s="10" t="s">
        <v>13</v>
      </c>
      <c r="C69" s="17"/>
      <c r="D69" s="149">
        <v>149</v>
      </c>
      <c r="E69" s="150">
        <v>78</v>
      </c>
      <c r="F69" s="151">
        <v>71</v>
      </c>
    </row>
    <row r="70" spans="1:6" s="134" customFormat="1" ht="13.5" customHeight="1" x14ac:dyDescent="0.2">
      <c r="A70" s="17"/>
      <c r="B70" s="11" t="s">
        <v>1</v>
      </c>
      <c r="C70" s="20" t="s">
        <v>49</v>
      </c>
      <c r="D70" s="155">
        <v>19</v>
      </c>
      <c r="E70" s="145">
        <v>4</v>
      </c>
      <c r="F70" s="146">
        <v>15</v>
      </c>
    </row>
    <row r="71" spans="1:6" s="135" customFormat="1" ht="13.5" customHeight="1" x14ac:dyDescent="0.2">
      <c r="A71" s="17"/>
      <c r="B71" s="17" t="s">
        <v>17</v>
      </c>
      <c r="C71" s="17"/>
      <c r="D71" s="149">
        <v>19</v>
      </c>
      <c r="E71" s="150">
        <v>4</v>
      </c>
      <c r="F71" s="151">
        <v>15</v>
      </c>
    </row>
    <row r="72" spans="1:6" s="136" customFormat="1" ht="13.5" customHeight="1" x14ac:dyDescent="0.2">
      <c r="A72" s="97"/>
      <c r="B72" s="97" t="s">
        <v>3</v>
      </c>
      <c r="C72" s="83"/>
      <c r="D72" s="160">
        <v>168</v>
      </c>
      <c r="E72" s="161">
        <v>82</v>
      </c>
      <c r="F72" s="162">
        <v>86</v>
      </c>
    </row>
    <row r="73" spans="1:6" s="134" customFormat="1" ht="13.5" customHeight="1" x14ac:dyDescent="0.2">
      <c r="A73" s="17" t="s">
        <v>50</v>
      </c>
      <c r="B73" s="11" t="s">
        <v>11</v>
      </c>
      <c r="C73" s="22" t="s">
        <v>328</v>
      </c>
      <c r="D73" s="155">
        <v>88</v>
      </c>
      <c r="E73" s="145">
        <v>39</v>
      </c>
      <c r="F73" s="146">
        <v>49</v>
      </c>
    </row>
    <row r="74" spans="1:6" s="134" customFormat="1" ht="13.5" customHeight="1" x14ac:dyDescent="0.2">
      <c r="A74" s="17"/>
      <c r="B74" s="10" t="s">
        <v>13</v>
      </c>
      <c r="C74" s="17"/>
      <c r="D74" s="149">
        <v>88</v>
      </c>
      <c r="E74" s="150">
        <v>39</v>
      </c>
      <c r="F74" s="151">
        <v>49</v>
      </c>
    </row>
    <row r="75" spans="1:6" s="134" customFormat="1" ht="13.5" customHeight="1" x14ac:dyDescent="0.2">
      <c r="A75" s="17"/>
      <c r="B75" s="11" t="s">
        <v>1</v>
      </c>
      <c r="C75" s="11" t="s">
        <v>50</v>
      </c>
      <c r="D75" s="155">
        <v>12</v>
      </c>
      <c r="E75" s="145">
        <v>6</v>
      </c>
      <c r="F75" s="146">
        <v>6</v>
      </c>
    </row>
    <row r="76" spans="1:6" s="134" customFormat="1" ht="13.5" customHeight="1" x14ac:dyDescent="0.2">
      <c r="A76" s="33"/>
      <c r="B76" s="34"/>
      <c r="C76" s="11" t="s">
        <v>52</v>
      </c>
      <c r="D76" s="155">
        <v>25</v>
      </c>
      <c r="E76" s="145"/>
      <c r="F76" s="146">
        <v>25</v>
      </c>
    </row>
    <row r="77" spans="1:6" s="134" customFormat="1" ht="13.5" customHeight="1" x14ac:dyDescent="0.2">
      <c r="A77" s="33"/>
      <c r="B77" s="34"/>
      <c r="C77" s="11" t="s">
        <v>53</v>
      </c>
      <c r="D77" s="155">
        <v>22</v>
      </c>
      <c r="E77" s="145"/>
      <c r="F77" s="146">
        <v>22</v>
      </c>
    </row>
    <row r="78" spans="1:6" s="134" customFormat="1" ht="13.5" customHeight="1" x14ac:dyDescent="0.2">
      <c r="A78" s="159"/>
      <c r="B78" s="17" t="s">
        <v>17</v>
      </c>
      <c r="C78" s="17"/>
      <c r="D78" s="149">
        <v>59</v>
      </c>
      <c r="E78" s="150">
        <v>6</v>
      </c>
      <c r="F78" s="151">
        <v>53</v>
      </c>
    </row>
    <row r="79" spans="1:6" s="136" customFormat="1" ht="13.5" customHeight="1" x14ac:dyDescent="0.2">
      <c r="A79" s="97"/>
      <c r="B79" s="97" t="s">
        <v>3</v>
      </c>
      <c r="C79" s="83"/>
      <c r="D79" s="160">
        <v>147</v>
      </c>
      <c r="E79" s="161">
        <v>45</v>
      </c>
      <c r="F79" s="162">
        <v>102</v>
      </c>
    </row>
    <row r="80" spans="1:6" s="134" customFormat="1" ht="13.5" customHeight="1" x14ac:dyDescent="0.2">
      <c r="A80" s="84" t="s">
        <v>54</v>
      </c>
      <c r="B80" s="11" t="s">
        <v>1</v>
      </c>
      <c r="C80" s="11" t="s">
        <v>55</v>
      </c>
      <c r="D80" s="144">
        <v>15</v>
      </c>
      <c r="E80" s="145"/>
      <c r="F80" s="146">
        <v>15</v>
      </c>
    </row>
    <row r="81" spans="1:6" s="136" customFormat="1" ht="13.5" customHeight="1" x14ac:dyDescent="0.2">
      <c r="A81" s="97"/>
      <c r="B81" s="97" t="s">
        <v>3</v>
      </c>
      <c r="C81" s="83"/>
      <c r="D81" s="160">
        <v>15</v>
      </c>
      <c r="E81" s="161"/>
      <c r="F81" s="162">
        <v>15</v>
      </c>
    </row>
    <row r="82" spans="1:6" s="134" customFormat="1" ht="13.5" customHeight="1" x14ac:dyDescent="0.2">
      <c r="A82" s="17" t="s">
        <v>56</v>
      </c>
      <c r="B82" s="11" t="s">
        <v>1</v>
      </c>
      <c r="C82" s="11" t="s">
        <v>193</v>
      </c>
      <c r="D82" s="144">
        <v>35</v>
      </c>
      <c r="E82" s="145">
        <v>6</v>
      </c>
      <c r="F82" s="146">
        <v>29</v>
      </c>
    </row>
    <row r="83" spans="1:6" s="136" customFormat="1" ht="13.5" customHeight="1" x14ac:dyDescent="0.2">
      <c r="A83" s="97"/>
      <c r="B83" s="97" t="s">
        <v>3</v>
      </c>
      <c r="C83" s="83"/>
      <c r="D83" s="160">
        <v>35</v>
      </c>
      <c r="E83" s="161">
        <v>6</v>
      </c>
      <c r="F83" s="162">
        <v>29</v>
      </c>
    </row>
    <row r="84" spans="1:6" s="134" customFormat="1" ht="13.5" customHeight="1" x14ac:dyDescent="0.2">
      <c r="A84" s="17" t="s">
        <v>59</v>
      </c>
      <c r="B84" s="11" t="s">
        <v>11</v>
      </c>
      <c r="C84" s="11" t="s">
        <v>60</v>
      </c>
      <c r="D84" s="155">
        <v>73</v>
      </c>
      <c r="E84" s="145">
        <v>32</v>
      </c>
      <c r="F84" s="146">
        <v>41</v>
      </c>
    </row>
    <row r="85" spans="1:6" s="134" customFormat="1" ht="13.5" customHeight="1" x14ac:dyDescent="0.2">
      <c r="A85" s="17"/>
      <c r="B85" s="11"/>
      <c r="C85" s="11" t="s">
        <v>194</v>
      </c>
      <c r="D85" s="155">
        <v>59</v>
      </c>
      <c r="E85" s="145">
        <v>24</v>
      </c>
      <c r="F85" s="146">
        <v>35</v>
      </c>
    </row>
    <row r="86" spans="1:6" s="134" customFormat="1" ht="13.5" customHeight="1" x14ac:dyDescent="0.2">
      <c r="A86" s="17"/>
      <c r="B86" s="11"/>
      <c r="C86" s="25" t="s">
        <v>241</v>
      </c>
      <c r="D86" s="155">
        <v>73</v>
      </c>
      <c r="E86" s="145">
        <v>30</v>
      </c>
      <c r="F86" s="146">
        <v>43</v>
      </c>
    </row>
    <row r="87" spans="1:6" s="134" customFormat="1" ht="13.5" customHeight="1" x14ac:dyDescent="0.2">
      <c r="A87" s="17"/>
      <c r="B87" s="11"/>
      <c r="C87" s="25" t="s">
        <v>61</v>
      </c>
      <c r="D87" s="155">
        <v>23</v>
      </c>
      <c r="E87" s="145"/>
      <c r="F87" s="146">
        <v>23</v>
      </c>
    </row>
    <row r="88" spans="1:6" s="134" customFormat="1" ht="13.5" customHeight="1" x14ac:dyDescent="0.2">
      <c r="A88" s="17"/>
      <c r="B88" s="11"/>
      <c r="C88" s="25" t="s">
        <v>62</v>
      </c>
      <c r="D88" s="155">
        <v>86</v>
      </c>
      <c r="E88" s="145">
        <v>39</v>
      </c>
      <c r="F88" s="146">
        <v>47</v>
      </c>
    </row>
    <row r="89" spans="1:6" s="134" customFormat="1" ht="13.5" customHeight="1" x14ac:dyDescent="0.2">
      <c r="A89" s="17"/>
      <c r="B89" s="11"/>
      <c r="C89" s="25" t="s">
        <v>63</v>
      </c>
      <c r="D89" s="155">
        <v>46</v>
      </c>
      <c r="E89" s="145">
        <v>19</v>
      </c>
      <c r="F89" s="146">
        <v>27</v>
      </c>
    </row>
    <row r="90" spans="1:6" s="134" customFormat="1" ht="13.5" customHeight="1" x14ac:dyDescent="0.2">
      <c r="A90" s="17"/>
      <c r="B90" s="11"/>
      <c r="C90" s="25" t="s">
        <v>242</v>
      </c>
      <c r="D90" s="155">
        <v>75</v>
      </c>
      <c r="E90" s="145">
        <v>37</v>
      </c>
      <c r="F90" s="146">
        <v>38</v>
      </c>
    </row>
    <row r="91" spans="1:6" s="134" customFormat="1" ht="13.5" customHeight="1" x14ac:dyDescent="0.2">
      <c r="A91" s="17"/>
      <c r="B91" s="11"/>
      <c r="C91" s="25" t="s">
        <v>64</v>
      </c>
      <c r="D91" s="155">
        <v>75</v>
      </c>
      <c r="E91" s="145">
        <v>38</v>
      </c>
      <c r="F91" s="146">
        <v>37</v>
      </c>
    </row>
    <row r="92" spans="1:6" s="134" customFormat="1" ht="13.5" customHeight="1" x14ac:dyDescent="0.2">
      <c r="A92" s="17"/>
      <c r="B92" s="11"/>
      <c r="C92" s="25" t="s">
        <v>243</v>
      </c>
      <c r="D92" s="155">
        <v>37</v>
      </c>
      <c r="E92" s="145">
        <v>19</v>
      </c>
      <c r="F92" s="146">
        <v>18</v>
      </c>
    </row>
    <row r="93" spans="1:6" s="134" customFormat="1" ht="13.5" customHeight="1" x14ac:dyDescent="0.2">
      <c r="A93" s="17"/>
      <c r="B93" s="11"/>
      <c r="C93" s="25" t="s">
        <v>65</v>
      </c>
      <c r="D93" s="155">
        <v>28</v>
      </c>
      <c r="E93" s="145"/>
      <c r="F93" s="146">
        <v>28</v>
      </c>
    </row>
    <row r="94" spans="1:6" s="134" customFormat="1" ht="13.5" customHeight="1" x14ac:dyDescent="0.2">
      <c r="A94" s="17"/>
      <c r="B94" s="11"/>
      <c r="C94" s="25" t="s">
        <v>68</v>
      </c>
      <c r="D94" s="155">
        <v>59</v>
      </c>
      <c r="E94" s="145">
        <v>25</v>
      </c>
      <c r="F94" s="146">
        <v>34</v>
      </c>
    </row>
    <row r="95" spans="1:6" s="134" customFormat="1" ht="13.5" customHeight="1" x14ac:dyDescent="0.2">
      <c r="A95" s="17"/>
      <c r="B95" s="11"/>
      <c r="C95" s="25" t="s">
        <v>244</v>
      </c>
      <c r="D95" s="155">
        <v>127</v>
      </c>
      <c r="E95" s="145">
        <v>57</v>
      </c>
      <c r="F95" s="146">
        <v>70</v>
      </c>
    </row>
    <row r="96" spans="1:6" s="134" customFormat="1" ht="13.5" customHeight="1" x14ac:dyDescent="0.2">
      <c r="A96" s="17"/>
      <c r="B96" s="11"/>
      <c r="C96" s="25" t="s">
        <v>195</v>
      </c>
      <c r="D96" s="155">
        <v>95</v>
      </c>
      <c r="E96" s="145">
        <v>37</v>
      </c>
      <c r="F96" s="146">
        <v>58</v>
      </c>
    </row>
    <row r="97" spans="1:6" s="134" customFormat="1" ht="13.5" customHeight="1" x14ac:dyDescent="0.2">
      <c r="A97" s="17"/>
      <c r="B97" s="11"/>
      <c r="C97" s="25" t="s">
        <v>196</v>
      </c>
      <c r="D97" s="155">
        <v>32</v>
      </c>
      <c r="E97" s="145">
        <v>26</v>
      </c>
      <c r="F97" s="146">
        <v>6</v>
      </c>
    </row>
    <row r="98" spans="1:6" s="134" customFormat="1" ht="13.5" customHeight="1" x14ac:dyDescent="0.2">
      <c r="A98" s="17"/>
      <c r="B98" s="11"/>
      <c r="C98" s="25" t="s">
        <v>70</v>
      </c>
      <c r="D98" s="155">
        <v>72</v>
      </c>
      <c r="E98" s="145">
        <v>35</v>
      </c>
      <c r="F98" s="146">
        <v>37</v>
      </c>
    </row>
    <row r="99" spans="1:6" s="134" customFormat="1" ht="13.5" customHeight="1" x14ac:dyDescent="0.2">
      <c r="A99" s="17"/>
      <c r="B99" s="11"/>
      <c r="C99" s="25" t="s">
        <v>246</v>
      </c>
      <c r="D99" s="155">
        <v>30</v>
      </c>
      <c r="E99" s="145">
        <v>1</v>
      </c>
      <c r="F99" s="146">
        <v>29</v>
      </c>
    </row>
    <row r="100" spans="1:6" s="134" customFormat="1" ht="13.5" customHeight="1" x14ac:dyDescent="0.2">
      <c r="A100" s="17"/>
      <c r="B100" s="11"/>
      <c r="C100" s="25" t="s">
        <v>72</v>
      </c>
      <c r="D100" s="155">
        <v>82</v>
      </c>
      <c r="E100" s="145">
        <v>48</v>
      </c>
      <c r="F100" s="146">
        <v>34</v>
      </c>
    </row>
    <row r="101" spans="1:6" s="134" customFormat="1" ht="13.5" customHeight="1" x14ac:dyDescent="0.2">
      <c r="A101" s="17"/>
      <c r="B101" s="11"/>
      <c r="C101" s="25" t="s">
        <v>73</v>
      </c>
      <c r="D101" s="155">
        <v>115</v>
      </c>
      <c r="E101" s="145">
        <v>51</v>
      </c>
      <c r="F101" s="146">
        <v>64</v>
      </c>
    </row>
    <row r="102" spans="1:6" s="134" customFormat="1" ht="13.5" customHeight="1" x14ac:dyDescent="0.2">
      <c r="A102" s="17"/>
      <c r="B102" s="11"/>
      <c r="C102" s="25" t="s">
        <v>74</v>
      </c>
      <c r="D102" s="155">
        <v>79</v>
      </c>
      <c r="E102" s="145">
        <v>34</v>
      </c>
      <c r="F102" s="146">
        <v>45</v>
      </c>
    </row>
    <row r="103" spans="1:6" s="134" customFormat="1" ht="13.5" customHeight="1" x14ac:dyDescent="0.2">
      <c r="A103" s="17"/>
      <c r="B103" s="11"/>
      <c r="C103" s="25" t="s">
        <v>247</v>
      </c>
      <c r="D103" s="155">
        <v>69</v>
      </c>
      <c r="E103" s="145">
        <v>34</v>
      </c>
      <c r="F103" s="146">
        <v>35</v>
      </c>
    </row>
    <row r="104" spans="1:6" s="134" customFormat="1" ht="13.5" customHeight="1" x14ac:dyDescent="0.2">
      <c r="A104" s="17"/>
      <c r="B104" s="11"/>
      <c r="C104" s="25" t="s">
        <v>248</v>
      </c>
      <c r="D104" s="155">
        <v>69</v>
      </c>
      <c r="E104" s="145">
        <v>34</v>
      </c>
      <c r="F104" s="146">
        <v>35</v>
      </c>
    </row>
    <row r="105" spans="1:6" s="134" customFormat="1" ht="13.5" customHeight="1" x14ac:dyDescent="0.2">
      <c r="A105" s="17"/>
      <c r="B105" s="11"/>
      <c r="C105" s="11" t="s">
        <v>249</v>
      </c>
      <c r="D105" s="155">
        <v>82</v>
      </c>
      <c r="E105" s="145">
        <v>38</v>
      </c>
      <c r="F105" s="146">
        <v>44</v>
      </c>
    </row>
    <row r="106" spans="1:6" s="134" customFormat="1" ht="13.5" customHeight="1" x14ac:dyDescent="0.2">
      <c r="A106" s="17"/>
      <c r="B106" s="11"/>
      <c r="C106" s="11" t="s">
        <v>75</v>
      </c>
      <c r="D106" s="155">
        <v>68</v>
      </c>
      <c r="E106" s="145">
        <v>35</v>
      </c>
      <c r="F106" s="146">
        <v>33</v>
      </c>
    </row>
    <row r="107" spans="1:6" s="134" customFormat="1" ht="13.5" customHeight="1" x14ac:dyDescent="0.2">
      <c r="A107" s="17"/>
      <c r="B107" s="11"/>
      <c r="C107" s="25" t="s">
        <v>250</v>
      </c>
      <c r="D107" s="155">
        <v>103</v>
      </c>
      <c r="E107" s="145">
        <v>47</v>
      </c>
      <c r="F107" s="146">
        <v>56</v>
      </c>
    </row>
    <row r="108" spans="1:6" s="134" customFormat="1" ht="13.5" customHeight="1" x14ac:dyDescent="0.2">
      <c r="A108" s="17"/>
      <c r="B108" s="11"/>
      <c r="C108" s="25" t="s">
        <v>251</v>
      </c>
      <c r="D108" s="155">
        <v>122</v>
      </c>
      <c r="E108" s="145">
        <v>60</v>
      </c>
      <c r="F108" s="146">
        <v>62</v>
      </c>
    </row>
    <row r="109" spans="1:6" s="134" customFormat="1" ht="13.5" customHeight="1" x14ac:dyDescent="0.2">
      <c r="A109" s="17"/>
      <c r="B109" s="11"/>
      <c r="C109" s="11" t="s">
        <v>197</v>
      </c>
      <c r="D109" s="155">
        <v>56</v>
      </c>
      <c r="E109" s="145">
        <v>26</v>
      </c>
      <c r="F109" s="146">
        <v>30</v>
      </c>
    </row>
    <row r="110" spans="1:6" s="134" customFormat="1" ht="13.5" customHeight="1" x14ac:dyDescent="0.2">
      <c r="A110" s="17"/>
      <c r="B110" s="11"/>
      <c r="C110" s="11" t="s">
        <v>76</v>
      </c>
      <c r="D110" s="155">
        <v>128</v>
      </c>
      <c r="E110" s="145">
        <v>62</v>
      </c>
      <c r="F110" s="146">
        <v>66</v>
      </c>
    </row>
    <row r="111" spans="1:6" s="134" customFormat="1" ht="13.5" customHeight="1" x14ac:dyDescent="0.2">
      <c r="A111" s="17"/>
      <c r="B111" s="11"/>
      <c r="C111" s="25" t="s">
        <v>327</v>
      </c>
      <c r="D111" s="155">
        <v>56</v>
      </c>
      <c r="E111" s="145">
        <v>24</v>
      </c>
      <c r="F111" s="146">
        <v>32</v>
      </c>
    </row>
    <row r="112" spans="1:6" s="134" customFormat="1" ht="13.5" customHeight="1" x14ac:dyDescent="0.2">
      <c r="A112" s="17"/>
      <c r="B112" s="11"/>
      <c r="C112" s="11" t="s">
        <v>278</v>
      </c>
      <c r="D112" s="155">
        <v>40</v>
      </c>
      <c r="E112" s="145">
        <v>33</v>
      </c>
      <c r="F112" s="146">
        <v>7</v>
      </c>
    </row>
    <row r="113" spans="1:6" s="134" customFormat="1" ht="13.5" customHeight="1" x14ac:dyDescent="0.2">
      <c r="A113" s="17"/>
      <c r="B113" s="11"/>
      <c r="C113" s="25" t="s">
        <v>253</v>
      </c>
      <c r="D113" s="155">
        <v>93</v>
      </c>
      <c r="E113" s="145">
        <v>41</v>
      </c>
      <c r="F113" s="146">
        <v>52</v>
      </c>
    </row>
    <row r="114" spans="1:6" s="134" customFormat="1" ht="13.5" customHeight="1" x14ac:dyDescent="0.2">
      <c r="A114" s="17"/>
      <c r="B114" s="11"/>
      <c r="C114" s="11" t="s">
        <v>78</v>
      </c>
      <c r="D114" s="155">
        <v>43</v>
      </c>
      <c r="E114" s="145">
        <v>11</v>
      </c>
      <c r="F114" s="146">
        <v>32</v>
      </c>
    </row>
    <row r="115" spans="1:6" s="134" customFormat="1" ht="13.5" customHeight="1" x14ac:dyDescent="0.2">
      <c r="A115" s="17"/>
      <c r="B115" s="11"/>
      <c r="C115" s="25" t="s">
        <v>254</v>
      </c>
      <c r="D115" s="155">
        <v>141</v>
      </c>
      <c r="E115" s="145">
        <v>70</v>
      </c>
      <c r="F115" s="146">
        <v>71</v>
      </c>
    </row>
    <row r="116" spans="1:6" s="134" customFormat="1" ht="13.5" customHeight="1" x14ac:dyDescent="0.2">
      <c r="A116" s="17"/>
      <c r="B116" s="11"/>
      <c r="C116" s="25" t="s">
        <v>80</v>
      </c>
      <c r="D116" s="155">
        <v>88</v>
      </c>
      <c r="E116" s="145">
        <v>38</v>
      </c>
      <c r="F116" s="146">
        <v>50</v>
      </c>
    </row>
    <row r="117" spans="1:6" s="134" customFormat="1" ht="13.5" customHeight="1" x14ac:dyDescent="0.2">
      <c r="A117" s="17"/>
      <c r="B117" s="11"/>
      <c r="C117" s="25" t="s">
        <v>198</v>
      </c>
      <c r="D117" s="155">
        <v>91</v>
      </c>
      <c r="E117" s="145">
        <v>49</v>
      </c>
      <c r="F117" s="146">
        <v>42</v>
      </c>
    </row>
    <row r="118" spans="1:6" s="134" customFormat="1" ht="13.5" customHeight="1" x14ac:dyDescent="0.2">
      <c r="A118" s="17"/>
      <c r="B118" s="11"/>
      <c r="C118" s="25" t="s">
        <v>255</v>
      </c>
      <c r="D118" s="155">
        <v>56</v>
      </c>
      <c r="E118" s="145">
        <v>26</v>
      </c>
      <c r="F118" s="146">
        <v>30</v>
      </c>
    </row>
    <row r="119" spans="1:6" s="134" customFormat="1" ht="13.5" customHeight="1" x14ac:dyDescent="0.2">
      <c r="A119" s="17"/>
      <c r="B119" s="11"/>
      <c r="C119" s="11" t="s">
        <v>81</v>
      </c>
      <c r="D119" s="155">
        <v>23</v>
      </c>
      <c r="E119" s="145">
        <v>10</v>
      </c>
      <c r="F119" s="146">
        <v>13</v>
      </c>
    </row>
    <row r="120" spans="1:6" s="134" customFormat="1" ht="13.5" customHeight="1" x14ac:dyDescent="0.2">
      <c r="A120" s="17"/>
      <c r="B120" s="11"/>
      <c r="C120" s="11" t="s">
        <v>82</v>
      </c>
      <c r="D120" s="155">
        <v>70</v>
      </c>
      <c r="E120" s="145">
        <v>32</v>
      </c>
      <c r="F120" s="146">
        <v>38</v>
      </c>
    </row>
    <row r="121" spans="1:6" s="134" customFormat="1" ht="13.5" customHeight="1" x14ac:dyDescent="0.2">
      <c r="A121" s="17"/>
      <c r="B121" s="11"/>
      <c r="C121" s="25" t="s">
        <v>326</v>
      </c>
      <c r="D121" s="155">
        <v>129</v>
      </c>
      <c r="E121" s="145">
        <v>48</v>
      </c>
      <c r="F121" s="146">
        <v>81</v>
      </c>
    </row>
    <row r="122" spans="1:6" s="134" customFormat="1" ht="13.5" customHeight="1" x14ac:dyDescent="0.2">
      <c r="A122" s="17"/>
      <c r="B122" s="11"/>
      <c r="C122" s="25" t="s">
        <v>325</v>
      </c>
      <c r="D122" s="155">
        <v>54</v>
      </c>
      <c r="E122" s="145">
        <v>26</v>
      </c>
      <c r="F122" s="146">
        <v>28</v>
      </c>
    </row>
    <row r="123" spans="1:6" s="134" customFormat="1" ht="13.5" customHeight="1" x14ac:dyDescent="0.2">
      <c r="A123" s="17"/>
      <c r="B123" s="11"/>
      <c r="C123" s="11" t="s">
        <v>84</v>
      </c>
      <c r="D123" s="155">
        <v>99</v>
      </c>
      <c r="E123" s="145">
        <v>48</v>
      </c>
      <c r="F123" s="146">
        <v>51</v>
      </c>
    </row>
    <row r="124" spans="1:6" s="134" customFormat="1" ht="13.5" customHeight="1" x14ac:dyDescent="0.2">
      <c r="A124" s="17"/>
      <c r="B124" s="11"/>
      <c r="C124" s="11" t="s">
        <v>85</v>
      </c>
      <c r="D124" s="155">
        <v>64</v>
      </c>
      <c r="E124" s="145">
        <v>28</v>
      </c>
      <c r="F124" s="146">
        <v>36</v>
      </c>
    </row>
    <row r="125" spans="1:6" s="134" customFormat="1" ht="13.5" customHeight="1" x14ac:dyDescent="0.2">
      <c r="A125" s="17"/>
      <c r="B125" s="11"/>
      <c r="C125" s="11" t="s">
        <v>86</v>
      </c>
      <c r="D125" s="155">
        <v>39</v>
      </c>
      <c r="E125" s="145">
        <v>21</v>
      </c>
      <c r="F125" s="146">
        <v>18</v>
      </c>
    </row>
    <row r="126" spans="1:6" s="134" customFormat="1" ht="13.5" customHeight="1" x14ac:dyDescent="0.2">
      <c r="A126" s="11"/>
      <c r="B126" s="11"/>
      <c r="C126" s="11" t="s">
        <v>87</v>
      </c>
      <c r="D126" s="155">
        <v>45</v>
      </c>
      <c r="E126" s="145">
        <v>23</v>
      </c>
      <c r="F126" s="146">
        <v>22</v>
      </c>
    </row>
    <row r="127" spans="1:6" s="134" customFormat="1" ht="13.5" customHeight="1" x14ac:dyDescent="0.2">
      <c r="A127" s="17"/>
      <c r="B127" s="11"/>
      <c r="C127" s="11" t="s">
        <v>88</v>
      </c>
      <c r="D127" s="155">
        <v>33</v>
      </c>
      <c r="E127" s="145"/>
      <c r="F127" s="146">
        <v>33</v>
      </c>
    </row>
    <row r="128" spans="1:6" s="135" customFormat="1" ht="13.5" customHeight="1" x14ac:dyDescent="0.2">
      <c r="A128" s="17"/>
      <c r="B128" s="10" t="s">
        <v>13</v>
      </c>
      <c r="C128" s="17"/>
      <c r="D128" s="149">
        <v>3127</v>
      </c>
      <c r="E128" s="150">
        <v>1416</v>
      </c>
      <c r="F128" s="151">
        <v>1711</v>
      </c>
    </row>
    <row r="129" spans="1:6" s="134" customFormat="1" ht="13.5" customHeight="1" x14ac:dyDescent="0.2">
      <c r="A129" s="17"/>
      <c r="B129" s="11" t="s">
        <v>1</v>
      </c>
      <c r="C129" s="11" t="s">
        <v>89</v>
      </c>
      <c r="D129" s="155">
        <v>32</v>
      </c>
      <c r="E129" s="145">
        <v>7</v>
      </c>
      <c r="F129" s="146">
        <v>25</v>
      </c>
    </row>
    <row r="130" spans="1:6" s="134" customFormat="1" ht="13.5" customHeight="1" x14ac:dyDescent="0.2">
      <c r="A130" s="17"/>
      <c r="B130" s="11"/>
      <c r="C130" s="11" t="s">
        <v>91</v>
      </c>
      <c r="D130" s="155">
        <v>21</v>
      </c>
      <c r="E130" s="145"/>
      <c r="F130" s="146">
        <v>21</v>
      </c>
    </row>
    <row r="131" spans="1:6" s="134" customFormat="1" ht="13.5" customHeight="1" x14ac:dyDescent="0.2">
      <c r="A131" s="17"/>
      <c r="B131" s="11"/>
      <c r="C131" s="11" t="s">
        <v>199</v>
      </c>
      <c r="D131" s="155">
        <v>54</v>
      </c>
      <c r="E131" s="145">
        <v>4</v>
      </c>
      <c r="F131" s="146">
        <v>50</v>
      </c>
    </row>
    <row r="132" spans="1:6" s="134" customFormat="1" ht="13.5" customHeight="1" x14ac:dyDescent="0.2">
      <c r="A132" s="17"/>
      <c r="B132" s="11"/>
      <c r="C132" s="11" t="s">
        <v>306</v>
      </c>
      <c r="D132" s="155">
        <v>40</v>
      </c>
      <c r="E132" s="145"/>
      <c r="F132" s="146">
        <v>40</v>
      </c>
    </row>
    <row r="133" spans="1:6" s="134" customFormat="1" ht="13.5" customHeight="1" x14ac:dyDescent="0.2">
      <c r="A133" s="17"/>
      <c r="B133" s="11"/>
      <c r="C133" s="11" t="s">
        <v>92</v>
      </c>
      <c r="D133" s="155">
        <v>16</v>
      </c>
      <c r="E133" s="145">
        <v>5</v>
      </c>
      <c r="F133" s="146">
        <v>11</v>
      </c>
    </row>
    <row r="134" spans="1:6" s="134" customFormat="1" ht="13.5" customHeight="1" x14ac:dyDescent="0.2">
      <c r="A134" s="17"/>
      <c r="B134" s="11"/>
      <c r="C134" s="11" t="s">
        <v>93</v>
      </c>
      <c r="D134" s="155">
        <v>29</v>
      </c>
      <c r="E134" s="145"/>
      <c r="F134" s="146">
        <v>29</v>
      </c>
    </row>
    <row r="135" spans="1:6" s="134" customFormat="1" ht="13.5" customHeight="1" x14ac:dyDescent="0.2">
      <c r="A135" s="17"/>
      <c r="B135" s="11"/>
      <c r="C135" s="25" t="s">
        <v>257</v>
      </c>
      <c r="D135" s="155">
        <v>49</v>
      </c>
      <c r="E135" s="145">
        <v>14</v>
      </c>
      <c r="F135" s="146">
        <v>35</v>
      </c>
    </row>
    <row r="136" spans="1:6" s="134" customFormat="1" ht="13.5" customHeight="1" x14ac:dyDescent="0.2">
      <c r="A136" s="17"/>
      <c r="B136" s="11"/>
      <c r="C136" s="11" t="s">
        <v>94</v>
      </c>
      <c r="D136" s="155">
        <v>52</v>
      </c>
      <c r="E136" s="145"/>
      <c r="F136" s="146">
        <v>52</v>
      </c>
    </row>
    <row r="137" spans="1:6" s="134" customFormat="1" ht="13.5" customHeight="1" x14ac:dyDescent="0.2">
      <c r="A137" s="17"/>
      <c r="B137" s="11"/>
      <c r="C137" s="11" t="s">
        <v>299</v>
      </c>
      <c r="D137" s="155">
        <v>43</v>
      </c>
      <c r="E137" s="145">
        <v>15</v>
      </c>
      <c r="F137" s="146">
        <v>28</v>
      </c>
    </row>
    <row r="138" spans="1:6" s="134" customFormat="1" ht="13.5" customHeight="1" x14ac:dyDescent="0.2">
      <c r="A138" s="11"/>
      <c r="B138" s="11"/>
      <c r="C138" s="11" t="s">
        <v>95</v>
      </c>
      <c r="D138" s="155">
        <v>15</v>
      </c>
      <c r="E138" s="145">
        <v>5</v>
      </c>
      <c r="F138" s="146">
        <v>10</v>
      </c>
    </row>
    <row r="139" spans="1:6" s="134" customFormat="1" ht="13.5" customHeight="1" x14ac:dyDescent="0.2">
      <c r="A139" s="17"/>
      <c r="B139" s="11"/>
      <c r="C139" s="11" t="s">
        <v>96</v>
      </c>
      <c r="D139" s="155">
        <v>60</v>
      </c>
      <c r="E139" s="145">
        <v>7</v>
      </c>
      <c r="F139" s="146">
        <v>53</v>
      </c>
    </row>
    <row r="140" spans="1:6" s="134" customFormat="1" ht="13.5" customHeight="1" x14ac:dyDescent="0.2">
      <c r="A140" s="17"/>
      <c r="B140" s="11"/>
      <c r="C140" s="11" t="s">
        <v>97</v>
      </c>
      <c r="D140" s="155">
        <v>50</v>
      </c>
      <c r="E140" s="145">
        <v>15</v>
      </c>
      <c r="F140" s="146">
        <v>35</v>
      </c>
    </row>
    <row r="141" spans="1:6" s="134" customFormat="1" ht="13.5" customHeight="1" x14ac:dyDescent="0.2">
      <c r="A141" s="17"/>
      <c r="B141" s="11"/>
      <c r="C141" s="11" t="s">
        <v>200</v>
      </c>
      <c r="D141" s="155">
        <v>16</v>
      </c>
      <c r="E141" s="145">
        <v>9</v>
      </c>
      <c r="F141" s="146">
        <v>7</v>
      </c>
    </row>
    <row r="142" spans="1:6" s="134" customFormat="1" ht="13.5" customHeight="1" x14ac:dyDescent="0.2">
      <c r="A142" s="17"/>
      <c r="B142" s="11"/>
      <c r="C142" s="11" t="s">
        <v>201</v>
      </c>
      <c r="D142" s="155">
        <v>63</v>
      </c>
      <c r="E142" s="145"/>
      <c r="F142" s="146">
        <v>63</v>
      </c>
    </row>
    <row r="143" spans="1:6" s="134" customFormat="1" ht="13.5" customHeight="1" x14ac:dyDescent="0.2">
      <c r="A143" s="17"/>
      <c r="B143" s="11"/>
      <c r="C143" s="11" t="s">
        <v>202</v>
      </c>
      <c r="D143" s="155">
        <v>45</v>
      </c>
      <c r="E143" s="145">
        <v>1</v>
      </c>
      <c r="F143" s="146">
        <v>44</v>
      </c>
    </row>
    <row r="144" spans="1:6" s="134" customFormat="1" ht="13.5" customHeight="1" x14ac:dyDescent="0.2">
      <c r="A144" s="17"/>
      <c r="B144" s="11"/>
      <c r="C144" s="11" t="s">
        <v>99</v>
      </c>
      <c r="D144" s="155">
        <v>55</v>
      </c>
      <c r="E144" s="145"/>
      <c r="F144" s="146">
        <v>55</v>
      </c>
    </row>
    <row r="145" spans="1:6" s="134" customFormat="1" ht="13.5" customHeight="1" x14ac:dyDescent="0.2">
      <c r="A145" s="17"/>
      <c r="B145" s="11"/>
      <c r="C145" s="11" t="s">
        <v>100</v>
      </c>
      <c r="D145" s="155">
        <v>42</v>
      </c>
      <c r="E145" s="145"/>
      <c r="F145" s="146">
        <v>42</v>
      </c>
    </row>
    <row r="146" spans="1:6" s="134" customFormat="1" ht="13.5" customHeight="1" x14ac:dyDescent="0.2">
      <c r="A146" s="17"/>
      <c r="B146" s="11"/>
      <c r="C146" s="11" t="s">
        <v>101</v>
      </c>
      <c r="D146" s="155">
        <v>9</v>
      </c>
      <c r="E146" s="145">
        <v>2</v>
      </c>
      <c r="F146" s="146">
        <v>7</v>
      </c>
    </row>
    <row r="147" spans="1:6" s="134" customFormat="1" ht="13.5" customHeight="1" x14ac:dyDescent="0.2">
      <c r="A147" s="17"/>
      <c r="B147" s="11"/>
      <c r="C147" s="11" t="s">
        <v>103</v>
      </c>
      <c r="D147" s="155">
        <v>42</v>
      </c>
      <c r="E147" s="145"/>
      <c r="F147" s="146">
        <v>42</v>
      </c>
    </row>
    <row r="148" spans="1:6" s="134" customFormat="1" ht="13.5" customHeight="1" x14ac:dyDescent="0.2">
      <c r="A148" s="17"/>
      <c r="B148" s="11"/>
      <c r="C148" s="11" t="s">
        <v>104</v>
      </c>
      <c r="D148" s="155">
        <v>53</v>
      </c>
      <c r="E148" s="145"/>
      <c r="F148" s="146">
        <v>53</v>
      </c>
    </row>
    <row r="149" spans="1:6" s="134" customFormat="1" ht="13.5" customHeight="1" x14ac:dyDescent="0.2">
      <c r="A149" s="17"/>
      <c r="B149" s="11"/>
      <c r="C149" s="11" t="s">
        <v>105</v>
      </c>
      <c r="D149" s="155">
        <v>18</v>
      </c>
      <c r="E149" s="145"/>
      <c r="F149" s="146">
        <v>18</v>
      </c>
    </row>
    <row r="150" spans="1:6" s="134" customFormat="1" ht="13.5" customHeight="1" x14ac:dyDescent="0.2">
      <c r="A150" s="17"/>
      <c r="B150" s="11"/>
      <c r="C150" s="11" t="s">
        <v>106</v>
      </c>
      <c r="D150" s="155">
        <v>46</v>
      </c>
      <c r="E150" s="145">
        <v>9</v>
      </c>
      <c r="F150" s="146">
        <v>37</v>
      </c>
    </row>
    <row r="151" spans="1:6" s="134" customFormat="1" ht="13.5" customHeight="1" x14ac:dyDescent="0.2">
      <c r="A151" s="17"/>
      <c r="B151" s="11"/>
      <c r="C151" s="11" t="s">
        <v>258</v>
      </c>
      <c r="D151" s="155">
        <v>29</v>
      </c>
      <c r="E151" s="145">
        <v>2</v>
      </c>
      <c r="F151" s="146">
        <v>27</v>
      </c>
    </row>
    <row r="152" spans="1:6" s="134" customFormat="1" ht="13.5" customHeight="1" x14ac:dyDescent="0.2">
      <c r="A152" s="17"/>
      <c r="B152" s="11"/>
      <c r="C152" s="11" t="s">
        <v>102</v>
      </c>
      <c r="D152" s="155">
        <v>19</v>
      </c>
      <c r="E152" s="145">
        <v>9</v>
      </c>
      <c r="F152" s="146">
        <v>10</v>
      </c>
    </row>
    <row r="153" spans="1:6" s="134" customFormat="1" ht="13.5" customHeight="1" x14ac:dyDescent="0.2">
      <c r="A153" s="17"/>
      <c r="B153" s="11"/>
      <c r="C153" s="11" t="s">
        <v>107</v>
      </c>
      <c r="D153" s="155">
        <v>47</v>
      </c>
      <c r="E153" s="145">
        <v>9</v>
      </c>
      <c r="F153" s="146">
        <v>38</v>
      </c>
    </row>
    <row r="154" spans="1:6" s="134" customFormat="1" ht="13.5" customHeight="1" x14ac:dyDescent="0.2">
      <c r="A154" s="17"/>
      <c r="B154" s="11"/>
      <c r="C154" s="11" t="s">
        <v>109</v>
      </c>
      <c r="D154" s="155">
        <v>54</v>
      </c>
      <c r="E154" s="145"/>
      <c r="F154" s="146">
        <v>54</v>
      </c>
    </row>
    <row r="155" spans="1:6" s="134" customFormat="1" ht="13.5" customHeight="1" x14ac:dyDescent="0.2">
      <c r="A155" s="17"/>
      <c r="B155" s="11"/>
      <c r="C155" s="11" t="s">
        <v>110</v>
      </c>
      <c r="D155" s="155">
        <v>28</v>
      </c>
      <c r="E155" s="145">
        <v>11</v>
      </c>
      <c r="F155" s="146">
        <v>17</v>
      </c>
    </row>
    <row r="156" spans="1:6" s="135" customFormat="1" ht="13.5" customHeight="1" x14ac:dyDescent="0.2">
      <c r="A156" s="17"/>
      <c r="B156" s="17" t="s">
        <v>17</v>
      </c>
      <c r="C156" s="17"/>
      <c r="D156" s="149">
        <v>1027</v>
      </c>
      <c r="E156" s="150">
        <v>124</v>
      </c>
      <c r="F156" s="151">
        <v>903</v>
      </c>
    </row>
    <row r="157" spans="1:6" s="136" customFormat="1" ht="13.5" customHeight="1" x14ac:dyDescent="0.2">
      <c r="A157" s="97"/>
      <c r="B157" s="97" t="s">
        <v>111</v>
      </c>
      <c r="C157" s="83"/>
      <c r="D157" s="160">
        <v>4154</v>
      </c>
      <c r="E157" s="161">
        <v>1540</v>
      </c>
      <c r="F157" s="162">
        <v>2614</v>
      </c>
    </row>
    <row r="158" spans="1:6" s="134" customFormat="1" ht="13.5" customHeight="1" x14ac:dyDescent="0.2">
      <c r="A158" s="17" t="s">
        <v>112</v>
      </c>
      <c r="B158" s="11" t="s">
        <v>1</v>
      </c>
      <c r="C158" s="11" t="s">
        <v>259</v>
      </c>
      <c r="D158" s="144">
        <v>41</v>
      </c>
      <c r="E158" s="145"/>
      <c r="F158" s="146">
        <v>41</v>
      </c>
    </row>
    <row r="159" spans="1:6" s="136" customFormat="1" ht="13.5" customHeight="1" x14ac:dyDescent="0.2">
      <c r="A159" s="97"/>
      <c r="B159" s="97" t="s">
        <v>3</v>
      </c>
      <c r="C159" s="83"/>
      <c r="D159" s="160">
        <v>41</v>
      </c>
      <c r="E159" s="161"/>
      <c r="F159" s="162">
        <v>41</v>
      </c>
    </row>
    <row r="160" spans="1:6" s="134" customFormat="1" ht="13.5" customHeight="1" x14ac:dyDescent="0.2">
      <c r="A160" s="17" t="s">
        <v>113</v>
      </c>
      <c r="B160" s="11" t="s">
        <v>11</v>
      </c>
      <c r="C160" s="11" t="s">
        <v>203</v>
      </c>
      <c r="D160" s="155">
        <v>25</v>
      </c>
      <c r="E160" s="145">
        <v>6</v>
      </c>
      <c r="F160" s="146">
        <v>19</v>
      </c>
    </row>
    <row r="161" spans="1:6" s="134" customFormat="1" ht="13.5" customHeight="1" x14ac:dyDescent="0.2">
      <c r="A161" s="17"/>
      <c r="B161" s="11"/>
      <c r="C161" s="47" t="s">
        <v>324</v>
      </c>
      <c r="D161" s="155">
        <v>100</v>
      </c>
      <c r="E161" s="145">
        <v>75</v>
      </c>
      <c r="F161" s="146">
        <v>25</v>
      </c>
    </row>
    <row r="162" spans="1:6" s="134" customFormat="1" ht="13.5" customHeight="1" x14ac:dyDescent="0.2">
      <c r="A162" s="17"/>
      <c r="B162" s="11"/>
      <c r="C162" s="11" t="s">
        <v>115</v>
      </c>
      <c r="D162" s="155">
        <v>75</v>
      </c>
      <c r="E162" s="145">
        <v>36</v>
      </c>
      <c r="F162" s="146">
        <v>39</v>
      </c>
    </row>
    <row r="163" spans="1:6" s="134" customFormat="1" ht="13.5" customHeight="1" x14ac:dyDescent="0.2">
      <c r="A163" s="17"/>
      <c r="B163" s="11"/>
      <c r="C163" s="11" t="s">
        <v>116</v>
      </c>
      <c r="D163" s="155">
        <v>66</v>
      </c>
      <c r="E163" s="145">
        <v>28</v>
      </c>
      <c r="F163" s="146">
        <v>38</v>
      </c>
    </row>
    <row r="164" spans="1:6" s="134" customFormat="1" ht="13.5" customHeight="1" x14ac:dyDescent="0.2">
      <c r="A164" s="17"/>
      <c r="B164" s="11"/>
      <c r="C164" s="11" t="s">
        <v>83</v>
      </c>
      <c r="D164" s="155">
        <v>117</v>
      </c>
      <c r="E164" s="145">
        <v>73</v>
      </c>
      <c r="F164" s="146">
        <v>44</v>
      </c>
    </row>
    <row r="165" spans="1:6" s="135" customFormat="1" ht="13.5" customHeight="1" x14ac:dyDescent="0.2">
      <c r="A165" s="17"/>
      <c r="B165" s="10" t="s">
        <v>13</v>
      </c>
      <c r="C165" s="17"/>
      <c r="D165" s="149">
        <v>383</v>
      </c>
      <c r="E165" s="150">
        <v>218</v>
      </c>
      <c r="F165" s="151">
        <v>165</v>
      </c>
    </row>
    <row r="166" spans="1:6" s="134" customFormat="1" ht="13.5" customHeight="1" x14ac:dyDescent="0.2">
      <c r="A166" s="17"/>
      <c r="B166" s="11" t="s">
        <v>1</v>
      </c>
      <c r="C166" s="11" t="s">
        <v>118</v>
      </c>
      <c r="D166" s="155">
        <v>66</v>
      </c>
      <c r="E166" s="145">
        <v>5</v>
      </c>
      <c r="F166" s="146">
        <v>61</v>
      </c>
    </row>
    <row r="167" spans="1:6" s="134" customFormat="1" ht="13.5" customHeight="1" x14ac:dyDescent="0.2">
      <c r="A167" s="17"/>
      <c r="B167" s="11"/>
      <c r="C167" s="11" t="s">
        <v>119</v>
      </c>
      <c r="D167" s="155">
        <v>36</v>
      </c>
      <c r="E167" s="145">
        <v>8</v>
      </c>
      <c r="F167" s="146">
        <v>28</v>
      </c>
    </row>
    <row r="168" spans="1:6" s="134" customFormat="1" ht="13.5" customHeight="1" x14ac:dyDescent="0.2">
      <c r="A168" s="17"/>
      <c r="B168" s="11"/>
      <c r="C168" s="11" t="s">
        <v>117</v>
      </c>
      <c r="D168" s="155">
        <v>15</v>
      </c>
      <c r="E168" s="145"/>
      <c r="F168" s="146">
        <v>15</v>
      </c>
    </row>
    <row r="169" spans="1:6" s="135" customFormat="1" ht="13.5" customHeight="1" x14ac:dyDescent="0.2">
      <c r="A169" s="17"/>
      <c r="B169" s="17" t="s">
        <v>17</v>
      </c>
      <c r="C169" s="17"/>
      <c r="D169" s="149">
        <v>117</v>
      </c>
      <c r="E169" s="150">
        <v>13</v>
      </c>
      <c r="F169" s="151">
        <v>104</v>
      </c>
    </row>
    <row r="170" spans="1:6" s="136" customFormat="1" ht="13.5" customHeight="1" x14ac:dyDescent="0.2">
      <c r="A170" s="97"/>
      <c r="B170" s="97" t="s">
        <v>3</v>
      </c>
      <c r="C170" s="83"/>
      <c r="D170" s="160">
        <v>500</v>
      </c>
      <c r="E170" s="161">
        <v>231</v>
      </c>
      <c r="F170" s="162">
        <v>269</v>
      </c>
    </row>
    <row r="171" spans="1:6" s="134" customFormat="1" ht="13.5" customHeight="1" x14ac:dyDescent="0.2">
      <c r="A171" s="17" t="s">
        <v>120</v>
      </c>
      <c r="B171" s="11" t="s">
        <v>1</v>
      </c>
      <c r="C171" s="11" t="s">
        <v>204</v>
      </c>
      <c r="D171" s="144">
        <v>41</v>
      </c>
      <c r="E171" s="145">
        <v>5</v>
      </c>
      <c r="F171" s="146">
        <v>36</v>
      </c>
    </row>
    <row r="172" spans="1:6" s="136" customFormat="1" ht="13.5" customHeight="1" x14ac:dyDescent="0.2">
      <c r="A172" s="97"/>
      <c r="B172" s="97" t="s">
        <v>3</v>
      </c>
      <c r="C172" s="83"/>
      <c r="D172" s="160">
        <v>41</v>
      </c>
      <c r="E172" s="161">
        <v>5</v>
      </c>
      <c r="F172" s="162">
        <v>36</v>
      </c>
    </row>
    <row r="173" spans="1:6" s="134" customFormat="1" ht="13.5" customHeight="1" x14ac:dyDescent="0.2">
      <c r="A173" s="17" t="s">
        <v>122</v>
      </c>
      <c r="B173" s="11" t="s">
        <v>1</v>
      </c>
      <c r="C173" s="11" t="s">
        <v>261</v>
      </c>
      <c r="D173" s="144">
        <v>19</v>
      </c>
      <c r="E173" s="145">
        <v>2</v>
      </c>
      <c r="F173" s="146">
        <v>17</v>
      </c>
    </row>
    <row r="174" spans="1:6" s="136" customFormat="1" ht="13.5" customHeight="1" x14ac:dyDescent="0.2">
      <c r="A174" s="97"/>
      <c r="B174" s="97" t="s">
        <v>3</v>
      </c>
      <c r="C174" s="83"/>
      <c r="D174" s="160">
        <v>19</v>
      </c>
      <c r="E174" s="161">
        <v>2</v>
      </c>
      <c r="F174" s="162">
        <v>17</v>
      </c>
    </row>
    <row r="175" spans="1:6" s="134" customFormat="1" ht="13.5" customHeight="1" x14ac:dyDescent="0.2">
      <c r="A175" s="17" t="s">
        <v>123</v>
      </c>
      <c r="B175" s="11" t="s">
        <v>11</v>
      </c>
      <c r="C175" s="11" t="s">
        <v>124</v>
      </c>
      <c r="D175" s="155">
        <v>113</v>
      </c>
      <c r="E175" s="145">
        <v>49</v>
      </c>
      <c r="F175" s="146">
        <v>64</v>
      </c>
    </row>
    <row r="176" spans="1:6" s="134" customFormat="1" ht="13.5" customHeight="1" x14ac:dyDescent="0.2">
      <c r="A176" s="17"/>
      <c r="B176" s="11"/>
      <c r="C176" s="25" t="s">
        <v>262</v>
      </c>
      <c r="D176" s="155">
        <v>139</v>
      </c>
      <c r="E176" s="145">
        <v>60</v>
      </c>
      <c r="F176" s="146">
        <v>79</v>
      </c>
    </row>
    <row r="177" spans="1:6" s="134" customFormat="1" ht="13.5" customHeight="1" x14ac:dyDescent="0.2">
      <c r="A177" s="17"/>
      <c r="B177" s="11"/>
      <c r="C177" s="25" t="s">
        <v>125</v>
      </c>
      <c r="D177" s="155">
        <v>30</v>
      </c>
      <c r="E177" s="145">
        <v>13</v>
      </c>
      <c r="F177" s="146">
        <v>17</v>
      </c>
    </row>
    <row r="178" spans="1:6" s="134" customFormat="1" ht="13.5" customHeight="1" x14ac:dyDescent="0.2">
      <c r="A178" s="17"/>
      <c r="B178" s="11"/>
      <c r="C178" s="25" t="s">
        <v>263</v>
      </c>
      <c r="D178" s="155">
        <v>80</v>
      </c>
      <c r="E178" s="145">
        <v>36</v>
      </c>
      <c r="F178" s="146">
        <v>44</v>
      </c>
    </row>
    <row r="179" spans="1:6" s="135" customFormat="1" ht="13.5" customHeight="1" x14ac:dyDescent="0.2">
      <c r="A179" s="17"/>
      <c r="B179" s="10" t="s">
        <v>13</v>
      </c>
      <c r="C179" s="17"/>
      <c r="D179" s="149">
        <v>362</v>
      </c>
      <c r="E179" s="150">
        <v>158</v>
      </c>
      <c r="F179" s="151">
        <v>204</v>
      </c>
    </row>
    <row r="180" spans="1:6" s="134" customFormat="1" ht="13.5" customHeight="1" x14ac:dyDescent="0.2">
      <c r="A180" s="17"/>
      <c r="B180" s="11" t="s">
        <v>1</v>
      </c>
      <c r="C180" s="11" t="s">
        <v>126</v>
      </c>
      <c r="D180" s="155">
        <v>41</v>
      </c>
      <c r="E180" s="145"/>
      <c r="F180" s="146">
        <v>41</v>
      </c>
    </row>
    <row r="181" spans="1:6" s="134" customFormat="1" ht="13.5" customHeight="1" x14ac:dyDescent="0.2">
      <c r="A181" s="17"/>
      <c r="B181" s="11"/>
      <c r="C181" s="11" t="s">
        <v>264</v>
      </c>
      <c r="D181" s="155">
        <v>30</v>
      </c>
      <c r="E181" s="145"/>
      <c r="F181" s="146">
        <v>30</v>
      </c>
    </row>
    <row r="182" spans="1:6" s="134" customFormat="1" ht="13.5" customHeight="1" x14ac:dyDescent="0.2">
      <c r="A182" s="17"/>
      <c r="B182" s="11"/>
      <c r="C182" s="11" t="s">
        <v>127</v>
      </c>
      <c r="D182" s="155">
        <v>78</v>
      </c>
      <c r="E182" s="145">
        <v>11</v>
      </c>
      <c r="F182" s="146">
        <v>67</v>
      </c>
    </row>
    <row r="183" spans="1:6" s="134" customFormat="1" ht="13.5" customHeight="1" x14ac:dyDescent="0.2">
      <c r="A183" s="17"/>
      <c r="B183" s="11"/>
      <c r="C183" s="25" t="s">
        <v>265</v>
      </c>
      <c r="D183" s="155">
        <v>37</v>
      </c>
      <c r="E183" s="145">
        <v>25</v>
      </c>
      <c r="F183" s="146">
        <v>12</v>
      </c>
    </row>
    <row r="184" spans="1:6" s="134" customFormat="1" ht="13.5" customHeight="1" x14ac:dyDescent="0.2">
      <c r="A184" s="17"/>
      <c r="B184" s="11"/>
      <c r="C184" s="11" t="s">
        <v>128</v>
      </c>
      <c r="D184" s="155">
        <v>41</v>
      </c>
      <c r="E184" s="145"/>
      <c r="F184" s="146">
        <v>41</v>
      </c>
    </row>
    <row r="185" spans="1:6" s="134" customFormat="1" ht="13.5" customHeight="1" x14ac:dyDescent="0.2">
      <c r="A185" s="17"/>
      <c r="B185" s="11"/>
      <c r="C185" s="11" t="s">
        <v>129</v>
      </c>
      <c r="D185" s="155">
        <v>52</v>
      </c>
      <c r="E185" s="145"/>
      <c r="F185" s="146">
        <v>52</v>
      </c>
    </row>
    <row r="186" spans="1:6" s="135" customFormat="1" ht="13.5" customHeight="1" x14ac:dyDescent="0.2">
      <c r="A186" s="17"/>
      <c r="B186" s="17" t="s">
        <v>17</v>
      </c>
      <c r="C186" s="17"/>
      <c r="D186" s="149">
        <v>279</v>
      </c>
      <c r="E186" s="150">
        <v>36</v>
      </c>
      <c r="F186" s="151">
        <v>243</v>
      </c>
    </row>
    <row r="187" spans="1:6" s="136" customFormat="1" ht="13.5" customHeight="1" x14ac:dyDescent="0.2">
      <c r="A187" s="97"/>
      <c r="B187" s="97" t="s">
        <v>3</v>
      </c>
      <c r="C187" s="83"/>
      <c r="D187" s="160">
        <v>641</v>
      </c>
      <c r="E187" s="161">
        <v>194</v>
      </c>
      <c r="F187" s="162">
        <v>447</v>
      </c>
    </row>
    <row r="188" spans="1:6" s="134" customFormat="1" ht="13.5" customHeight="1" x14ac:dyDescent="0.2">
      <c r="A188" s="17" t="s">
        <v>130</v>
      </c>
      <c r="B188" s="11" t="s">
        <v>11</v>
      </c>
      <c r="C188" s="25" t="s">
        <v>266</v>
      </c>
      <c r="D188" s="155">
        <v>64</v>
      </c>
      <c r="E188" s="145">
        <v>30</v>
      </c>
      <c r="F188" s="146">
        <v>34</v>
      </c>
    </row>
    <row r="189" spans="1:6" s="134" customFormat="1" ht="13.5" customHeight="1" x14ac:dyDescent="0.2">
      <c r="A189" s="17"/>
      <c r="B189" s="11" t="s">
        <v>1</v>
      </c>
      <c r="C189" s="11" t="s">
        <v>130</v>
      </c>
      <c r="D189" s="144">
        <v>40</v>
      </c>
      <c r="E189" s="145"/>
      <c r="F189" s="146">
        <v>40</v>
      </c>
    </row>
    <row r="190" spans="1:6" s="136" customFormat="1" ht="13.5" customHeight="1" x14ac:dyDescent="0.2">
      <c r="A190" s="97"/>
      <c r="B190" s="97" t="s">
        <v>3</v>
      </c>
      <c r="C190" s="83"/>
      <c r="D190" s="160">
        <v>104</v>
      </c>
      <c r="E190" s="161">
        <v>30</v>
      </c>
      <c r="F190" s="162">
        <v>74</v>
      </c>
    </row>
    <row r="191" spans="1:6" s="134" customFormat="1" ht="13.5" customHeight="1" x14ac:dyDescent="0.2">
      <c r="A191" s="17" t="s">
        <v>131</v>
      </c>
      <c r="B191" s="11" t="s">
        <v>11</v>
      </c>
      <c r="C191" s="11" t="s">
        <v>205</v>
      </c>
      <c r="D191" s="155">
        <v>83</v>
      </c>
      <c r="E191" s="145">
        <v>27</v>
      </c>
      <c r="F191" s="146">
        <v>56</v>
      </c>
    </row>
    <row r="192" spans="1:6" s="134" customFormat="1" ht="13.5" customHeight="1" x14ac:dyDescent="0.2">
      <c r="A192" s="17"/>
      <c r="B192" s="11"/>
      <c r="C192" s="25" t="s">
        <v>267</v>
      </c>
      <c r="D192" s="155">
        <v>104</v>
      </c>
      <c r="E192" s="145">
        <v>43</v>
      </c>
      <c r="F192" s="146">
        <v>61</v>
      </c>
    </row>
    <row r="193" spans="1:6" s="134" customFormat="1" ht="13.5" customHeight="1" x14ac:dyDescent="0.2">
      <c r="A193" s="17"/>
      <c r="B193" s="11"/>
      <c r="C193" s="11" t="s">
        <v>132</v>
      </c>
      <c r="D193" s="155">
        <v>12</v>
      </c>
      <c r="E193" s="145">
        <v>11</v>
      </c>
      <c r="F193" s="146">
        <v>1</v>
      </c>
    </row>
    <row r="194" spans="1:6" s="134" customFormat="1" ht="13.5" customHeight="1" x14ac:dyDescent="0.2">
      <c r="A194" s="17"/>
      <c r="B194" s="11"/>
      <c r="C194" s="11" t="s">
        <v>268</v>
      </c>
      <c r="D194" s="155">
        <v>40</v>
      </c>
      <c r="E194" s="145">
        <v>22</v>
      </c>
      <c r="F194" s="146">
        <v>18</v>
      </c>
    </row>
    <row r="195" spans="1:6" s="135" customFormat="1" ht="13.5" customHeight="1" x14ac:dyDescent="0.2">
      <c r="A195" s="17"/>
      <c r="B195" s="10" t="s">
        <v>13</v>
      </c>
      <c r="C195" s="17"/>
      <c r="D195" s="149">
        <v>239</v>
      </c>
      <c r="E195" s="150">
        <v>103</v>
      </c>
      <c r="F195" s="151">
        <v>136</v>
      </c>
    </row>
    <row r="196" spans="1:6" s="134" customFormat="1" ht="13.5" customHeight="1" x14ac:dyDescent="0.2">
      <c r="A196" s="17"/>
      <c r="B196" s="11" t="s">
        <v>1</v>
      </c>
      <c r="C196" s="11" t="s">
        <v>134</v>
      </c>
      <c r="D196" s="155">
        <v>137</v>
      </c>
      <c r="E196" s="145">
        <v>34</v>
      </c>
      <c r="F196" s="146">
        <v>103</v>
      </c>
    </row>
    <row r="197" spans="1:6" s="134" customFormat="1" ht="13.5" customHeight="1" x14ac:dyDescent="0.2">
      <c r="A197" s="17"/>
      <c r="B197" s="11"/>
      <c r="C197" s="11" t="s">
        <v>323</v>
      </c>
      <c r="D197" s="155">
        <v>102</v>
      </c>
      <c r="E197" s="145">
        <v>15</v>
      </c>
      <c r="F197" s="146">
        <v>87</v>
      </c>
    </row>
    <row r="198" spans="1:6" s="134" customFormat="1" ht="13.5" customHeight="1" x14ac:dyDescent="0.2">
      <c r="A198" s="17"/>
      <c r="B198" s="11"/>
      <c r="C198" s="11" t="s">
        <v>206</v>
      </c>
      <c r="D198" s="155">
        <v>8</v>
      </c>
      <c r="E198" s="145"/>
      <c r="F198" s="146">
        <v>8</v>
      </c>
    </row>
    <row r="199" spans="1:6" s="134" customFormat="1" ht="13.5" customHeight="1" x14ac:dyDescent="0.2">
      <c r="A199" s="17"/>
      <c r="B199" s="11"/>
      <c r="C199" s="11" t="s">
        <v>207</v>
      </c>
      <c r="D199" s="155">
        <v>42</v>
      </c>
      <c r="E199" s="145"/>
      <c r="F199" s="146">
        <v>42</v>
      </c>
    </row>
    <row r="200" spans="1:6" s="134" customFormat="1" ht="13.5" customHeight="1" x14ac:dyDescent="0.2">
      <c r="A200" s="14"/>
      <c r="B200" s="10" t="s">
        <v>17</v>
      </c>
      <c r="C200" s="17"/>
      <c r="D200" s="149">
        <v>289</v>
      </c>
      <c r="E200" s="150">
        <v>49</v>
      </c>
      <c r="F200" s="151">
        <v>240</v>
      </c>
    </row>
    <row r="201" spans="1:6" s="137" customFormat="1" ht="13.5" customHeight="1" x14ac:dyDescent="0.2">
      <c r="A201" s="97"/>
      <c r="B201" s="97" t="s">
        <v>3</v>
      </c>
      <c r="C201" s="83"/>
      <c r="D201" s="160">
        <v>528</v>
      </c>
      <c r="E201" s="161">
        <v>152</v>
      </c>
      <c r="F201" s="162">
        <v>376</v>
      </c>
    </row>
    <row r="202" spans="1:6" s="134" customFormat="1" ht="13.5" customHeight="1" x14ac:dyDescent="0.2">
      <c r="A202" s="17" t="s">
        <v>136</v>
      </c>
      <c r="B202" s="11" t="s">
        <v>11</v>
      </c>
      <c r="C202" s="25" t="s">
        <v>270</v>
      </c>
      <c r="D202" s="155">
        <v>31</v>
      </c>
      <c r="E202" s="145">
        <v>18</v>
      </c>
      <c r="F202" s="146">
        <v>13</v>
      </c>
    </row>
    <row r="203" spans="1:6" s="134" customFormat="1" ht="13.5" customHeight="1" x14ac:dyDescent="0.2">
      <c r="A203" s="17"/>
      <c r="B203" s="11"/>
      <c r="C203" s="11" t="s">
        <v>137</v>
      </c>
      <c r="D203" s="155">
        <v>75</v>
      </c>
      <c r="E203" s="145">
        <v>29</v>
      </c>
      <c r="F203" s="146">
        <v>46</v>
      </c>
    </row>
    <row r="204" spans="1:6" s="134" customFormat="1" ht="13.5" customHeight="1" x14ac:dyDescent="0.2">
      <c r="A204" s="17"/>
      <c r="B204" s="11"/>
      <c r="C204" s="11" t="s">
        <v>138</v>
      </c>
      <c r="D204" s="155">
        <v>75</v>
      </c>
      <c r="E204" s="145">
        <v>39</v>
      </c>
      <c r="F204" s="146">
        <v>36</v>
      </c>
    </row>
    <row r="205" spans="1:6" s="135" customFormat="1" ht="13.5" customHeight="1" x14ac:dyDescent="0.2">
      <c r="A205" s="17"/>
      <c r="B205" s="10" t="s">
        <v>13</v>
      </c>
      <c r="C205" s="17"/>
      <c r="D205" s="149">
        <v>181</v>
      </c>
      <c r="E205" s="150">
        <v>86</v>
      </c>
      <c r="F205" s="151">
        <v>95</v>
      </c>
    </row>
    <row r="206" spans="1:6" s="134" customFormat="1" ht="13.5" customHeight="1" x14ac:dyDescent="0.2">
      <c r="A206" s="17"/>
      <c r="B206" s="11" t="s">
        <v>1</v>
      </c>
      <c r="C206" s="11" t="s">
        <v>139</v>
      </c>
      <c r="D206" s="155">
        <v>45</v>
      </c>
      <c r="E206" s="145">
        <v>13</v>
      </c>
      <c r="F206" s="146">
        <v>32</v>
      </c>
    </row>
    <row r="207" spans="1:6" s="134" customFormat="1" ht="13.5" customHeight="1" x14ac:dyDescent="0.2">
      <c r="A207" s="17"/>
      <c r="B207" s="11"/>
      <c r="C207" s="11" t="s">
        <v>140</v>
      </c>
      <c r="D207" s="155">
        <v>62</v>
      </c>
      <c r="E207" s="145">
        <v>4</v>
      </c>
      <c r="F207" s="146">
        <v>58</v>
      </c>
    </row>
    <row r="208" spans="1:6" s="134" customFormat="1" ht="13.5" customHeight="1" x14ac:dyDescent="0.2">
      <c r="A208" s="17"/>
      <c r="B208" s="11"/>
      <c r="C208" s="11" t="s">
        <v>141</v>
      </c>
      <c r="D208" s="155">
        <v>40</v>
      </c>
      <c r="E208" s="145">
        <v>2</v>
      </c>
      <c r="F208" s="146">
        <v>38</v>
      </c>
    </row>
    <row r="209" spans="1:6" s="135" customFormat="1" ht="13.5" customHeight="1" x14ac:dyDescent="0.2">
      <c r="A209" s="17"/>
      <c r="B209" s="17" t="s">
        <v>17</v>
      </c>
      <c r="C209" s="17"/>
      <c r="D209" s="149">
        <v>147</v>
      </c>
      <c r="E209" s="150">
        <v>19</v>
      </c>
      <c r="F209" s="151">
        <v>128</v>
      </c>
    </row>
    <row r="210" spans="1:6" s="136" customFormat="1" ht="13.5" customHeight="1" x14ac:dyDescent="0.2">
      <c r="A210" s="97"/>
      <c r="B210" s="97" t="s">
        <v>3</v>
      </c>
      <c r="C210" s="83"/>
      <c r="D210" s="160">
        <v>328</v>
      </c>
      <c r="E210" s="161">
        <v>105</v>
      </c>
      <c r="F210" s="162">
        <v>223</v>
      </c>
    </row>
    <row r="211" spans="1:6" s="134" customFormat="1" ht="13.5" customHeight="1" x14ac:dyDescent="0.2">
      <c r="A211" s="17" t="s">
        <v>142</v>
      </c>
      <c r="B211" s="11" t="s">
        <v>1</v>
      </c>
      <c r="C211" s="11" t="s">
        <v>143</v>
      </c>
      <c r="D211" s="144">
        <v>48</v>
      </c>
      <c r="E211" s="145"/>
      <c r="F211" s="146">
        <v>48</v>
      </c>
    </row>
    <row r="212" spans="1:6" s="136" customFormat="1" ht="13.5" customHeight="1" x14ac:dyDescent="0.2">
      <c r="A212" s="97"/>
      <c r="B212" s="97" t="s">
        <v>3</v>
      </c>
      <c r="C212" s="83"/>
      <c r="D212" s="160">
        <v>48</v>
      </c>
      <c r="E212" s="161"/>
      <c r="F212" s="162">
        <v>48</v>
      </c>
    </row>
    <row r="213" spans="1:6" s="134" customFormat="1" ht="13.5" customHeight="1" x14ac:dyDescent="0.2">
      <c r="A213" s="17" t="s">
        <v>144</v>
      </c>
      <c r="B213" s="11" t="s">
        <v>11</v>
      </c>
      <c r="C213" s="11" t="s">
        <v>146</v>
      </c>
      <c r="D213" s="155">
        <v>114</v>
      </c>
      <c r="E213" s="145">
        <v>51</v>
      </c>
      <c r="F213" s="146">
        <v>63</v>
      </c>
    </row>
    <row r="214" spans="1:6" s="134" customFormat="1" ht="13.5" customHeight="1" x14ac:dyDescent="0.2">
      <c r="A214" s="17"/>
      <c r="B214" s="11"/>
      <c r="C214" s="11" t="s">
        <v>147</v>
      </c>
      <c r="D214" s="155">
        <v>40</v>
      </c>
      <c r="E214" s="145">
        <v>18</v>
      </c>
      <c r="F214" s="146">
        <v>22</v>
      </c>
    </row>
    <row r="215" spans="1:6" s="135" customFormat="1" ht="13.5" customHeight="1" x14ac:dyDescent="0.2">
      <c r="A215" s="17"/>
      <c r="B215" s="10" t="s">
        <v>13</v>
      </c>
      <c r="C215" s="17"/>
      <c r="D215" s="149">
        <v>154</v>
      </c>
      <c r="E215" s="150">
        <v>69</v>
      </c>
      <c r="F215" s="151">
        <v>85</v>
      </c>
    </row>
    <row r="216" spans="1:6" s="134" customFormat="1" ht="13.5" customHeight="1" x14ac:dyDescent="0.2">
      <c r="A216" s="17"/>
      <c r="B216" s="11" t="s">
        <v>1</v>
      </c>
      <c r="C216" s="11" t="s">
        <v>148</v>
      </c>
      <c r="D216" s="155">
        <v>77</v>
      </c>
      <c r="E216" s="145">
        <v>7</v>
      </c>
      <c r="F216" s="146">
        <v>70</v>
      </c>
    </row>
    <row r="217" spans="1:6" s="134" customFormat="1" ht="13.5" customHeight="1" x14ac:dyDescent="0.2">
      <c r="A217" s="17"/>
      <c r="B217" s="11"/>
      <c r="C217" s="11" t="s">
        <v>149</v>
      </c>
      <c r="D217" s="155">
        <v>46</v>
      </c>
      <c r="E217" s="145">
        <v>10</v>
      </c>
      <c r="F217" s="146">
        <v>36</v>
      </c>
    </row>
    <row r="218" spans="1:6" s="135" customFormat="1" ht="13.5" customHeight="1" x14ac:dyDescent="0.2">
      <c r="A218" s="17"/>
      <c r="B218" s="17" t="s">
        <v>17</v>
      </c>
      <c r="C218" s="17"/>
      <c r="D218" s="149">
        <v>123</v>
      </c>
      <c r="E218" s="150">
        <v>17</v>
      </c>
      <c r="F218" s="151">
        <v>106</v>
      </c>
    </row>
    <row r="219" spans="1:6" s="136" customFormat="1" ht="13.5" customHeight="1" x14ac:dyDescent="0.2">
      <c r="A219" s="97"/>
      <c r="B219" s="97" t="s">
        <v>3</v>
      </c>
      <c r="C219" s="83"/>
      <c r="D219" s="160">
        <v>277</v>
      </c>
      <c r="E219" s="161">
        <v>86</v>
      </c>
      <c r="F219" s="162">
        <v>191</v>
      </c>
    </row>
    <row r="220" spans="1:6" s="134" customFormat="1" ht="13.5" customHeight="1" x14ac:dyDescent="0.2">
      <c r="A220" s="17" t="s">
        <v>150</v>
      </c>
      <c r="B220" s="11" t="s">
        <v>1</v>
      </c>
      <c r="C220" s="11" t="s">
        <v>151</v>
      </c>
      <c r="D220" s="144">
        <v>17</v>
      </c>
      <c r="E220" s="145"/>
      <c r="F220" s="146">
        <v>17</v>
      </c>
    </row>
    <row r="221" spans="1:6" s="135" customFormat="1" ht="13.5" customHeight="1" x14ac:dyDescent="0.2">
      <c r="A221" s="97"/>
      <c r="B221" s="97" t="s">
        <v>111</v>
      </c>
      <c r="C221" s="83"/>
      <c r="D221" s="160">
        <v>17</v>
      </c>
      <c r="E221" s="161"/>
      <c r="F221" s="162">
        <v>17</v>
      </c>
    </row>
    <row r="222" spans="1:6" s="134" customFormat="1" ht="13.5" customHeight="1" x14ac:dyDescent="0.2">
      <c r="A222" s="17" t="s">
        <v>152</v>
      </c>
      <c r="B222" s="11" t="s">
        <v>1</v>
      </c>
      <c r="C222" s="11" t="s">
        <v>208</v>
      </c>
      <c r="D222" s="155">
        <v>11</v>
      </c>
      <c r="E222" s="145"/>
      <c r="F222" s="146">
        <v>11</v>
      </c>
    </row>
    <row r="223" spans="1:6" s="134" customFormat="1" ht="13.5" customHeight="1" x14ac:dyDescent="0.2">
      <c r="A223" s="17"/>
      <c r="B223" s="11"/>
      <c r="C223" s="11" t="s">
        <v>209</v>
      </c>
      <c r="D223" s="155">
        <v>7</v>
      </c>
      <c r="E223" s="145"/>
      <c r="F223" s="146">
        <v>7</v>
      </c>
    </row>
    <row r="224" spans="1:6" s="134" customFormat="1" ht="13.5" customHeight="1" x14ac:dyDescent="0.2">
      <c r="A224" s="17"/>
      <c r="B224" s="11"/>
      <c r="C224" s="11" t="s">
        <v>322</v>
      </c>
      <c r="D224" s="155">
        <v>13</v>
      </c>
      <c r="E224" s="145"/>
      <c r="F224" s="146">
        <v>13</v>
      </c>
    </row>
    <row r="225" spans="1:6" s="135" customFormat="1" ht="13.5" customHeight="1" x14ac:dyDescent="0.2">
      <c r="A225" s="17"/>
      <c r="B225" s="17" t="s">
        <v>17</v>
      </c>
      <c r="C225" s="17"/>
      <c r="D225" s="149">
        <v>31</v>
      </c>
      <c r="E225" s="150"/>
      <c r="F225" s="151">
        <v>31</v>
      </c>
    </row>
    <row r="226" spans="1:6" s="136" customFormat="1" ht="13.5" customHeight="1" x14ac:dyDescent="0.2">
      <c r="A226" s="97"/>
      <c r="B226" s="97" t="s">
        <v>3</v>
      </c>
      <c r="C226" s="83"/>
      <c r="D226" s="160">
        <v>31</v>
      </c>
      <c r="E226" s="161"/>
      <c r="F226" s="162">
        <v>31</v>
      </c>
    </row>
    <row r="227" spans="1:6" s="134" customFormat="1" ht="13.5" customHeight="1" x14ac:dyDescent="0.2">
      <c r="A227" s="17" t="s">
        <v>155</v>
      </c>
      <c r="B227" s="11" t="s">
        <v>11</v>
      </c>
      <c r="C227" s="11" t="s">
        <v>156</v>
      </c>
      <c r="D227" s="155">
        <v>89</v>
      </c>
      <c r="E227" s="145">
        <v>36</v>
      </c>
      <c r="F227" s="146">
        <v>53</v>
      </c>
    </row>
    <row r="228" spans="1:6" s="134" customFormat="1" ht="13.5" customHeight="1" x14ac:dyDescent="0.2">
      <c r="A228" s="17"/>
      <c r="B228" s="11" t="s">
        <v>1</v>
      </c>
      <c r="C228" s="11" t="s">
        <v>157</v>
      </c>
      <c r="D228" s="144">
        <v>64</v>
      </c>
      <c r="E228" s="145">
        <v>17</v>
      </c>
      <c r="F228" s="146">
        <v>47</v>
      </c>
    </row>
    <row r="229" spans="1:6" s="136" customFormat="1" ht="13.5" customHeight="1" x14ac:dyDescent="0.2">
      <c r="A229" s="97"/>
      <c r="B229" s="97" t="s">
        <v>3</v>
      </c>
      <c r="C229" s="83"/>
      <c r="D229" s="160">
        <v>153</v>
      </c>
      <c r="E229" s="161">
        <v>53</v>
      </c>
      <c r="F229" s="162">
        <v>100</v>
      </c>
    </row>
    <row r="230" spans="1:6" s="134" customFormat="1" ht="13.5" customHeight="1" x14ac:dyDescent="0.2">
      <c r="A230" s="17" t="s">
        <v>158</v>
      </c>
      <c r="B230" s="11" t="s">
        <v>11</v>
      </c>
      <c r="C230" s="11" t="s">
        <v>160</v>
      </c>
      <c r="D230" s="155">
        <v>48</v>
      </c>
      <c r="E230" s="145">
        <v>22</v>
      </c>
      <c r="F230" s="146">
        <v>26</v>
      </c>
    </row>
    <row r="231" spans="1:6" s="134" customFormat="1" ht="13.5" customHeight="1" x14ac:dyDescent="0.2">
      <c r="A231" s="17"/>
      <c r="B231" s="11"/>
      <c r="C231" s="25" t="s">
        <v>271</v>
      </c>
      <c r="D231" s="155">
        <v>80</v>
      </c>
      <c r="E231" s="145">
        <v>33</v>
      </c>
      <c r="F231" s="146">
        <v>47</v>
      </c>
    </row>
    <row r="232" spans="1:6" s="134" customFormat="1" ht="13.5" customHeight="1" x14ac:dyDescent="0.2">
      <c r="A232" s="17"/>
      <c r="B232" s="10" t="s">
        <v>13</v>
      </c>
      <c r="C232" s="17"/>
      <c r="D232" s="149">
        <v>128</v>
      </c>
      <c r="E232" s="150">
        <v>55</v>
      </c>
      <c r="F232" s="151">
        <v>73</v>
      </c>
    </row>
    <row r="233" spans="1:6" s="134" customFormat="1" ht="13.5" customHeight="1" x14ac:dyDescent="0.2">
      <c r="A233" s="17"/>
      <c r="B233" s="11" t="s">
        <v>1</v>
      </c>
      <c r="C233" s="11" t="s">
        <v>321</v>
      </c>
      <c r="D233" s="155">
        <v>25</v>
      </c>
      <c r="E233" s="145">
        <v>2</v>
      </c>
      <c r="F233" s="146">
        <v>23</v>
      </c>
    </row>
    <row r="234" spans="1:6" s="134" customFormat="1" ht="13.5" customHeight="1" x14ac:dyDescent="0.2">
      <c r="A234" s="17"/>
      <c r="B234" s="11"/>
      <c r="C234" s="11" t="s">
        <v>210</v>
      </c>
      <c r="D234" s="155">
        <v>51</v>
      </c>
      <c r="E234" s="145">
        <v>8</v>
      </c>
      <c r="F234" s="146">
        <v>43</v>
      </c>
    </row>
    <row r="235" spans="1:6" s="135" customFormat="1" ht="13.5" customHeight="1" x14ac:dyDescent="0.2">
      <c r="A235" s="17"/>
      <c r="B235" s="17" t="s">
        <v>17</v>
      </c>
      <c r="C235" s="17"/>
      <c r="D235" s="149">
        <v>76</v>
      </c>
      <c r="E235" s="150">
        <v>10</v>
      </c>
      <c r="F235" s="151">
        <v>66</v>
      </c>
    </row>
    <row r="236" spans="1:6" s="136" customFormat="1" ht="13.5" customHeight="1" x14ac:dyDescent="0.2">
      <c r="A236" s="97"/>
      <c r="B236" s="97" t="s">
        <v>3</v>
      </c>
      <c r="C236" s="83"/>
      <c r="D236" s="160">
        <v>204</v>
      </c>
      <c r="E236" s="161">
        <v>65</v>
      </c>
      <c r="F236" s="162">
        <v>139</v>
      </c>
    </row>
    <row r="237" spans="1:6" s="134" customFormat="1" ht="13.5" customHeight="1" x14ac:dyDescent="0.2">
      <c r="A237" s="17" t="s">
        <v>162</v>
      </c>
      <c r="B237" s="11" t="s">
        <v>1</v>
      </c>
      <c r="C237" s="11" t="s">
        <v>163</v>
      </c>
      <c r="D237" s="144">
        <v>33</v>
      </c>
      <c r="E237" s="145">
        <v>16</v>
      </c>
      <c r="F237" s="146">
        <v>17</v>
      </c>
    </row>
    <row r="238" spans="1:6" s="136" customFormat="1" ht="13.5" customHeight="1" x14ac:dyDescent="0.2">
      <c r="A238" s="97"/>
      <c r="B238" s="97" t="s">
        <v>3</v>
      </c>
      <c r="C238" s="83"/>
      <c r="D238" s="160">
        <v>33</v>
      </c>
      <c r="E238" s="161">
        <v>16</v>
      </c>
      <c r="F238" s="162">
        <v>17</v>
      </c>
    </row>
    <row r="239" spans="1:6" s="134" customFormat="1" ht="13.5" customHeight="1" x14ac:dyDescent="0.2">
      <c r="A239" s="17" t="s">
        <v>164</v>
      </c>
      <c r="B239" s="11" t="s">
        <v>1</v>
      </c>
      <c r="C239" s="11" t="s">
        <v>165</v>
      </c>
      <c r="D239" s="155">
        <v>18</v>
      </c>
      <c r="E239" s="145">
        <v>2</v>
      </c>
      <c r="F239" s="146">
        <v>16</v>
      </c>
    </row>
    <row r="240" spans="1:6" s="134" customFormat="1" ht="13.5" customHeight="1" x14ac:dyDescent="0.2">
      <c r="A240" s="17"/>
      <c r="B240" s="11"/>
      <c r="C240" s="11" t="s">
        <v>166</v>
      </c>
      <c r="D240" s="155">
        <v>17</v>
      </c>
      <c r="E240" s="145"/>
      <c r="F240" s="146">
        <v>17</v>
      </c>
    </row>
    <row r="241" spans="1:6" s="135" customFormat="1" ht="13.5" customHeight="1" x14ac:dyDescent="0.2">
      <c r="A241" s="17"/>
      <c r="B241" s="17" t="s">
        <v>17</v>
      </c>
      <c r="C241" s="17"/>
      <c r="D241" s="149">
        <v>35</v>
      </c>
      <c r="E241" s="150">
        <v>2</v>
      </c>
      <c r="F241" s="151">
        <v>33</v>
      </c>
    </row>
    <row r="242" spans="1:6" s="136" customFormat="1" ht="13.5" customHeight="1" x14ac:dyDescent="0.2">
      <c r="A242" s="97"/>
      <c r="B242" s="97" t="s">
        <v>3</v>
      </c>
      <c r="C242" s="83"/>
      <c r="D242" s="160">
        <v>35</v>
      </c>
      <c r="E242" s="161">
        <v>2</v>
      </c>
      <c r="F242" s="162">
        <v>33</v>
      </c>
    </row>
    <row r="243" spans="1:6" s="134" customFormat="1" ht="13.5" customHeight="1" x14ac:dyDescent="0.2">
      <c r="A243" s="17" t="s">
        <v>167</v>
      </c>
      <c r="B243" s="11" t="s">
        <v>11</v>
      </c>
      <c r="C243" s="11" t="s">
        <v>168</v>
      </c>
      <c r="D243" s="155">
        <v>40</v>
      </c>
      <c r="E243" s="145">
        <v>15</v>
      </c>
      <c r="F243" s="146">
        <v>25</v>
      </c>
    </row>
    <row r="244" spans="1:6" s="134" customFormat="1" ht="13.5" customHeight="1" x14ac:dyDescent="0.2">
      <c r="A244" s="17"/>
      <c r="B244" s="11"/>
      <c r="C244" s="25" t="s">
        <v>320</v>
      </c>
      <c r="D244" s="155">
        <v>145</v>
      </c>
      <c r="E244" s="145">
        <v>63</v>
      </c>
      <c r="F244" s="146">
        <v>82</v>
      </c>
    </row>
    <row r="245" spans="1:6" s="134" customFormat="1" ht="13.5" customHeight="1" x14ac:dyDescent="0.2">
      <c r="A245" s="17"/>
      <c r="B245" s="11"/>
      <c r="C245" s="25" t="s">
        <v>169</v>
      </c>
      <c r="D245" s="155">
        <v>142</v>
      </c>
      <c r="E245" s="145">
        <v>69</v>
      </c>
      <c r="F245" s="146">
        <v>73</v>
      </c>
    </row>
    <row r="246" spans="1:6" s="134" customFormat="1" ht="13.5" customHeight="1" x14ac:dyDescent="0.2">
      <c r="A246" s="17"/>
      <c r="B246" s="11"/>
      <c r="C246" s="25" t="s">
        <v>273</v>
      </c>
      <c r="D246" s="155">
        <v>105</v>
      </c>
      <c r="E246" s="145">
        <v>40</v>
      </c>
      <c r="F246" s="146">
        <v>65</v>
      </c>
    </row>
    <row r="247" spans="1:6" s="134" customFormat="1" ht="13.5" customHeight="1" x14ac:dyDescent="0.2">
      <c r="A247" s="17"/>
      <c r="B247" s="10" t="s">
        <v>13</v>
      </c>
      <c r="C247" s="17"/>
      <c r="D247" s="149">
        <v>432</v>
      </c>
      <c r="E247" s="150">
        <v>187</v>
      </c>
      <c r="F247" s="151">
        <v>245</v>
      </c>
    </row>
    <row r="248" spans="1:6" s="134" customFormat="1" ht="13.5" customHeight="1" x14ac:dyDescent="0.2">
      <c r="A248" s="17"/>
      <c r="B248" s="11" t="s">
        <v>1</v>
      </c>
      <c r="C248" s="11" t="s">
        <v>170</v>
      </c>
      <c r="D248" s="155">
        <v>41</v>
      </c>
      <c r="E248" s="145"/>
      <c r="F248" s="146">
        <v>41</v>
      </c>
    </row>
    <row r="249" spans="1:6" s="134" customFormat="1" ht="13.5" customHeight="1" x14ac:dyDescent="0.2">
      <c r="A249" s="17"/>
      <c r="B249" s="11"/>
      <c r="C249" s="11" t="s">
        <v>211</v>
      </c>
      <c r="D249" s="155">
        <v>31</v>
      </c>
      <c r="E249" s="145"/>
      <c r="F249" s="146">
        <v>31</v>
      </c>
    </row>
    <row r="250" spans="1:6" s="134" customFormat="1" ht="13.5" customHeight="1" x14ac:dyDescent="0.2">
      <c r="A250" s="17"/>
      <c r="B250" s="11"/>
      <c r="C250" s="11" t="s">
        <v>167</v>
      </c>
      <c r="D250" s="155">
        <v>43</v>
      </c>
      <c r="E250" s="145"/>
      <c r="F250" s="146">
        <v>43</v>
      </c>
    </row>
    <row r="251" spans="1:6" s="134" customFormat="1" ht="13.5" customHeight="1" x14ac:dyDescent="0.2">
      <c r="A251" s="17"/>
      <c r="B251" s="17" t="s">
        <v>17</v>
      </c>
      <c r="C251" s="17"/>
      <c r="D251" s="149">
        <v>115</v>
      </c>
      <c r="E251" s="150"/>
      <c r="F251" s="151">
        <v>115</v>
      </c>
    </row>
    <row r="252" spans="1:6" s="137" customFormat="1" ht="13.5" customHeight="1" x14ac:dyDescent="0.2">
      <c r="A252" s="97"/>
      <c r="B252" s="97" t="s">
        <v>3</v>
      </c>
      <c r="C252" s="83"/>
      <c r="D252" s="160">
        <v>547</v>
      </c>
      <c r="E252" s="161">
        <v>187</v>
      </c>
      <c r="F252" s="162">
        <v>360</v>
      </c>
    </row>
    <row r="253" spans="1:6" s="134" customFormat="1" ht="13.5" customHeight="1" x14ac:dyDescent="0.2">
      <c r="A253" s="17" t="s">
        <v>173</v>
      </c>
      <c r="B253" s="11" t="s">
        <v>11</v>
      </c>
      <c r="C253" s="11" t="s">
        <v>174</v>
      </c>
      <c r="D253" s="155">
        <v>71</v>
      </c>
      <c r="E253" s="145">
        <v>27</v>
      </c>
      <c r="F253" s="146">
        <v>44</v>
      </c>
    </row>
    <row r="254" spans="1:6" s="134" customFormat="1" ht="13.5" customHeight="1" x14ac:dyDescent="0.2">
      <c r="A254" s="17"/>
      <c r="B254" s="11"/>
      <c r="C254" s="11" t="s">
        <v>175</v>
      </c>
      <c r="D254" s="155">
        <v>79</v>
      </c>
      <c r="E254" s="145">
        <v>41</v>
      </c>
      <c r="F254" s="146">
        <v>38</v>
      </c>
    </row>
    <row r="255" spans="1:6" s="135" customFormat="1" ht="13.5" customHeight="1" x14ac:dyDescent="0.2">
      <c r="A255" s="17"/>
      <c r="B255" s="10" t="s">
        <v>13</v>
      </c>
      <c r="C255" s="17"/>
      <c r="D255" s="149">
        <v>150</v>
      </c>
      <c r="E255" s="150">
        <v>68</v>
      </c>
      <c r="F255" s="151">
        <v>82</v>
      </c>
    </row>
    <row r="256" spans="1:6" s="134" customFormat="1" ht="13.5" customHeight="1" x14ac:dyDescent="0.2">
      <c r="A256" s="17"/>
      <c r="B256" s="11" t="s">
        <v>1</v>
      </c>
      <c r="C256" s="11" t="s">
        <v>176</v>
      </c>
      <c r="D256" s="155">
        <v>18</v>
      </c>
      <c r="E256" s="145">
        <v>5</v>
      </c>
      <c r="F256" s="146">
        <v>13</v>
      </c>
    </row>
    <row r="257" spans="1:6" s="134" customFormat="1" ht="13.5" customHeight="1" x14ac:dyDescent="0.2">
      <c r="A257" s="17"/>
      <c r="B257" s="11"/>
      <c r="C257" s="11" t="s">
        <v>212</v>
      </c>
      <c r="D257" s="155">
        <v>20</v>
      </c>
      <c r="E257" s="145"/>
      <c r="F257" s="146">
        <v>20</v>
      </c>
    </row>
    <row r="258" spans="1:6" s="134" customFormat="1" ht="13.5" customHeight="1" x14ac:dyDescent="0.2">
      <c r="A258" s="17"/>
      <c r="B258" s="11"/>
      <c r="C258" s="11" t="s">
        <v>178</v>
      </c>
      <c r="D258" s="155">
        <v>23</v>
      </c>
      <c r="E258" s="145">
        <v>1</v>
      </c>
      <c r="F258" s="146">
        <v>22</v>
      </c>
    </row>
    <row r="259" spans="1:6" s="134" customFormat="1" ht="13.5" customHeight="1" x14ac:dyDescent="0.2">
      <c r="A259" s="17"/>
      <c r="B259" s="11"/>
      <c r="C259" s="11" t="s">
        <v>179</v>
      </c>
      <c r="D259" s="155">
        <v>83</v>
      </c>
      <c r="E259" s="145">
        <v>23</v>
      </c>
      <c r="F259" s="146">
        <v>60</v>
      </c>
    </row>
    <row r="260" spans="1:6" s="134" customFormat="1" ht="13.5" customHeight="1" x14ac:dyDescent="0.2">
      <c r="A260" s="17"/>
      <c r="B260" s="11"/>
      <c r="C260" s="11" t="s">
        <v>177</v>
      </c>
      <c r="D260" s="155">
        <v>3</v>
      </c>
      <c r="E260" s="145"/>
      <c r="F260" s="146">
        <v>3</v>
      </c>
    </row>
    <row r="261" spans="1:6" s="135" customFormat="1" ht="13.5" customHeight="1" x14ac:dyDescent="0.2">
      <c r="A261" s="17"/>
      <c r="B261" s="17" t="s">
        <v>17</v>
      </c>
      <c r="C261" s="17"/>
      <c r="D261" s="149">
        <v>147</v>
      </c>
      <c r="E261" s="150">
        <v>29</v>
      </c>
      <c r="F261" s="151">
        <v>118</v>
      </c>
    </row>
    <row r="262" spans="1:6" s="136" customFormat="1" ht="13.5" customHeight="1" x14ac:dyDescent="0.2">
      <c r="A262" s="97"/>
      <c r="B262" s="97" t="s">
        <v>3</v>
      </c>
      <c r="C262" s="83"/>
      <c r="D262" s="160">
        <v>297</v>
      </c>
      <c r="E262" s="161">
        <v>97</v>
      </c>
      <c r="F262" s="162">
        <v>200</v>
      </c>
    </row>
    <row r="263" spans="1:6" s="134" customFormat="1" ht="13.5" customHeight="1" x14ac:dyDescent="0.2">
      <c r="A263" s="17" t="s">
        <v>180</v>
      </c>
      <c r="B263" s="11" t="s">
        <v>11</v>
      </c>
      <c r="C263" s="22" t="s">
        <v>274</v>
      </c>
      <c r="D263" s="155">
        <v>103</v>
      </c>
      <c r="E263" s="145">
        <v>43</v>
      </c>
      <c r="F263" s="146">
        <v>60</v>
      </c>
    </row>
    <row r="264" spans="1:6" s="134" customFormat="1" ht="13.5" customHeight="1" x14ac:dyDescent="0.2">
      <c r="A264" s="17"/>
      <c r="B264" s="11"/>
      <c r="C264" s="11" t="s">
        <v>213</v>
      </c>
      <c r="D264" s="155">
        <v>14</v>
      </c>
      <c r="E264" s="145">
        <v>9</v>
      </c>
      <c r="F264" s="146">
        <v>5</v>
      </c>
    </row>
    <row r="265" spans="1:6" s="135" customFormat="1" ht="13.5" customHeight="1" x14ac:dyDescent="0.2">
      <c r="A265" s="17"/>
      <c r="B265" s="10" t="s">
        <v>13</v>
      </c>
      <c r="C265" s="17"/>
      <c r="D265" s="149">
        <v>117</v>
      </c>
      <c r="E265" s="150">
        <v>52</v>
      </c>
      <c r="F265" s="151">
        <v>65</v>
      </c>
    </row>
    <row r="266" spans="1:6" s="134" customFormat="1" ht="13.5" customHeight="1" x14ac:dyDescent="0.2">
      <c r="A266" s="17"/>
      <c r="B266" s="11" t="s">
        <v>1</v>
      </c>
      <c r="C266" s="11" t="s">
        <v>214</v>
      </c>
      <c r="D266" s="155">
        <v>96</v>
      </c>
      <c r="E266" s="145">
        <v>36</v>
      </c>
      <c r="F266" s="146">
        <v>60</v>
      </c>
    </row>
    <row r="267" spans="1:6" s="134" customFormat="1" ht="13.5" customHeight="1" x14ac:dyDescent="0.2">
      <c r="A267" s="17"/>
      <c r="B267" s="11"/>
      <c r="C267" s="11" t="s">
        <v>183</v>
      </c>
      <c r="D267" s="155">
        <v>18</v>
      </c>
      <c r="E267" s="145"/>
      <c r="F267" s="146">
        <v>18</v>
      </c>
    </row>
    <row r="268" spans="1:6" s="134" customFormat="1" ht="13.5" customHeight="1" x14ac:dyDescent="0.2">
      <c r="A268" s="17"/>
      <c r="B268" s="11"/>
      <c r="C268" s="11" t="s">
        <v>184</v>
      </c>
      <c r="D268" s="155">
        <v>47</v>
      </c>
      <c r="E268" s="145">
        <v>15</v>
      </c>
      <c r="F268" s="146">
        <v>32</v>
      </c>
    </row>
    <row r="269" spans="1:6" s="134" customFormat="1" ht="13.5" customHeight="1" x14ac:dyDescent="0.2">
      <c r="A269" s="17"/>
      <c r="B269" s="11"/>
      <c r="C269" s="11" t="s">
        <v>185</v>
      </c>
      <c r="D269" s="155">
        <v>34</v>
      </c>
      <c r="E269" s="145">
        <v>5</v>
      </c>
      <c r="F269" s="146">
        <v>29</v>
      </c>
    </row>
    <row r="270" spans="1:6" s="134" customFormat="1" ht="13.5" customHeight="1" x14ac:dyDescent="0.2">
      <c r="A270" s="17"/>
      <c r="B270" s="11"/>
      <c r="C270" s="11" t="s">
        <v>186</v>
      </c>
      <c r="D270" s="155">
        <v>27</v>
      </c>
      <c r="E270" s="145">
        <v>12</v>
      </c>
      <c r="F270" s="146">
        <v>15</v>
      </c>
    </row>
    <row r="271" spans="1:6" s="134" customFormat="1" ht="13.5" customHeight="1" x14ac:dyDescent="0.2">
      <c r="A271" s="17"/>
      <c r="B271" s="11"/>
      <c r="C271" s="11" t="s">
        <v>187</v>
      </c>
      <c r="D271" s="155">
        <v>38</v>
      </c>
      <c r="E271" s="145"/>
      <c r="F271" s="146">
        <v>38</v>
      </c>
    </row>
    <row r="272" spans="1:6" s="135" customFormat="1" ht="13.5" customHeight="1" x14ac:dyDescent="0.2">
      <c r="A272" s="17"/>
      <c r="B272" s="17" t="s">
        <v>17</v>
      </c>
      <c r="C272" s="17"/>
      <c r="D272" s="149">
        <v>260</v>
      </c>
      <c r="E272" s="150">
        <v>68</v>
      </c>
      <c r="F272" s="151">
        <v>192</v>
      </c>
    </row>
    <row r="273" spans="1:9" s="136" customFormat="1" ht="13.5" customHeight="1" x14ac:dyDescent="0.2">
      <c r="A273" s="147"/>
      <c r="B273" s="147" t="s">
        <v>3</v>
      </c>
      <c r="C273" s="16"/>
      <c r="D273" s="156">
        <v>377</v>
      </c>
      <c r="E273" s="157">
        <v>120</v>
      </c>
      <c r="F273" s="158">
        <v>257</v>
      </c>
    </row>
    <row r="274" spans="1:9" s="136" customFormat="1" ht="13.5" customHeight="1" x14ac:dyDescent="0.2">
      <c r="A274" s="208"/>
      <c r="B274" s="209"/>
      <c r="C274" s="210" t="s">
        <v>13</v>
      </c>
      <c r="D274" s="211">
        <v>6534</v>
      </c>
      <c r="E274" s="212">
        <v>3012</v>
      </c>
      <c r="F274" s="213">
        <v>3522</v>
      </c>
      <c r="H274" s="138"/>
    </row>
    <row r="275" spans="1:9" s="136" customFormat="1" ht="13.5" customHeight="1" x14ac:dyDescent="0.2">
      <c r="A275" s="214"/>
      <c r="B275" s="215"/>
      <c r="C275" s="216" t="s">
        <v>17</v>
      </c>
      <c r="D275" s="217">
        <v>3853</v>
      </c>
      <c r="E275" s="218">
        <v>572</v>
      </c>
      <c r="F275" s="219">
        <v>3281</v>
      </c>
      <c r="H275" s="138"/>
    </row>
    <row r="276" spans="1:9" s="139" customFormat="1" ht="13.5" customHeight="1" thickBot="1" x14ac:dyDescent="0.25">
      <c r="A276" s="220"/>
      <c r="B276" s="221"/>
      <c r="C276" s="220" t="s">
        <v>3</v>
      </c>
      <c r="D276" s="222">
        <v>10387</v>
      </c>
      <c r="E276" s="223">
        <v>3584</v>
      </c>
      <c r="F276" s="224">
        <v>6803</v>
      </c>
      <c r="G276" s="134"/>
      <c r="I276" s="140"/>
    </row>
    <row r="277" spans="1:9" s="139" customFormat="1" ht="13.5" customHeight="1" thickTop="1" x14ac:dyDescent="0.2">
      <c r="A277" s="126"/>
      <c r="B277" s="119"/>
      <c r="C277" s="126"/>
      <c r="D277" s="141"/>
      <c r="E277" s="141"/>
      <c r="F277" s="141"/>
      <c r="G277" s="134"/>
      <c r="I277" s="140"/>
    </row>
    <row r="278" spans="1:9" s="27" customFormat="1" ht="13.5" customHeight="1" x14ac:dyDescent="0.2">
      <c r="A278" s="143" t="s">
        <v>215</v>
      </c>
      <c r="B278" s="109"/>
      <c r="C278" s="109"/>
      <c r="D278" s="109"/>
      <c r="E278" s="110"/>
      <c r="F278" s="110"/>
    </row>
    <row r="279" spans="1:9" s="112" customFormat="1" ht="13.5" customHeight="1" thickBot="1" x14ac:dyDescent="0.2">
      <c r="A279" s="204"/>
      <c r="B279" s="204"/>
      <c r="C279" s="205"/>
      <c r="D279" s="205"/>
      <c r="E279" s="205"/>
      <c r="F279" s="205"/>
    </row>
  </sheetData>
  <printOptions horizontalCentered="1"/>
  <pageMargins left="0.98425196850393704" right="0.70866141732283472" top="0.74803149606299213" bottom="0.74803149606299213" header="0.31496062992125984" footer="0.31496062992125984"/>
  <pageSetup paperSize="9" scale="85" orientation="portrait" r:id="rId1"/>
  <headerFooter alignWithMargins="0">
    <oddFooter>&amp;R&amp;"Arial Narrow,Normal"&amp;8&amp;P/&amp;N</oddFooter>
  </headerFooter>
  <rowBreaks count="4" manualBreakCount="4">
    <brk id="59" max="16383" man="1"/>
    <brk id="159" max="16383" man="1"/>
    <brk id="212" max="16383" man="1"/>
    <brk id="252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</sheetPr>
  <dimension ref="A2:G24"/>
  <sheetViews>
    <sheetView zoomScaleNormal="100" workbookViewId="0">
      <selection activeCell="F32" sqref="F32"/>
    </sheetView>
  </sheetViews>
  <sheetFormatPr baseColWidth="10" defaultColWidth="11" defaultRowHeight="14.4" x14ac:dyDescent="0.25"/>
  <cols>
    <col min="1" max="1" width="11.8984375" style="178" customWidth="1"/>
    <col min="2" max="2" width="14.3984375" style="178" customWidth="1"/>
    <col min="3" max="3" width="16.09765625" style="178" customWidth="1"/>
    <col min="4" max="4" width="14.3984375" style="178" customWidth="1"/>
    <col min="5" max="5" width="22.5" style="178" customWidth="1"/>
    <col min="6" max="7" width="11.19921875" style="174" customWidth="1"/>
    <col min="8" max="16384" width="11" style="178"/>
  </cols>
  <sheetData>
    <row r="2" spans="1:5" s="169" customFormat="1" ht="13.15" x14ac:dyDescent="0.25">
      <c r="A2" s="168" t="s">
        <v>310</v>
      </c>
    </row>
    <row r="3" spans="1:5" s="169" customFormat="1" ht="13.15" x14ac:dyDescent="0.25">
      <c r="A3" s="168"/>
    </row>
    <row r="4" spans="1:5" s="169" customFormat="1" ht="15.05" thickBot="1" x14ac:dyDescent="0.3">
      <c r="A4" s="170" t="s">
        <v>311</v>
      </c>
      <c r="B4" s="171"/>
      <c r="C4" s="171"/>
      <c r="D4" s="171"/>
      <c r="E4" s="172"/>
    </row>
    <row r="5" spans="1:5" s="169" customFormat="1" ht="14.25" customHeight="1" x14ac:dyDescent="0.2">
      <c r="A5" s="173"/>
      <c r="B5" s="173"/>
      <c r="C5" s="173"/>
      <c r="D5" s="173"/>
      <c r="E5" s="173"/>
    </row>
    <row r="6" spans="1:5" s="174" customFormat="1" ht="14.25" customHeight="1" x14ac:dyDescent="0.25"/>
    <row r="7" spans="1:5" s="169" customFormat="1" ht="14.25" customHeight="1" x14ac:dyDescent="0.2">
      <c r="A7" s="173"/>
      <c r="B7" s="173"/>
      <c r="C7" s="173"/>
      <c r="D7" s="173"/>
      <c r="E7" s="173"/>
    </row>
    <row r="8" spans="1:5" s="169" customFormat="1" ht="14.25" customHeight="1" x14ac:dyDescent="0.2">
      <c r="A8" s="173"/>
      <c r="B8" s="173"/>
      <c r="C8" s="173"/>
      <c r="D8" s="173"/>
      <c r="E8" s="173"/>
    </row>
    <row r="9" spans="1:5" s="169" customFormat="1" ht="14.25" customHeight="1" x14ac:dyDescent="0.2">
      <c r="A9" s="173"/>
      <c r="B9" s="173"/>
      <c r="C9" s="173"/>
      <c r="D9" s="173"/>
      <c r="E9" s="173"/>
    </row>
    <row r="10" spans="1:5" s="169" customFormat="1" ht="14.25" customHeight="1" x14ac:dyDescent="0.2">
      <c r="A10" s="173"/>
      <c r="B10" s="173"/>
      <c r="C10" s="173"/>
      <c r="D10" s="173"/>
      <c r="E10" s="173"/>
    </row>
    <row r="11" spans="1:5" s="169" customFormat="1" ht="14.25" customHeight="1" x14ac:dyDescent="0.2">
      <c r="A11" s="173"/>
      <c r="B11" s="173"/>
      <c r="C11" s="173"/>
      <c r="D11" s="173"/>
      <c r="E11" s="173"/>
    </row>
    <row r="12" spans="1:5" s="169" customFormat="1" ht="14.25" customHeight="1" x14ac:dyDescent="0.2">
      <c r="A12" s="173"/>
      <c r="B12" s="173"/>
      <c r="C12" s="173"/>
      <c r="D12" s="173"/>
      <c r="E12" s="173"/>
    </row>
    <row r="13" spans="1:5" s="169" customFormat="1" ht="14.25" customHeight="1" x14ac:dyDescent="0.2">
      <c r="A13" s="173"/>
      <c r="B13" s="173"/>
      <c r="C13" s="173"/>
      <c r="D13" s="173"/>
      <c r="E13" s="173"/>
    </row>
    <row r="14" spans="1:5" s="169" customFormat="1" ht="14.25" customHeight="1" x14ac:dyDescent="0.2">
      <c r="A14" s="173"/>
      <c r="B14" s="173"/>
      <c r="C14" s="173"/>
      <c r="D14" s="173"/>
      <c r="E14" s="173"/>
    </row>
    <row r="15" spans="1:5" s="169" customFormat="1" ht="14.25" customHeight="1" x14ac:dyDescent="0.2">
      <c r="A15" s="173"/>
      <c r="B15" s="173"/>
      <c r="C15" s="173"/>
      <c r="D15" s="173"/>
      <c r="E15" s="173"/>
    </row>
    <row r="16" spans="1:5" s="169" customFormat="1" ht="14.25" customHeight="1" x14ac:dyDescent="0.2">
      <c r="A16" s="173"/>
      <c r="B16" s="173"/>
      <c r="C16" s="173"/>
      <c r="D16" s="173"/>
      <c r="E16" s="173"/>
    </row>
    <row r="17" spans="1:5" s="169" customFormat="1" ht="14.25" customHeight="1" x14ac:dyDescent="0.2">
      <c r="A17" s="173"/>
      <c r="B17" s="173"/>
      <c r="C17" s="173"/>
      <c r="D17" s="173"/>
      <c r="E17" s="173"/>
    </row>
    <row r="18" spans="1:5" s="169" customFormat="1" ht="14.25" customHeight="1" x14ac:dyDescent="0.2">
      <c r="A18" s="173"/>
      <c r="B18" s="173"/>
      <c r="C18" s="173"/>
      <c r="D18" s="173"/>
      <c r="E18" s="173"/>
    </row>
    <row r="19" spans="1:5" s="169" customFormat="1" ht="14.25" customHeight="1" x14ac:dyDescent="0.2">
      <c r="A19" s="173"/>
      <c r="B19" s="173"/>
      <c r="C19" s="173"/>
      <c r="D19" s="173"/>
      <c r="E19" s="173"/>
    </row>
    <row r="20" spans="1:5" s="169" customFormat="1" ht="14.25" customHeight="1" x14ac:dyDescent="0.2">
      <c r="A20" s="173"/>
      <c r="B20" s="173"/>
      <c r="C20" s="173"/>
      <c r="D20" s="173"/>
      <c r="E20" s="173"/>
    </row>
    <row r="21" spans="1:5" s="169" customFormat="1" ht="14.25" customHeight="1" x14ac:dyDescent="0.2">
      <c r="A21" s="173"/>
      <c r="B21" s="173"/>
      <c r="C21" s="173"/>
      <c r="D21" s="173"/>
      <c r="E21" s="173"/>
    </row>
    <row r="22" spans="1:5" s="169" customFormat="1" ht="14.25" customHeight="1" x14ac:dyDescent="0.2">
      <c r="A22" s="173"/>
      <c r="B22" s="173"/>
      <c r="C22" s="173"/>
      <c r="D22" s="173"/>
      <c r="E22" s="173"/>
    </row>
    <row r="23" spans="1:5" s="169" customFormat="1" ht="14.25" customHeight="1" x14ac:dyDescent="0.2">
      <c r="A23" s="173"/>
      <c r="B23" s="173"/>
      <c r="C23" s="173"/>
      <c r="D23" s="173"/>
      <c r="E23" s="173"/>
    </row>
    <row r="24" spans="1:5" s="174" customFormat="1" ht="15.05" thickBot="1" x14ac:dyDescent="0.3">
      <c r="A24" s="175"/>
      <c r="B24" s="176"/>
      <c r="C24" s="176"/>
      <c r="D24" s="176"/>
      <c r="E24" s="177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C529A-120D-49A1-86CF-EC513A4AB708}">
  <dimension ref="A1:N317"/>
  <sheetViews>
    <sheetView showZeros="0" zoomScaleNormal="100" workbookViewId="0">
      <pane ySplit="8" topLeftCell="A9" activePane="bottomLeft" state="frozen"/>
      <selection activeCell="H10" sqref="H10"/>
      <selection pane="bottomLeft" activeCell="H14" sqref="H14"/>
    </sheetView>
  </sheetViews>
  <sheetFormatPr baseColWidth="10" defaultRowHeight="14.4" x14ac:dyDescent="0.25"/>
  <cols>
    <col min="1" max="1" width="19.5" customWidth="1"/>
    <col min="2" max="2" width="14.3984375" customWidth="1"/>
    <col min="3" max="3" width="25" customWidth="1"/>
    <col min="4" max="6" width="9.5" customWidth="1"/>
  </cols>
  <sheetData>
    <row r="1" spans="1:6" ht="13.95" customHeight="1" x14ac:dyDescent="0.25">
      <c r="A1" s="180"/>
      <c r="B1" s="118"/>
      <c r="C1" s="231"/>
      <c r="D1" s="231"/>
      <c r="E1" s="231"/>
      <c r="F1" s="231"/>
    </row>
    <row r="2" spans="1:6" ht="13.95" customHeight="1" x14ac:dyDescent="0.25">
      <c r="A2" s="232" t="s">
        <v>317</v>
      </c>
      <c r="B2" s="233"/>
      <c r="C2" s="231"/>
      <c r="D2" s="231"/>
      <c r="E2" s="231"/>
      <c r="F2" s="231"/>
    </row>
    <row r="3" spans="1:6" ht="15.85" customHeight="1" x14ac:dyDescent="0.25">
      <c r="A3" s="232"/>
      <c r="B3" s="234"/>
      <c r="C3" s="234"/>
      <c r="D3" s="234"/>
      <c r="E3" s="234"/>
    </row>
    <row r="4" spans="1:6" s="55" customFormat="1" ht="13.95" customHeight="1" thickBot="1" x14ac:dyDescent="0.3">
      <c r="A4" s="235" t="s">
        <v>311</v>
      </c>
      <c r="B4" s="235"/>
      <c r="C4" s="235"/>
      <c r="D4" s="235"/>
      <c r="E4" s="235"/>
      <c r="F4" s="236" t="s">
        <v>372</v>
      </c>
    </row>
    <row r="5" spans="1:6" s="55" customFormat="1" ht="15.05" customHeight="1" x14ac:dyDescent="0.2">
      <c r="A5" s="234"/>
    </row>
    <row r="6" spans="1:6" s="6" customFormat="1" ht="15.05" customHeight="1" x14ac:dyDescent="0.25">
      <c r="A6" s="237" t="s">
        <v>394</v>
      </c>
      <c r="B6" s="237"/>
      <c r="C6" s="5"/>
      <c r="D6" s="1"/>
      <c r="E6" s="1"/>
      <c r="F6" s="238"/>
    </row>
    <row r="7" spans="1:6" ht="15.05" customHeight="1" thickBot="1" x14ac:dyDescent="0.3"/>
    <row r="8" spans="1:6" s="239" customFormat="1" ht="30.05" customHeight="1" thickTop="1" x14ac:dyDescent="0.25">
      <c r="A8" s="188" t="s">
        <v>216</v>
      </c>
      <c r="B8" s="188"/>
      <c r="C8" s="189"/>
      <c r="D8" s="190" t="s">
        <v>3</v>
      </c>
      <c r="E8" s="191" t="s">
        <v>189</v>
      </c>
      <c r="F8" s="192" t="s">
        <v>190</v>
      </c>
    </row>
    <row r="9" spans="1:6" s="239" customFormat="1" ht="13.15" customHeight="1" x14ac:dyDescent="0.2">
      <c r="A9" s="240" t="s">
        <v>358</v>
      </c>
      <c r="B9" s="180" t="s">
        <v>11</v>
      </c>
      <c r="C9" s="7" t="s">
        <v>358</v>
      </c>
      <c r="D9" s="241">
        <v>46</v>
      </c>
      <c r="E9" s="242">
        <v>21</v>
      </c>
      <c r="F9" s="243">
        <v>25</v>
      </c>
    </row>
    <row r="10" spans="1:6" s="239" customFormat="1" ht="13.15" customHeight="1" x14ac:dyDescent="0.25">
      <c r="A10" s="244"/>
      <c r="B10" s="244" t="s">
        <v>3</v>
      </c>
      <c r="C10" s="245"/>
      <c r="D10" s="246">
        <f>D9</f>
        <v>46</v>
      </c>
      <c r="E10" s="247">
        <f t="shared" ref="E10:F10" si="0">E9</f>
        <v>21</v>
      </c>
      <c r="F10" s="248">
        <f t="shared" si="0"/>
        <v>25</v>
      </c>
    </row>
    <row r="11" spans="1:6" s="249" customFormat="1" ht="13.5" customHeight="1" x14ac:dyDescent="0.2">
      <c r="A11" s="240" t="s">
        <v>0</v>
      </c>
      <c r="B11" s="180" t="s">
        <v>1</v>
      </c>
      <c r="C11" s="7" t="s">
        <v>2</v>
      </c>
      <c r="D11" s="241">
        <v>37</v>
      </c>
      <c r="E11" s="242">
        <v>8</v>
      </c>
      <c r="F11" s="243">
        <v>29</v>
      </c>
    </row>
    <row r="12" spans="1:6" s="250" customFormat="1" ht="13.5" customHeight="1" x14ac:dyDescent="0.25">
      <c r="A12" s="244"/>
      <c r="B12" s="244" t="s">
        <v>3</v>
      </c>
      <c r="C12" s="245"/>
      <c r="D12" s="246">
        <f>D11</f>
        <v>37</v>
      </c>
      <c r="E12" s="247">
        <f t="shared" ref="E12:F12" si="1">E11</f>
        <v>8</v>
      </c>
      <c r="F12" s="248">
        <f t="shared" si="1"/>
        <v>29</v>
      </c>
    </row>
    <row r="13" spans="1:6" s="249" customFormat="1" ht="13.5" customHeight="1" x14ac:dyDescent="0.2">
      <c r="A13" s="240" t="s">
        <v>4</v>
      </c>
      <c r="B13" s="180" t="s">
        <v>1</v>
      </c>
      <c r="C13" s="7" t="s">
        <v>5</v>
      </c>
      <c r="D13" s="241">
        <v>20</v>
      </c>
      <c r="E13" s="242">
        <v>0</v>
      </c>
      <c r="F13" s="243">
        <v>20</v>
      </c>
    </row>
    <row r="14" spans="1:6" s="250" customFormat="1" ht="13.5" customHeight="1" x14ac:dyDescent="0.25">
      <c r="A14" s="244"/>
      <c r="B14" s="244" t="s">
        <v>3</v>
      </c>
      <c r="C14" s="245"/>
      <c r="D14" s="246">
        <f>D13</f>
        <v>20</v>
      </c>
      <c r="E14" s="247">
        <f t="shared" ref="E14:F14" si="2">E13</f>
        <v>0</v>
      </c>
      <c r="F14" s="248">
        <f t="shared" si="2"/>
        <v>20</v>
      </c>
    </row>
    <row r="15" spans="1:6" s="249" customFormat="1" ht="13.5" customHeight="1" x14ac:dyDescent="0.2">
      <c r="A15" s="240" t="s">
        <v>6</v>
      </c>
      <c r="B15" s="180" t="s">
        <v>1</v>
      </c>
      <c r="C15" s="7" t="s">
        <v>7</v>
      </c>
      <c r="D15" s="241">
        <v>25</v>
      </c>
      <c r="E15" s="242">
        <v>4</v>
      </c>
      <c r="F15" s="243">
        <v>21</v>
      </c>
    </row>
    <row r="16" spans="1:6" s="250" customFormat="1" ht="13.5" customHeight="1" x14ac:dyDescent="0.25">
      <c r="A16" s="244"/>
      <c r="B16" s="244" t="s">
        <v>3</v>
      </c>
      <c r="C16" s="245"/>
      <c r="D16" s="246">
        <f>D15</f>
        <v>25</v>
      </c>
      <c r="E16" s="247">
        <f t="shared" ref="E16:F16" si="3">E15</f>
        <v>4</v>
      </c>
      <c r="F16" s="248">
        <f t="shared" si="3"/>
        <v>21</v>
      </c>
    </row>
    <row r="17" spans="1:6" s="249" customFormat="1" ht="13.5" customHeight="1" x14ac:dyDescent="0.2">
      <c r="A17" s="240" t="s">
        <v>8</v>
      </c>
      <c r="B17" s="180" t="s">
        <v>1</v>
      </c>
      <c r="C17" s="7" t="s">
        <v>9</v>
      </c>
      <c r="D17" s="241">
        <v>19</v>
      </c>
      <c r="E17" s="242">
        <v>0</v>
      </c>
      <c r="F17" s="243">
        <v>19</v>
      </c>
    </row>
    <row r="18" spans="1:6" s="250" customFormat="1" ht="13.5" customHeight="1" x14ac:dyDescent="0.25">
      <c r="A18" s="244"/>
      <c r="B18" s="244" t="s">
        <v>3</v>
      </c>
      <c r="C18" s="251"/>
      <c r="D18" s="246">
        <f>D17</f>
        <v>19</v>
      </c>
      <c r="E18" s="247">
        <f t="shared" ref="E18:F18" si="4">E17</f>
        <v>0</v>
      </c>
      <c r="F18" s="248">
        <f t="shared" si="4"/>
        <v>19</v>
      </c>
    </row>
    <row r="19" spans="1:6" s="249" customFormat="1" ht="13.5" customHeight="1" x14ac:dyDescent="0.2">
      <c r="A19" s="240" t="s">
        <v>10</v>
      </c>
      <c r="B19" s="180" t="s">
        <v>11</v>
      </c>
      <c r="C19" s="32" t="s">
        <v>275</v>
      </c>
      <c r="D19" s="241">
        <v>120</v>
      </c>
      <c r="E19" s="242">
        <v>57</v>
      </c>
      <c r="F19" s="243">
        <v>63</v>
      </c>
    </row>
    <row r="20" spans="1:6" s="249" customFormat="1" ht="13.5" customHeight="1" x14ac:dyDescent="0.2">
      <c r="A20" s="240"/>
      <c r="B20" s="180" t="s">
        <v>1</v>
      </c>
      <c r="C20" s="32" t="s">
        <v>276</v>
      </c>
      <c r="D20" s="241">
        <v>25</v>
      </c>
      <c r="E20" s="242">
        <v>5</v>
      </c>
      <c r="F20" s="243">
        <v>20</v>
      </c>
    </row>
    <row r="21" spans="1:6" s="250" customFormat="1" ht="13.5" customHeight="1" x14ac:dyDescent="0.25">
      <c r="A21" s="244"/>
      <c r="B21" s="244" t="s">
        <v>3</v>
      </c>
      <c r="C21" s="251"/>
      <c r="D21" s="246">
        <f>SUM(D19:D20)</f>
        <v>145</v>
      </c>
      <c r="E21" s="247">
        <f t="shared" ref="E21:F21" si="5">SUM(E19:E20)</f>
        <v>62</v>
      </c>
      <c r="F21" s="248">
        <f t="shared" si="5"/>
        <v>83</v>
      </c>
    </row>
    <row r="22" spans="1:6" s="249" customFormat="1" ht="13.5" customHeight="1" x14ac:dyDescent="0.2">
      <c r="A22" s="240" t="s">
        <v>12</v>
      </c>
      <c r="B22" s="180" t="s">
        <v>11</v>
      </c>
      <c r="C22" s="252" t="s">
        <v>364</v>
      </c>
      <c r="D22" s="241">
        <v>104</v>
      </c>
      <c r="E22" s="242">
        <v>73</v>
      </c>
      <c r="F22" s="243">
        <v>31</v>
      </c>
    </row>
    <row r="23" spans="1:6" s="249" customFormat="1" ht="13.5" customHeight="1" x14ac:dyDescent="0.2">
      <c r="A23" s="240"/>
      <c r="B23" s="180"/>
      <c r="C23" s="252" t="s">
        <v>365</v>
      </c>
      <c r="D23" s="241">
        <v>104</v>
      </c>
      <c r="E23" s="242">
        <v>46</v>
      </c>
      <c r="F23" s="243">
        <v>58</v>
      </c>
    </row>
    <row r="24" spans="1:6" s="250" customFormat="1" ht="13.5" customHeight="1" x14ac:dyDescent="0.25">
      <c r="A24" s="253"/>
      <c r="B24" s="240" t="s">
        <v>13</v>
      </c>
      <c r="C24" s="5"/>
      <c r="D24" s="254">
        <f>SUM(D22:D23)</f>
        <v>208</v>
      </c>
      <c r="E24" s="255">
        <f t="shared" ref="E24:F24" si="6">SUM(E22:E23)</f>
        <v>119</v>
      </c>
      <c r="F24" s="256">
        <f t="shared" si="6"/>
        <v>89</v>
      </c>
    </row>
    <row r="25" spans="1:6" s="249" customFormat="1" ht="13.5" customHeight="1" x14ac:dyDescent="0.2">
      <c r="A25" s="240"/>
      <c r="B25" s="180" t="s">
        <v>1</v>
      </c>
      <c r="C25" s="7" t="s">
        <v>14</v>
      </c>
      <c r="D25" s="241">
        <v>17</v>
      </c>
      <c r="E25" s="242">
        <v>0</v>
      </c>
      <c r="F25" s="243">
        <v>17</v>
      </c>
    </row>
    <row r="26" spans="1:6" s="249" customFormat="1" ht="13.5" customHeight="1" x14ac:dyDescent="0.25">
      <c r="A26" s="240"/>
      <c r="B26" s="257"/>
      <c r="C26" s="7" t="s">
        <v>15</v>
      </c>
      <c r="D26" s="241">
        <v>20</v>
      </c>
      <c r="E26" s="242">
        <v>0</v>
      </c>
      <c r="F26" s="243">
        <v>20</v>
      </c>
    </row>
    <row r="27" spans="1:6" s="249" customFormat="1" ht="13.5" customHeight="1" x14ac:dyDescent="0.25">
      <c r="A27" s="240"/>
      <c r="B27" s="257"/>
      <c r="C27" s="7" t="s">
        <v>16</v>
      </c>
      <c r="D27" s="241">
        <v>14</v>
      </c>
      <c r="E27" s="242">
        <v>0</v>
      </c>
      <c r="F27" s="243">
        <v>14</v>
      </c>
    </row>
    <row r="28" spans="1:6" s="260" customFormat="1" ht="13.5" customHeight="1" x14ac:dyDescent="0.25">
      <c r="A28" s="240"/>
      <c r="B28" s="240" t="s">
        <v>17</v>
      </c>
      <c r="C28" s="5"/>
      <c r="D28" s="258">
        <f>SUM(D25:D27)</f>
        <v>51</v>
      </c>
      <c r="E28" s="255">
        <v>0</v>
      </c>
      <c r="F28" s="259">
        <f>SUM(F25:F27)</f>
        <v>51</v>
      </c>
    </row>
    <row r="29" spans="1:6" s="250" customFormat="1" ht="13.5" customHeight="1" x14ac:dyDescent="0.25">
      <c r="A29" s="244"/>
      <c r="B29" s="244" t="s">
        <v>3</v>
      </c>
      <c r="C29" s="251"/>
      <c r="D29" s="261">
        <f>D28+D24</f>
        <v>259</v>
      </c>
      <c r="E29" s="247">
        <f>E24</f>
        <v>119</v>
      </c>
      <c r="F29" s="262">
        <f>F28+F24</f>
        <v>140</v>
      </c>
    </row>
    <row r="30" spans="1:6" s="249" customFormat="1" ht="13.5" customHeight="1" x14ac:dyDescent="0.2">
      <c r="A30" s="240" t="s">
        <v>18</v>
      </c>
      <c r="B30" s="180" t="s">
        <v>11</v>
      </c>
      <c r="C30" s="7" t="s">
        <v>344</v>
      </c>
      <c r="D30" s="241">
        <v>118</v>
      </c>
      <c r="E30" s="242">
        <v>61</v>
      </c>
      <c r="F30" s="243">
        <v>57</v>
      </c>
    </row>
    <row r="31" spans="1:6" s="249" customFormat="1" ht="13.5" customHeight="1" x14ac:dyDescent="0.25">
      <c r="A31" s="240"/>
      <c r="B31" s="257"/>
      <c r="C31" s="7" t="s">
        <v>21</v>
      </c>
      <c r="D31" s="241">
        <v>76</v>
      </c>
      <c r="E31" s="242">
        <v>36</v>
      </c>
      <c r="F31" s="243">
        <v>40</v>
      </c>
    </row>
    <row r="32" spans="1:6" s="249" customFormat="1" ht="13.5" customHeight="1" x14ac:dyDescent="0.25">
      <c r="A32" s="240"/>
      <c r="B32" s="257"/>
      <c r="C32" s="7" t="s">
        <v>280</v>
      </c>
      <c r="D32" s="241">
        <v>103</v>
      </c>
      <c r="E32" s="242">
        <v>39</v>
      </c>
      <c r="F32" s="243">
        <v>64</v>
      </c>
    </row>
    <row r="33" spans="1:6" s="249" customFormat="1" ht="13.5" customHeight="1" x14ac:dyDescent="0.25">
      <c r="A33" s="240"/>
      <c r="B33" s="257"/>
      <c r="C33" s="7" t="s">
        <v>22</v>
      </c>
      <c r="D33" s="241">
        <v>107</v>
      </c>
      <c r="E33" s="242">
        <v>47</v>
      </c>
      <c r="F33" s="243">
        <v>60</v>
      </c>
    </row>
    <row r="34" spans="1:6" s="249" customFormat="1" ht="13.5" customHeight="1" x14ac:dyDescent="0.25">
      <c r="A34" s="240"/>
      <c r="B34" s="257"/>
      <c r="C34" s="7" t="s">
        <v>23</v>
      </c>
      <c r="D34" s="241">
        <v>57</v>
      </c>
      <c r="E34" s="242">
        <v>24</v>
      </c>
      <c r="F34" s="243">
        <v>33</v>
      </c>
    </row>
    <row r="35" spans="1:6" s="260" customFormat="1" ht="13.5" customHeight="1" x14ac:dyDescent="0.25">
      <c r="A35" s="240"/>
      <c r="B35" s="240" t="s">
        <v>13</v>
      </c>
      <c r="C35" s="5"/>
      <c r="D35" s="258">
        <f>SUM(D30:D34)</f>
        <v>461</v>
      </c>
      <c r="E35" s="255">
        <f>SUM(E30:E34)</f>
        <v>207</v>
      </c>
      <c r="F35" s="259">
        <f>SUM(F30:F34)</f>
        <v>254</v>
      </c>
    </row>
    <row r="36" spans="1:6" s="249" customFormat="1" ht="13.5" customHeight="1" x14ac:dyDescent="0.2">
      <c r="A36" s="240"/>
      <c r="B36" s="180" t="s">
        <v>1</v>
      </c>
      <c r="C36" s="7" t="s">
        <v>24</v>
      </c>
      <c r="D36" s="241">
        <v>30</v>
      </c>
      <c r="E36" s="242">
        <v>9</v>
      </c>
      <c r="F36" s="243">
        <v>21</v>
      </c>
    </row>
    <row r="37" spans="1:6" s="249" customFormat="1" ht="13.5" customHeight="1" x14ac:dyDescent="0.25">
      <c r="A37" s="240"/>
      <c r="B37" s="257"/>
      <c r="C37" s="7" t="s">
        <v>25</v>
      </c>
      <c r="D37" s="241">
        <v>37</v>
      </c>
      <c r="E37" s="242">
        <v>9</v>
      </c>
      <c r="F37" s="243">
        <v>28</v>
      </c>
    </row>
    <row r="38" spans="1:6" s="249" customFormat="1" ht="13.5" customHeight="1" x14ac:dyDescent="0.25">
      <c r="A38" s="240"/>
      <c r="B38" s="257"/>
      <c r="C38" s="7" t="s">
        <v>225</v>
      </c>
      <c r="D38" s="241">
        <v>36</v>
      </c>
      <c r="E38" s="242">
        <v>0</v>
      </c>
      <c r="F38" s="243">
        <v>36</v>
      </c>
    </row>
    <row r="39" spans="1:6" s="249" customFormat="1" ht="13.5" customHeight="1" x14ac:dyDescent="0.25">
      <c r="A39" s="240"/>
      <c r="B39" s="257"/>
      <c r="C39" s="7" t="s">
        <v>27</v>
      </c>
      <c r="D39" s="241">
        <v>28</v>
      </c>
      <c r="E39" s="242">
        <v>3</v>
      </c>
      <c r="F39" s="243">
        <v>25</v>
      </c>
    </row>
    <row r="40" spans="1:6" s="249" customFormat="1" ht="13.5" customHeight="1" x14ac:dyDescent="0.25">
      <c r="A40" s="240"/>
      <c r="B40" s="240" t="s">
        <v>17</v>
      </c>
      <c r="C40" s="7"/>
      <c r="D40" s="258">
        <f>SUM(D36:D39)</f>
        <v>131</v>
      </c>
      <c r="E40" s="255">
        <f>SUM(E36:E39)</f>
        <v>21</v>
      </c>
      <c r="F40" s="259">
        <f>SUM(F36:F39)</f>
        <v>110</v>
      </c>
    </row>
    <row r="41" spans="1:6" s="249" customFormat="1" ht="13.5" customHeight="1" x14ac:dyDescent="0.25">
      <c r="A41" s="263"/>
      <c r="B41" s="244" t="s">
        <v>3</v>
      </c>
      <c r="C41" s="264"/>
      <c r="D41" s="261">
        <f>D40+D35</f>
        <v>592</v>
      </c>
      <c r="E41" s="247">
        <f>E40+E35</f>
        <v>228</v>
      </c>
      <c r="F41" s="262">
        <f>F40+F35</f>
        <v>364</v>
      </c>
    </row>
    <row r="42" spans="1:6" s="249" customFormat="1" ht="13.5" customHeight="1" x14ac:dyDescent="0.2">
      <c r="A42" s="240" t="s">
        <v>28</v>
      </c>
      <c r="B42" s="180" t="s">
        <v>1</v>
      </c>
      <c r="C42" s="7" t="s">
        <v>234</v>
      </c>
      <c r="D42" s="241">
        <v>18</v>
      </c>
      <c r="E42" s="242">
        <v>3</v>
      </c>
      <c r="F42" s="243">
        <v>15</v>
      </c>
    </row>
    <row r="43" spans="1:6" s="250" customFormat="1" ht="13.5" customHeight="1" x14ac:dyDescent="0.25">
      <c r="A43" s="244"/>
      <c r="B43" s="244" t="s">
        <v>3</v>
      </c>
      <c r="C43" s="251"/>
      <c r="D43" s="246">
        <f>D42</f>
        <v>18</v>
      </c>
      <c r="E43" s="247">
        <f>E42</f>
        <v>3</v>
      </c>
      <c r="F43" s="248">
        <f>F42</f>
        <v>15</v>
      </c>
    </row>
    <row r="44" spans="1:6" s="249" customFormat="1" ht="13.5" customHeight="1" x14ac:dyDescent="0.2">
      <c r="A44" s="240" t="s">
        <v>29</v>
      </c>
      <c r="B44" s="180" t="s">
        <v>1</v>
      </c>
      <c r="C44" s="7" t="s">
        <v>30</v>
      </c>
      <c r="D44" s="241">
        <v>21</v>
      </c>
      <c r="E44" s="242">
        <v>0</v>
      </c>
      <c r="F44" s="243">
        <v>21</v>
      </c>
    </row>
    <row r="45" spans="1:6" s="250" customFormat="1" ht="13.5" customHeight="1" x14ac:dyDescent="0.25">
      <c r="A45" s="244"/>
      <c r="B45" s="244" t="s">
        <v>3</v>
      </c>
      <c r="C45" s="251"/>
      <c r="D45" s="246">
        <f>D44</f>
        <v>21</v>
      </c>
      <c r="E45" s="247">
        <f>E44</f>
        <v>0</v>
      </c>
      <c r="F45" s="248">
        <f>F44</f>
        <v>21</v>
      </c>
    </row>
    <row r="46" spans="1:6" s="249" customFormat="1" ht="13.5" customHeight="1" x14ac:dyDescent="0.2">
      <c r="A46" s="240" t="s">
        <v>31</v>
      </c>
      <c r="B46" s="180" t="s">
        <v>11</v>
      </c>
      <c r="C46" s="32" t="s">
        <v>375</v>
      </c>
      <c r="D46" s="241">
        <v>65</v>
      </c>
      <c r="E46" s="242">
        <v>34</v>
      </c>
      <c r="F46" s="243">
        <v>31</v>
      </c>
    </row>
    <row r="47" spans="1:6" s="249" customFormat="1" ht="13.5" customHeight="1" x14ac:dyDescent="0.2">
      <c r="A47" s="240"/>
      <c r="B47" s="180"/>
      <c r="C47" s="32" t="s">
        <v>235</v>
      </c>
      <c r="D47" s="241">
        <v>55</v>
      </c>
      <c r="E47" s="242">
        <v>27</v>
      </c>
      <c r="F47" s="243">
        <v>28</v>
      </c>
    </row>
    <row r="48" spans="1:6" s="249" customFormat="1" ht="13.5" customHeight="1" x14ac:dyDescent="0.2">
      <c r="A48" s="240"/>
      <c r="B48" s="180"/>
      <c r="C48" s="32" t="s">
        <v>32</v>
      </c>
      <c r="D48" s="241">
        <v>77</v>
      </c>
      <c r="E48" s="242">
        <v>42</v>
      </c>
      <c r="F48" s="243">
        <v>35</v>
      </c>
    </row>
    <row r="49" spans="1:6" s="249" customFormat="1" ht="13.5" customHeight="1" x14ac:dyDescent="0.2">
      <c r="A49" s="240"/>
      <c r="B49" s="180"/>
      <c r="C49" s="32" t="s">
        <v>281</v>
      </c>
      <c r="D49" s="241">
        <v>41</v>
      </c>
      <c r="E49" s="242">
        <v>14</v>
      </c>
      <c r="F49" s="243">
        <v>27</v>
      </c>
    </row>
    <row r="50" spans="1:6" s="249" customFormat="1" ht="13.5" customHeight="1" x14ac:dyDescent="0.2">
      <c r="A50" s="240"/>
      <c r="B50" s="180"/>
      <c r="C50" s="32" t="s">
        <v>373</v>
      </c>
      <c r="D50" s="241">
        <v>50</v>
      </c>
      <c r="E50" s="242">
        <v>29</v>
      </c>
      <c r="F50" s="243">
        <v>21</v>
      </c>
    </row>
    <row r="51" spans="1:6" s="260" customFormat="1" ht="13.5" customHeight="1" x14ac:dyDescent="0.25">
      <c r="A51" s="240"/>
      <c r="B51" s="240" t="s">
        <v>13</v>
      </c>
      <c r="C51" s="5"/>
      <c r="D51" s="258">
        <f>SUM(D46:D50)</f>
        <v>288</v>
      </c>
      <c r="E51" s="255">
        <f t="shared" ref="E51:F51" si="7">SUM(E46:E50)</f>
        <v>146</v>
      </c>
      <c r="F51" s="259">
        <f t="shared" si="7"/>
        <v>142</v>
      </c>
    </row>
    <row r="52" spans="1:6" s="249" customFormat="1" ht="13.5" customHeight="1" x14ac:dyDescent="0.2">
      <c r="A52" s="33"/>
      <c r="B52" s="180" t="s">
        <v>1</v>
      </c>
      <c r="C52" s="265" t="s">
        <v>34</v>
      </c>
      <c r="D52" s="241">
        <v>38</v>
      </c>
      <c r="E52" s="35">
        <v>26</v>
      </c>
      <c r="F52" s="243">
        <v>12</v>
      </c>
    </row>
    <row r="53" spans="1:6" s="249" customFormat="1" ht="13.5" customHeight="1" x14ac:dyDescent="0.25">
      <c r="A53" s="33"/>
      <c r="B53" s="34"/>
      <c r="C53" s="265" t="s">
        <v>36</v>
      </c>
      <c r="D53" s="241">
        <v>48</v>
      </c>
      <c r="E53" s="35">
        <v>0</v>
      </c>
      <c r="F53" s="243">
        <v>48</v>
      </c>
    </row>
    <row r="54" spans="1:6" s="249" customFormat="1" ht="13.5" customHeight="1" x14ac:dyDescent="0.25">
      <c r="A54" s="33"/>
      <c r="B54" s="240" t="s">
        <v>17</v>
      </c>
      <c r="C54" s="265"/>
      <c r="D54" s="59">
        <f>SUM(D52:D53)</f>
        <v>86</v>
      </c>
      <c r="E54" s="37">
        <f>SUM(E52:E53)</f>
        <v>26</v>
      </c>
      <c r="F54" s="68">
        <f>SUM(F52:F53)</f>
        <v>60</v>
      </c>
    </row>
    <row r="55" spans="1:6" s="249" customFormat="1" ht="13.5" customHeight="1" x14ac:dyDescent="0.25">
      <c r="A55" s="91"/>
      <c r="B55" s="92" t="s">
        <v>3</v>
      </c>
      <c r="C55" s="266"/>
      <c r="D55" s="94">
        <f>D54+D51</f>
        <v>374</v>
      </c>
      <c r="E55" s="95">
        <f>E54+E51</f>
        <v>172</v>
      </c>
      <c r="F55" s="96">
        <f>F54+F51</f>
        <v>202</v>
      </c>
    </row>
    <row r="56" spans="1:6" s="249" customFormat="1" ht="13.5" customHeight="1" x14ac:dyDescent="0.2">
      <c r="A56" s="33" t="s">
        <v>37</v>
      </c>
      <c r="B56" s="180" t="s">
        <v>11</v>
      </c>
      <c r="C56" s="265" t="s">
        <v>374</v>
      </c>
      <c r="D56" s="241">
        <v>27</v>
      </c>
      <c r="E56" s="35">
        <v>17</v>
      </c>
      <c r="F56" s="243">
        <v>10</v>
      </c>
    </row>
    <row r="57" spans="1:6" s="249" customFormat="1" ht="13.5" customHeight="1" x14ac:dyDescent="0.2">
      <c r="A57" s="33"/>
      <c r="B57" s="180"/>
      <c r="C57" s="265" t="s">
        <v>236</v>
      </c>
      <c r="D57" s="241">
        <v>58</v>
      </c>
      <c r="E57" s="35">
        <v>31</v>
      </c>
      <c r="F57" s="243">
        <v>27</v>
      </c>
    </row>
    <row r="58" spans="1:6" s="249" customFormat="1" ht="13.5" customHeight="1" x14ac:dyDescent="0.25">
      <c r="A58" s="33"/>
      <c r="B58" s="34"/>
      <c r="C58" s="265" t="s">
        <v>282</v>
      </c>
      <c r="D58" s="241">
        <v>61</v>
      </c>
      <c r="E58" s="35">
        <v>28</v>
      </c>
      <c r="F58" s="243">
        <v>33</v>
      </c>
    </row>
    <row r="59" spans="1:6" s="249" customFormat="1" ht="13.5" customHeight="1" x14ac:dyDescent="0.25">
      <c r="A59" s="33"/>
      <c r="B59" s="34"/>
      <c r="C59" s="7" t="s">
        <v>39</v>
      </c>
      <c r="D59" s="241">
        <v>49</v>
      </c>
      <c r="E59" s="35">
        <v>24</v>
      </c>
      <c r="F59" s="243">
        <v>25</v>
      </c>
    </row>
    <row r="60" spans="1:6" s="260" customFormat="1" ht="13.5" customHeight="1" x14ac:dyDescent="0.25">
      <c r="A60" s="38"/>
      <c r="B60" s="240" t="s">
        <v>13</v>
      </c>
      <c r="C60" s="240"/>
      <c r="D60" s="254">
        <f>SUM(D56:D59)</f>
        <v>195</v>
      </c>
      <c r="E60" s="267">
        <f>SUM(E56:E59)</f>
        <v>100</v>
      </c>
      <c r="F60" s="256">
        <f>SUM(F56:F59)</f>
        <v>95</v>
      </c>
    </row>
    <row r="61" spans="1:6" s="249" customFormat="1" ht="13.5" customHeight="1" x14ac:dyDescent="0.2">
      <c r="A61" s="38"/>
      <c r="B61" s="180" t="s">
        <v>1</v>
      </c>
      <c r="C61" s="257" t="s">
        <v>40</v>
      </c>
      <c r="D61" s="241">
        <v>27</v>
      </c>
      <c r="E61" s="268">
        <v>11</v>
      </c>
      <c r="F61" s="243">
        <v>16</v>
      </c>
    </row>
    <row r="62" spans="1:6" s="249" customFormat="1" ht="13.5" customHeight="1" x14ac:dyDescent="0.25">
      <c r="A62" s="38"/>
      <c r="B62" s="39"/>
      <c r="C62" s="7" t="s">
        <v>41</v>
      </c>
      <c r="D62" s="241">
        <v>61</v>
      </c>
      <c r="E62" s="268">
        <v>6</v>
      </c>
      <c r="F62" s="243">
        <v>55</v>
      </c>
    </row>
    <row r="63" spans="1:6" s="260" customFormat="1" ht="13.5" customHeight="1" x14ac:dyDescent="0.25">
      <c r="A63" s="38"/>
      <c r="B63" s="38" t="s">
        <v>17</v>
      </c>
      <c r="C63" s="5"/>
      <c r="D63" s="254">
        <f>SUM(D61:D62)</f>
        <v>88</v>
      </c>
      <c r="E63" s="267">
        <f>SUM(E61:E62)</f>
        <v>17</v>
      </c>
      <c r="F63" s="256">
        <f>SUM(F61:F62)</f>
        <v>71</v>
      </c>
    </row>
    <row r="64" spans="1:6" s="250" customFormat="1" ht="13.5" customHeight="1" x14ac:dyDescent="0.25">
      <c r="A64" s="87"/>
      <c r="B64" s="87" t="s">
        <v>3</v>
      </c>
      <c r="C64" s="251"/>
      <c r="D64" s="246">
        <f>D63+D60</f>
        <v>283</v>
      </c>
      <c r="E64" s="269">
        <f>E63+E60</f>
        <v>117</v>
      </c>
      <c r="F64" s="248">
        <f>F63+F60</f>
        <v>166</v>
      </c>
    </row>
    <row r="65" spans="1:6" s="249" customFormat="1" ht="13.5" customHeight="1" x14ac:dyDescent="0.2">
      <c r="A65" s="33" t="s">
        <v>42</v>
      </c>
      <c r="B65" s="180" t="s">
        <v>1</v>
      </c>
      <c r="C65" s="7" t="s">
        <v>237</v>
      </c>
      <c r="D65" s="241">
        <v>30</v>
      </c>
      <c r="E65" s="268">
        <v>10</v>
      </c>
      <c r="F65" s="243">
        <v>20</v>
      </c>
    </row>
    <row r="66" spans="1:6" s="250" customFormat="1" ht="13.5" customHeight="1" x14ac:dyDescent="0.25">
      <c r="A66" s="87"/>
      <c r="B66" s="87" t="s">
        <v>3</v>
      </c>
      <c r="C66" s="270"/>
      <c r="D66" s="246">
        <f>D65</f>
        <v>30</v>
      </c>
      <c r="E66" s="269">
        <f>E65</f>
        <v>10</v>
      </c>
      <c r="F66" s="248">
        <f>F65</f>
        <v>20</v>
      </c>
    </row>
    <row r="67" spans="1:6" s="249" customFormat="1" ht="13.5" customHeight="1" x14ac:dyDescent="0.2">
      <c r="A67" s="38" t="s">
        <v>44</v>
      </c>
      <c r="B67" s="180" t="s">
        <v>11</v>
      </c>
      <c r="C67" s="271" t="s">
        <v>345</v>
      </c>
      <c r="D67" s="241">
        <v>126</v>
      </c>
      <c r="E67" s="268">
        <v>66</v>
      </c>
      <c r="F67" s="243">
        <v>60</v>
      </c>
    </row>
    <row r="68" spans="1:6" s="249" customFormat="1" ht="13.5" customHeight="1" x14ac:dyDescent="0.2">
      <c r="A68" s="38"/>
      <c r="B68" s="180"/>
      <c r="C68" s="271" t="s">
        <v>346</v>
      </c>
      <c r="D68" s="241">
        <v>64</v>
      </c>
      <c r="E68" s="268">
        <v>30</v>
      </c>
      <c r="F68" s="243">
        <v>34</v>
      </c>
    </row>
    <row r="69" spans="1:6" s="260" customFormat="1" ht="13.5" customHeight="1" x14ac:dyDescent="0.25">
      <c r="A69" s="33"/>
      <c r="B69" s="240" t="s">
        <v>13</v>
      </c>
      <c r="C69" s="5"/>
      <c r="D69" s="254">
        <f>D67+D68</f>
        <v>190</v>
      </c>
      <c r="E69" s="267">
        <f t="shared" ref="E69:F69" si="8">E67+E68</f>
        <v>96</v>
      </c>
      <c r="F69" s="256">
        <f t="shared" si="8"/>
        <v>94</v>
      </c>
    </row>
    <row r="70" spans="1:6" s="275" customFormat="1" ht="13.5" customHeight="1" x14ac:dyDescent="0.25">
      <c r="A70" s="33"/>
      <c r="B70" s="180" t="s">
        <v>1</v>
      </c>
      <c r="C70" s="271" t="s">
        <v>45</v>
      </c>
      <c r="D70" s="272">
        <v>15</v>
      </c>
      <c r="E70" s="273">
        <v>0</v>
      </c>
      <c r="F70" s="274">
        <v>15</v>
      </c>
    </row>
    <row r="71" spans="1:6" s="275" customFormat="1" ht="13.5" customHeight="1" x14ac:dyDescent="0.25">
      <c r="A71" s="276"/>
      <c r="B71" s="180"/>
      <c r="C71" s="271" t="s">
        <v>46</v>
      </c>
      <c r="D71" s="272">
        <v>10</v>
      </c>
      <c r="E71" s="273">
        <v>4</v>
      </c>
      <c r="F71" s="274">
        <v>6</v>
      </c>
    </row>
    <row r="72" spans="1:6" s="275" customFormat="1" ht="13.5" customHeight="1" x14ac:dyDescent="0.25">
      <c r="A72" s="276"/>
      <c r="B72" s="180"/>
      <c r="C72" s="271" t="s">
        <v>47</v>
      </c>
      <c r="D72" s="272">
        <v>60</v>
      </c>
      <c r="E72" s="273">
        <v>24</v>
      </c>
      <c r="F72" s="274">
        <v>36</v>
      </c>
    </row>
    <row r="73" spans="1:6" s="280" customFormat="1" ht="13.5" customHeight="1" x14ac:dyDescent="0.25">
      <c r="A73" s="276"/>
      <c r="B73" s="38" t="s">
        <v>17</v>
      </c>
      <c r="C73" s="5"/>
      <c r="D73" s="277">
        <f>SUM(D70:D72)</f>
        <v>85</v>
      </c>
      <c r="E73" s="278">
        <f>SUM(E70:E72)</f>
        <v>28</v>
      </c>
      <c r="F73" s="279">
        <f>SUM(F70:F72)</f>
        <v>57</v>
      </c>
    </row>
    <row r="74" spans="1:6" s="285" customFormat="1" ht="13.5" customHeight="1" x14ac:dyDescent="0.25">
      <c r="A74" s="281"/>
      <c r="B74" s="87" t="s">
        <v>3</v>
      </c>
      <c r="C74" s="251"/>
      <c r="D74" s="282">
        <f>D73+D69</f>
        <v>275</v>
      </c>
      <c r="E74" s="283">
        <f>E73+E69</f>
        <v>124</v>
      </c>
      <c r="F74" s="284">
        <f>F73+F69</f>
        <v>151</v>
      </c>
    </row>
    <row r="75" spans="1:6" s="275" customFormat="1" ht="13.5" customHeight="1" x14ac:dyDescent="0.25">
      <c r="A75" s="276" t="s">
        <v>48</v>
      </c>
      <c r="B75" s="180" t="s">
        <v>11</v>
      </c>
      <c r="C75" s="7" t="s">
        <v>309</v>
      </c>
      <c r="D75" s="272">
        <v>29</v>
      </c>
      <c r="E75" s="273">
        <v>13</v>
      </c>
      <c r="F75" s="274">
        <v>16</v>
      </c>
    </row>
    <row r="76" spans="1:6" s="275" customFormat="1" ht="13.5" customHeight="1" x14ac:dyDescent="0.25">
      <c r="A76" s="276"/>
      <c r="B76" s="180"/>
      <c r="C76" s="7" t="s">
        <v>238</v>
      </c>
      <c r="D76" s="272">
        <v>80</v>
      </c>
      <c r="E76" s="273">
        <v>37</v>
      </c>
      <c r="F76" s="274">
        <v>43</v>
      </c>
    </row>
    <row r="77" spans="1:6" s="275" customFormat="1" ht="13.5" customHeight="1" x14ac:dyDescent="0.25">
      <c r="A77" s="276"/>
      <c r="B77" s="180"/>
      <c r="C77" s="231" t="s">
        <v>239</v>
      </c>
      <c r="D77" s="272">
        <v>59</v>
      </c>
      <c r="E77" s="273">
        <v>27</v>
      </c>
      <c r="F77" s="274">
        <v>32</v>
      </c>
    </row>
    <row r="78" spans="1:6" s="280" customFormat="1" ht="13.5" customHeight="1" x14ac:dyDescent="0.25">
      <c r="A78" s="276"/>
      <c r="B78" s="240" t="s">
        <v>13</v>
      </c>
      <c r="C78" s="5"/>
      <c r="D78" s="277">
        <f>SUM(D75:D77)</f>
        <v>168</v>
      </c>
      <c r="E78" s="278">
        <f t="shared" ref="E78:F78" si="9">SUM(E75:E77)</f>
        <v>77</v>
      </c>
      <c r="F78" s="279">
        <f t="shared" si="9"/>
        <v>91</v>
      </c>
    </row>
    <row r="79" spans="1:6" s="275" customFormat="1" ht="13.5" customHeight="1" x14ac:dyDescent="0.25">
      <c r="A79" s="276"/>
      <c r="B79" s="180" t="s">
        <v>1</v>
      </c>
      <c r="C79" s="257" t="s">
        <v>49</v>
      </c>
      <c r="D79" s="272">
        <v>17</v>
      </c>
      <c r="E79" s="273">
        <v>2</v>
      </c>
      <c r="F79" s="274">
        <v>15</v>
      </c>
    </row>
    <row r="80" spans="1:6" s="280" customFormat="1" ht="13.5" customHeight="1" x14ac:dyDescent="0.25">
      <c r="A80" s="276"/>
      <c r="B80" s="38" t="s">
        <v>17</v>
      </c>
      <c r="C80" s="5"/>
      <c r="D80" s="277">
        <f>D79</f>
        <v>17</v>
      </c>
      <c r="E80" s="278">
        <f>E79</f>
        <v>2</v>
      </c>
      <c r="F80" s="279">
        <f>F79</f>
        <v>15</v>
      </c>
    </row>
    <row r="81" spans="1:11" s="285" customFormat="1" ht="13.5" customHeight="1" x14ac:dyDescent="0.25">
      <c r="A81" s="281"/>
      <c r="B81" s="87" t="s">
        <v>3</v>
      </c>
      <c r="C81" s="251"/>
      <c r="D81" s="282">
        <f>D80+D78</f>
        <v>185</v>
      </c>
      <c r="E81" s="283">
        <f>E80+E78</f>
        <v>79</v>
      </c>
      <c r="F81" s="284">
        <f>F80+F78</f>
        <v>106</v>
      </c>
    </row>
    <row r="82" spans="1:11" s="275" customFormat="1" ht="13.5" customHeight="1" x14ac:dyDescent="0.25">
      <c r="A82" s="276" t="s">
        <v>50</v>
      </c>
      <c r="B82" s="180" t="s">
        <v>11</v>
      </c>
      <c r="C82" s="252" t="s">
        <v>240</v>
      </c>
      <c r="D82" s="272">
        <v>79</v>
      </c>
      <c r="E82" s="273">
        <v>32</v>
      </c>
      <c r="F82" s="274">
        <v>47</v>
      </c>
    </row>
    <row r="83" spans="1:11" s="275" customFormat="1" ht="13.5" customHeight="1" x14ac:dyDescent="0.25">
      <c r="A83" s="276"/>
      <c r="B83" s="240" t="s">
        <v>13</v>
      </c>
      <c r="C83" s="7"/>
      <c r="D83" s="277">
        <f>D82</f>
        <v>79</v>
      </c>
      <c r="E83" s="278">
        <f>E82</f>
        <v>32</v>
      </c>
      <c r="F83" s="279">
        <f>F82</f>
        <v>47</v>
      </c>
    </row>
    <row r="84" spans="1:11" s="275" customFormat="1" ht="13.5" customHeight="1" x14ac:dyDescent="0.25">
      <c r="A84" s="33"/>
      <c r="B84" s="180" t="s">
        <v>1</v>
      </c>
      <c r="C84" s="252" t="s">
        <v>51</v>
      </c>
      <c r="D84" s="272">
        <v>14</v>
      </c>
      <c r="E84" s="273">
        <v>7</v>
      </c>
      <c r="F84" s="274">
        <v>7</v>
      </c>
    </row>
    <row r="85" spans="1:11" s="275" customFormat="1" ht="13.5" customHeight="1" x14ac:dyDescent="0.25">
      <c r="A85" s="33"/>
      <c r="B85" s="34"/>
      <c r="C85" s="7" t="s">
        <v>52</v>
      </c>
      <c r="D85" s="272">
        <v>13</v>
      </c>
      <c r="E85" s="273">
        <v>2</v>
      </c>
      <c r="F85" s="274">
        <v>11</v>
      </c>
    </row>
    <row r="86" spans="1:11" s="275" customFormat="1" ht="13.5" customHeight="1" x14ac:dyDescent="0.25">
      <c r="A86" s="286"/>
      <c r="B86" s="38" t="s">
        <v>17</v>
      </c>
      <c r="C86" s="7"/>
      <c r="D86" s="277">
        <f>SUM(D84:D85)</f>
        <v>27</v>
      </c>
      <c r="E86" s="278">
        <f>SUM(E84:E85)</f>
        <v>9</v>
      </c>
      <c r="F86" s="279">
        <f>SUM(F84:F85)</f>
        <v>18</v>
      </c>
    </row>
    <row r="87" spans="1:11" s="285" customFormat="1" ht="13.5" customHeight="1" x14ac:dyDescent="0.25">
      <c r="A87" s="287"/>
      <c r="B87" s="87" t="s">
        <v>3</v>
      </c>
      <c r="C87" s="251"/>
      <c r="D87" s="282">
        <f>D86+D83</f>
        <v>106</v>
      </c>
      <c r="E87" s="283">
        <f>E86+E83</f>
        <v>41</v>
      </c>
      <c r="F87" s="284">
        <f>F86+F83</f>
        <v>65</v>
      </c>
    </row>
    <row r="88" spans="1:11" s="275" customFormat="1" ht="13.5" customHeight="1" x14ac:dyDescent="0.25">
      <c r="A88" s="288" t="s">
        <v>54</v>
      </c>
      <c r="B88" s="180" t="s">
        <v>11</v>
      </c>
      <c r="C88" s="7" t="s">
        <v>347</v>
      </c>
      <c r="D88" s="272">
        <v>66</v>
      </c>
      <c r="E88" s="273">
        <v>31</v>
      </c>
      <c r="F88" s="274">
        <v>35</v>
      </c>
    </row>
    <row r="89" spans="1:11" s="275" customFormat="1" ht="13.5" customHeight="1" x14ac:dyDescent="0.25">
      <c r="A89" s="288"/>
      <c r="B89" s="180" t="s">
        <v>1</v>
      </c>
      <c r="C89" s="7" t="s">
        <v>55</v>
      </c>
      <c r="D89" s="272">
        <v>30</v>
      </c>
      <c r="E89" s="273">
        <v>8</v>
      </c>
      <c r="F89" s="274">
        <v>22</v>
      </c>
    </row>
    <row r="90" spans="1:11" s="285" customFormat="1" ht="13.5" customHeight="1" x14ac:dyDescent="0.25">
      <c r="A90" s="289"/>
      <c r="B90" s="289" t="s">
        <v>3</v>
      </c>
      <c r="C90" s="251"/>
      <c r="D90" s="282">
        <f>SUM(D88:D89)</f>
        <v>96</v>
      </c>
      <c r="E90" s="283">
        <f t="shared" ref="E90:F90" si="10">SUM(E88:E89)</f>
        <v>39</v>
      </c>
      <c r="F90" s="284">
        <f t="shared" si="10"/>
        <v>57</v>
      </c>
    </row>
    <row r="91" spans="1:11" s="275" customFormat="1" ht="13.5" customHeight="1" x14ac:dyDescent="0.25">
      <c r="A91" s="276" t="s">
        <v>56</v>
      </c>
      <c r="B91" s="180" t="s">
        <v>11</v>
      </c>
      <c r="C91" s="7" t="s">
        <v>226</v>
      </c>
      <c r="D91" s="272">
        <v>29</v>
      </c>
      <c r="E91" s="273">
        <v>13</v>
      </c>
      <c r="F91" s="274">
        <v>16</v>
      </c>
    </row>
    <row r="92" spans="1:11" s="275" customFormat="1" ht="13.5" customHeight="1" x14ac:dyDescent="0.25">
      <c r="A92" s="276"/>
      <c r="B92" s="180" t="s">
        <v>1</v>
      </c>
      <c r="C92" s="7" t="s">
        <v>227</v>
      </c>
      <c r="D92" s="272">
        <v>20</v>
      </c>
      <c r="E92" s="273">
        <v>0</v>
      </c>
      <c r="F92" s="274">
        <v>20</v>
      </c>
    </row>
    <row r="93" spans="1:11" s="285" customFormat="1" ht="13.5" customHeight="1" x14ac:dyDescent="0.25">
      <c r="A93" s="281"/>
      <c r="B93" s="281" t="s">
        <v>3</v>
      </c>
      <c r="C93" s="251"/>
      <c r="D93" s="282">
        <f>SUM(D91:D92)</f>
        <v>49</v>
      </c>
      <c r="E93" s="283">
        <f>SUM(E91:E92)</f>
        <v>13</v>
      </c>
      <c r="F93" s="284">
        <f>SUM(F91:F92)</f>
        <v>36</v>
      </c>
    </row>
    <row r="94" spans="1:11" s="275" customFormat="1" ht="13.5" customHeight="1" x14ac:dyDescent="0.25">
      <c r="A94" s="276" t="s">
        <v>59</v>
      </c>
      <c r="B94" s="180" t="s">
        <v>11</v>
      </c>
      <c r="C94" s="7" t="s">
        <v>60</v>
      </c>
      <c r="D94" s="272">
        <v>70</v>
      </c>
      <c r="E94" s="273">
        <v>33</v>
      </c>
      <c r="F94" s="274">
        <v>37</v>
      </c>
      <c r="I94" s="105"/>
      <c r="J94" s="105"/>
      <c r="K94" s="105"/>
    </row>
    <row r="95" spans="1:11" s="275" customFormat="1" ht="13.5" customHeight="1" x14ac:dyDescent="0.25">
      <c r="A95" s="276"/>
      <c r="B95" s="180"/>
      <c r="C95" s="271" t="s">
        <v>241</v>
      </c>
      <c r="D95" s="272">
        <v>73</v>
      </c>
      <c r="E95" s="273">
        <v>27</v>
      </c>
      <c r="F95" s="274">
        <v>46</v>
      </c>
      <c r="I95" s="105"/>
      <c r="J95" s="105"/>
      <c r="K95" s="105"/>
    </row>
    <row r="96" spans="1:11" s="275" customFormat="1" ht="13.5" customHeight="1" x14ac:dyDescent="0.25">
      <c r="A96" s="276"/>
      <c r="B96" s="180"/>
      <c r="C96" s="271" t="s">
        <v>61</v>
      </c>
      <c r="D96" s="272">
        <v>23</v>
      </c>
      <c r="E96" s="273">
        <v>0</v>
      </c>
      <c r="F96" s="274">
        <v>23</v>
      </c>
      <c r="I96" s="105"/>
      <c r="J96" s="105"/>
      <c r="K96" s="105"/>
    </row>
    <row r="97" spans="1:11" s="275" customFormat="1" ht="13.5" customHeight="1" x14ac:dyDescent="0.25">
      <c r="A97" s="276"/>
      <c r="B97" s="180"/>
      <c r="C97" s="271" t="s">
        <v>62</v>
      </c>
      <c r="D97" s="272">
        <v>83</v>
      </c>
      <c r="E97" s="273">
        <v>39</v>
      </c>
      <c r="F97" s="274">
        <v>44</v>
      </c>
      <c r="I97" s="105"/>
      <c r="J97" s="105"/>
      <c r="K97" s="105"/>
    </row>
    <row r="98" spans="1:11" s="275" customFormat="1" ht="13.5" customHeight="1" x14ac:dyDescent="0.25">
      <c r="A98" s="276"/>
      <c r="B98" s="180"/>
      <c r="C98" s="271" t="s">
        <v>63</v>
      </c>
      <c r="D98" s="272">
        <v>48</v>
      </c>
      <c r="E98" s="273">
        <v>17</v>
      </c>
      <c r="F98" s="274">
        <v>31</v>
      </c>
      <c r="I98" s="105"/>
      <c r="J98" s="105"/>
      <c r="K98" s="105"/>
    </row>
    <row r="99" spans="1:11" s="275" customFormat="1" ht="13.5" customHeight="1" x14ac:dyDescent="0.25">
      <c r="A99" s="276"/>
      <c r="B99" s="180"/>
      <c r="C99" s="271" t="s">
        <v>242</v>
      </c>
      <c r="D99" s="272">
        <v>71</v>
      </c>
      <c r="E99" s="273">
        <v>35</v>
      </c>
      <c r="F99" s="274">
        <v>36</v>
      </c>
      <c r="I99" s="105"/>
      <c r="J99" s="105"/>
      <c r="K99" s="105"/>
    </row>
    <row r="100" spans="1:11" s="275" customFormat="1" ht="13.5" customHeight="1" x14ac:dyDescent="0.25">
      <c r="A100" s="276"/>
      <c r="B100" s="180"/>
      <c r="C100" s="271" t="s">
        <v>64</v>
      </c>
      <c r="D100" s="272">
        <v>63</v>
      </c>
      <c r="E100" s="273">
        <v>31</v>
      </c>
      <c r="F100" s="274">
        <v>32</v>
      </c>
      <c r="I100" s="105"/>
      <c r="J100" s="105"/>
      <c r="K100" s="105"/>
    </row>
    <row r="101" spans="1:11" s="275" customFormat="1" ht="13.5" customHeight="1" x14ac:dyDescent="0.25">
      <c r="A101" s="276"/>
      <c r="B101" s="180"/>
      <c r="C101" s="271" t="s">
        <v>243</v>
      </c>
      <c r="D101" s="272">
        <v>33</v>
      </c>
      <c r="E101" s="273">
        <v>17</v>
      </c>
      <c r="F101" s="274">
        <v>16</v>
      </c>
      <c r="I101" s="105"/>
      <c r="J101" s="105"/>
      <c r="K101" s="105"/>
    </row>
    <row r="102" spans="1:11" s="275" customFormat="1" ht="13.5" customHeight="1" x14ac:dyDescent="0.25">
      <c r="A102" s="276"/>
      <c r="B102" s="180"/>
      <c r="C102" s="271" t="s">
        <v>348</v>
      </c>
      <c r="D102" s="272">
        <v>55</v>
      </c>
      <c r="E102" s="273">
        <v>26</v>
      </c>
      <c r="F102" s="274">
        <v>29</v>
      </c>
      <c r="I102" s="105"/>
      <c r="J102" s="105"/>
      <c r="K102" s="105"/>
    </row>
    <row r="103" spans="1:11" s="275" customFormat="1" ht="13.5" customHeight="1" x14ac:dyDescent="0.25">
      <c r="A103" s="276"/>
      <c r="B103" s="180"/>
      <c r="C103" s="7" t="s">
        <v>65</v>
      </c>
      <c r="D103" s="272">
        <v>49</v>
      </c>
      <c r="E103" s="273">
        <v>18</v>
      </c>
      <c r="F103" s="274">
        <v>31</v>
      </c>
      <c r="I103" s="105"/>
      <c r="J103" s="105"/>
      <c r="K103" s="105"/>
    </row>
    <row r="104" spans="1:11" s="275" customFormat="1" ht="13.5" customHeight="1" x14ac:dyDescent="0.25">
      <c r="A104" s="276"/>
      <c r="B104" s="180"/>
      <c r="C104" s="180" t="s">
        <v>66</v>
      </c>
      <c r="D104" s="272">
        <v>90</v>
      </c>
      <c r="E104" s="273">
        <v>43</v>
      </c>
      <c r="F104" s="274">
        <v>47</v>
      </c>
      <c r="I104" s="105"/>
      <c r="J104" s="105"/>
      <c r="K104" s="105"/>
    </row>
    <row r="105" spans="1:11" s="275" customFormat="1" ht="13.5" customHeight="1" x14ac:dyDescent="0.25">
      <c r="A105" s="276"/>
      <c r="B105" s="180"/>
      <c r="C105" s="271" t="s">
        <v>67</v>
      </c>
      <c r="D105" s="272">
        <v>54</v>
      </c>
      <c r="E105" s="273">
        <v>22</v>
      </c>
      <c r="F105" s="274">
        <v>32</v>
      </c>
      <c r="I105" s="105"/>
      <c r="J105" s="105"/>
      <c r="K105" s="105"/>
    </row>
    <row r="106" spans="1:11" s="275" customFormat="1" ht="13.5" customHeight="1" x14ac:dyDescent="0.25">
      <c r="A106" s="276"/>
      <c r="B106" s="180"/>
      <c r="C106" s="271" t="s">
        <v>68</v>
      </c>
      <c r="D106" s="272">
        <v>51</v>
      </c>
      <c r="E106" s="273">
        <v>20</v>
      </c>
      <c r="F106" s="274">
        <v>31</v>
      </c>
      <c r="I106" s="105"/>
      <c r="J106" s="105"/>
      <c r="K106" s="105"/>
    </row>
    <row r="107" spans="1:11" s="275" customFormat="1" ht="13.5" customHeight="1" x14ac:dyDescent="0.25">
      <c r="A107" s="276"/>
      <c r="B107" s="180"/>
      <c r="C107" s="271" t="s">
        <v>244</v>
      </c>
      <c r="D107" s="272">
        <v>116</v>
      </c>
      <c r="E107" s="273">
        <v>53</v>
      </c>
      <c r="F107" s="274">
        <v>63</v>
      </c>
      <c r="I107" s="105"/>
      <c r="J107" s="105"/>
      <c r="K107" s="105"/>
    </row>
    <row r="108" spans="1:11" s="275" customFormat="1" ht="13.5" customHeight="1" x14ac:dyDescent="0.25">
      <c r="A108" s="276"/>
      <c r="B108" s="180"/>
      <c r="C108" s="271" t="s">
        <v>283</v>
      </c>
      <c r="D108" s="272">
        <v>53</v>
      </c>
      <c r="E108" s="273">
        <v>23</v>
      </c>
      <c r="F108" s="274">
        <v>30</v>
      </c>
      <c r="I108" s="105"/>
      <c r="J108" s="105"/>
      <c r="K108" s="105"/>
    </row>
    <row r="109" spans="1:11" s="275" customFormat="1" ht="13.5" customHeight="1" x14ac:dyDescent="0.25">
      <c r="A109" s="276"/>
      <c r="B109" s="180"/>
      <c r="C109" s="271" t="s">
        <v>228</v>
      </c>
      <c r="D109" s="272">
        <v>70</v>
      </c>
      <c r="E109" s="273">
        <v>30</v>
      </c>
      <c r="F109" s="274">
        <v>40</v>
      </c>
      <c r="I109" s="105"/>
      <c r="J109" s="105"/>
      <c r="K109" s="105"/>
    </row>
    <row r="110" spans="1:11" s="275" customFormat="1" ht="13.5" customHeight="1" x14ac:dyDescent="0.25">
      <c r="A110" s="276"/>
      <c r="B110" s="180"/>
      <c r="C110" s="271" t="s">
        <v>284</v>
      </c>
      <c r="D110" s="272">
        <v>99</v>
      </c>
      <c r="E110" s="273">
        <v>49</v>
      </c>
      <c r="F110" s="274">
        <v>50</v>
      </c>
      <c r="I110" s="105"/>
      <c r="J110" s="105"/>
      <c r="K110" s="105"/>
    </row>
    <row r="111" spans="1:11" s="275" customFormat="1" ht="13.5" customHeight="1" x14ac:dyDescent="0.25">
      <c r="A111" s="276"/>
      <c r="B111" s="180"/>
      <c r="C111" s="271" t="s">
        <v>70</v>
      </c>
      <c r="D111" s="272">
        <v>65</v>
      </c>
      <c r="E111" s="273">
        <v>32</v>
      </c>
      <c r="F111" s="274">
        <v>33</v>
      </c>
      <c r="I111" s="105"/>
      <c r="J111" s="105"/>
      <c r="K111" s="105"/>
    </row>
    <row r="112" spans="1:11" s="275" customFormat="1" ht="13.5" customHeight="1" x14ac:dyDescent="0.25">
      <c r="A112" s="276"/>
      <c r="B112" s="180"/>
      <c r="C112" s="271" t="s">
        <v>376</v>
      </c>
      <c r="D112" s="272">
        <v>31</v>
      </c>
      <c r="E112" s="273">
        <v>31</v>
      </c>
      <c r="F112" s="274">
        <v>0</v>
      </c>
      <c r="I112" s="105"/>
      <c r="J112" s="105"/>
      <c r="K112" s="105"/>
    </row>
    <row r="113" spans="1:11" s="275" customFormat="1" ht="13.5" customHeight="1" x14ac:dyDescent="0.25">
      <c r="A113" s="276"/>
      <c r="B113" s="180"/>
      <c r="C113" s="271" t="s">
        <v>71</v>
      </c>
      <c r="D113" s="272">
        <v>92</v>
      </c>
      <c r="E113" s="273">
        <v>43</v>
      </c>
      <c r="F113" s="274">
        <v>49</v>
      </c>
      <c r="I113" s="105"/>
      <c r="J113" s="105"/>
      <c r="K113" s="105"/>
    </row>
    <row r="114" spans="1:11" s="275" customFormat="1" ht="13.5" customHeight="1" x14ac:dyDescent="0.25">
      <c r="A114" s="276"/>
      <c r="B114" s="180"/>
      <c r="C114" s="271" t="s">
        <v>73</v>
      </c>
      <c r="D114" s="272">
        <v>103</v>
      </c>
      <c r="E114" s="273">
        <v>45</v>
      </c>
      <c r="F114" s="274">
        <v>58</v>
      </c>
      <c r="I114" s="105"/>
      <c r="J114" s="105"/>
      <c r="K114" s="105"/>
    </row>
    <row r="115" spans="1:11" s="275" customFormat="1" ht="13.5" customHeight="1" x14ac:dyDescent="0.25">
      <c r="A115" s="276"/>
      <c r="B115" s="180"/>
      <c r="C115" s="271" t="s">
        <v>74</v>
      </c>
      <c r="D115" s="272">
        <v>54</v>
      </c>
      <c r="E115" s="273">
        <v>27</v>
      </c>
      <c r="F115" s="274">
        <v>27</v>
      </c>
      <c r="I115" s="105"/>
      <c r="J115" s="105"/>
      <c r="K115" s="105"/>
    </row>
    <row r="116" spans="1:11" s="275" customFormat="1" ht="13.5" customHeight="1" x14ac:dyDescent="0.25">
      <c r="A116" s="276"/>
      <c r="B116" s="180"/>
      <c r="C116" s="271" t="s">
        <v>247</v>
      </c>
      <c r="D116" s="272">
        <v>64</v>
      </c>
      <c r="E116" s="273">
        <v>29</v>
      </c>
      <c r="F116" s="274">
        <v>35</v>
      </c>
      <c r="I116" s="105"/>
      <c r="J116" s="105"/>
      <c r="K116" s="105"/>
    </row>
    <row r="117" spans="1:11" s="275" customFormat="1" ht="13.5" customHeight="1" x14ac:dyDescent="0.25">
      <c r="A117" s="276"/>
      <c r="B117" s="180"/>
      <c r="C117" s="271" t="s">
        <v>248</v>
      </c>
      <c r="D117" s="272">
        <v>58</v>
      </c>
      <c r="E117" s="273">
        <v>29</v>
      </c>
      <c r="F117" s="274">
        <v>29</v>
      </c>
      <c r="I117" s="105"/>
      <c r="J117" s="105"/>
      <c r="K117" s="105"/>
    </row>
    <row r="118" spans="1:11" s="275" customFormat="1" ht="13.5" customHeight="1" x14ac:dyDescent="0.25">
      <c r="A118" s="276"/>
      <c r="B118" s="180"/>
      <c r="C118" s="271" t="s">
        <v>285</v>
      </c>
      <c r="D118" s="272">
        <v>64</v>
      </c>
      <c r="E118" s="273">
        <v>33</v>
      </c>
      <c r="F118" s="274">
        <v>31</v>
      </c>
      <c r="I118" s="105"/>
      <c r="J118" s="105"/>
      <c r="K118" s="105"/>
    </row>
    <row r="119" spans="1:11" s="275" customFormat="1" ht="13.5" customHeight="1" x14ac:dyDescent="0.25">
      <c r="A119" s="276"/>
      <c r="B119" s="180"/>
      <c r="C119" s="7" t="s">
        <v>286</v>
      </c>
      <c r="D119" s="272">
        <v>51</v>
      </c>
      <c r="E119" s="273">
        <v>25</v>
      </c>
      <c r="F119" s="274">
        <v>26</v>
      </c>
      <c r="I119" s="105"/>
      <c r="J119" s="105"/>
      <c r="K119" s="105"/>
    </row>
    <row r="120" spans="1:11" s="275" customFormat="1" ht="13.5" customHeight="1" x14ac:dyDescent="0.25">
      <c r="A120" s="276"/>
      <c r="B120" s="180"/>
      <c r="C120" s="7" t="s">
        <v>75</v>
      </c>
      <c r="D120" s="272">
        <v>67</v>
      </c>
      <c r="E120" s="273">
        <v>35</v>
      </c>
      <c r="F120" s="274">
        <v>32</v>
      </c>
      <c r="I120" s="105"/>
      <c r="J120" s="105"/>
      <c r="K120" s="105"/>
    </row>
    <row r="121" spans="1:11" s="275" customFormat="1" ht="13.5" customHeight="1" x14ac:dyDescent="0.25">
      <c r="A121" s="276"/>
      <c r="B121" s="180"/>
      <c r="C121" s="271" t="s">
        <v>250</v>
      </c>
      <c r="D121" s="272">
        <v>97</v>
      </c>
      <c r="E121" s="273">
        <v>45</v>
      </c>
      <c r="F121" s="274">
        <v>52</v>
      </c>
      <c r="I121" s="105"/>
      <c r="J121" s="105"/>
      <c r="K121" s="105"/>
    </row>
    <row r="122" spans="1:11" s="275" customFormat="1" ht="13.5" customHeight="1" x14ac:dyDescent="0.25">
      <c r="A122" s="276"/>
      <c r="B122" s="180"/>
      <c r="C122" s="271" t="s">
        <v>251</v>
      </c>
      <c r="D122" s="272">
        <v>129</v>
      </c>
      <c r="E122" s="273">
        <v>56</v>
      </c>
      <c r="F122" s="274">
        <v>73</v>
      </c>
      <c r="I122" s="105"/>
      <c r="J122" s="105"/>
      <c r="K122" s="105"/>
    </row>
    <row r="123" spans="1:11" s="275" customFormat="1" ht="13.5" customHeight="1" x14ac:dyDescent="0.25">
      <c r="A123" s="276"/>
      <c r="B123" s="180"/>
      <c r="C123" s="7" t="s">
        <v>76</v>
      </c>
      <c r="D123" s="272">
        <v>116</v>
      </c>
      <c r="E123" s="273">
        <v>56</v>
      </c>
      <c r="F123" s="274">
        <v>60</v>
      </c>
      <c r="I123" s="105"/>
      <c r="J123" s="105"/>
      <c r="K123" s="105"/>
    </row>
    <row r="124" spans="1:11" s="275" customFormat="1" ht="13.5" customHeight="1" x14ac:dyDescent="0.25">
      <c r="A124" s="276"/>
      <c r="B124" s="180"/>
      <c r="C124" s="180" t="s">
        <v>218</v>
      </c>
      <c r="D124" s="272">
        <v>63</v>
      </c>
      <c r="E124" s="273">
        <v>28</v>
      </c>
      <c r="F124" s="274">
        <v>35</v>
      </c>
      <c r="I124" s="105"/>
      <c r="J124" s="105"/>
      <c r="K124" s="105"/>
    </row>
    <row r="125" spans="1:11" s="275" customFormat="1" ht="13.5" customHeight="1" x14ac:dyDescent="0.25">
      <c r="A125" s="276"/>
      <c r="B125" s="180"/>
      <c r="C125" s="271" t="s">
        <v>252</v>
      </c>
      <c r="D125" s="272">
        <v>52</v>
      </c>
      <c r="E125" s="273">
        <v>23</v>
      </c>
      <c r="F125" s="274">
        <v>29</v>
      </c>
      <c r="I125" s="105"/>
      <c r="J125" s="105"/>
      <c r="K125" s="105"/>
    </row>
    <row r="126" spans="1:11" s="275" customFormat="1" ht="13.5" customHeight="1" x14ac:dyDescent="0.25">
      <c r="A126" s="276"/>
      <c r="B126" s="180"/>
      <c r="C126" s="7" t="s">
        <v>77</v>
      </c>
      <c r="D126" s="272">
        <v>79</v>
      </c>
      <c r="E126" s="273">
        <v>28</v>
      </c>
      <c r="F126" s="274">
        <v>51</v>
      </c>
      <c r="J126" s="105"/>
      <c r="K126" s="105"/>
    </row>
    <row r="127" spans="1:11" s="275" customFormat="1" ht="13.5" customHeight="1" x14ac:dyDescent="0.25">
      <c r="A127" s="276"/>
      <c r="B127" s="180"/>
      <c r="C127" s="7" t="s">
        <v>253</v>
      </c>
      <c r="D127" s="272">
        <v>87</v>
      </c>
      <c r="E127" s="273">
        <v>35</v>
      </c>
      <c r="F127" s="274">
        <v>52</v>
      </c>
      <c r="I127" s="105"/>
      <c r="J127" s="105"/>
      <c r="K127" s="105"/>
    </row>
    <row r="128" spans="1:11" s="275" customFormat="1" ht="13.5" customHeight="1" x14ac:dyDescent="0.25">
      <c r="A128" s="276"/>
      <c r="B128" s="180"/>
      <c r="C128" s="7" t="s">
        <v>361</v>
      </c>
      <c r="D128" s="272">
        <v>95</v>
      </c>
      <c r="E128" s="273">
        <v>49</v>
      </c>
      <c r="F128" s="274">
        <v>46</v>
      </c>
      <c r="I128" s="105"/>
      <c r="J128" s="105"/>
      <c r="K128" s="105"/>
    </row>
    <row r="129" spans="1:11" s="275" customFormat="1" ht="13.5" customHeight="1" x14ac:dyDescent="0.25">
      <c r="A129" s="276"/>
      <c r="B129" s="180"/>
      <c r="C129" s="7" t="s">
        <v>78</v>
      </c>
      <c r="D129" s="272">
        <v>30</v>
      </c>
      <c r="E129" s="273">
        <v>6</v>
      </c>
      <c r="F129" s="274">
        <v>24</v>
      </c>
      <c r="I129" s="105"/>
      <c r="J129" s="105"/>
      <c r="K129" s="105"/>
    </row>
    <row r="130" spans="1:11" s="275" customFormat="1" ht="13.5" customHeight="1" x14ac:dyDescent="0.25">
      <c r="A130" s="276"/>
      <c r="B130" s="180"/>
      <c r="C130" s="271" t="s">
        <v>254</v>
      </c>
      <c r="D130" s="272">
        <v>120</v>
      </c>
      <c r="E130" s="273">
        <v>60</v>
      </c>
      <c r="F130" s="274">
        <v>60</v>
      </c>
      <c r="I130" s="105"/>
      <c r="J130" s="105"/>
      <c r="K130" s="105"/>
    </row>
    <row r="131" spans="1:11" s="275" customFormat="1" ht="13.5" customHeight="1" x14ac:dyDescent="0.25">
      <c r="A131" s="276"/>
      <c r="B131" s="180"/>
      <c r="C131" s="271" t="s">
        <v>349</v>
      </c>
      <c r="D131" s="272">
        <v>13</v>
      </c>
      <c r="E131" s="273">
        <v>4</v>
      </c>
      <c r="F131" s="274">
        <v>9</v>
      </c>
      <c r="I131" s="105"/>
      <c r="J131" s="105"/>
      <c r="K131" s="105"/>
    </row>
    <row r="132" spans="1:11" s="275" customFormat="1" ht="13.5" customHeight="1" x14ac:dyDescent="0.25">
      <c r="A132" s="280"/>
      <c r="B132" s="180"/>
      <c r="C132" s="7" t="s">
        <v>287</v>
      </c>
      <c r="D132" s="272">
        <v>49</v>
      </c>
      <c r="E132" s="273">
        <v>23</v>
      </c>
      <c r="F132" s="274">
        <v>26</v>
      </c>
      <c r="I132" s="290"/>
      <c r="J132" s="290"/>
      <c r="K132" s="105"/>
    </row>
    <row r="133" spans="1:11" s="275" customFormat="1" ht="13.5" customHeight="1" x14ac:dyDescent="0.25">
      <c r="A133" s="280"/>
      <c r="B133" s="180"/>
      <c r="C133" s="271" t="s">
        <v>79</v>
      </c>
      <c r="D133" s="272">
        <v>80</v>
      </c>
      <c r="E133" s="273">
        <v>36</v>
      </c>
      <c r="F133" s="274">
        <v>44</v>
      </c>
      <c r="I133" s="105"/>
      <c r="J133" s="105"/>
      <c r="K133" s="105"/>
    </row>
    <row r="134" spans="1:11" s="275" customFormat="1" ht="13.5" customHeight="1" x14ac:dyDescent="0.25">
      <c r="A134" s="280"/>
      <c r="B134" s="180"/>
      <c r="C134" s="180" t="s">
        <v>80</v>
      </c>
      <c r="D134" s="272">
        <v>112</v>
      </c>
      <c r="E134" s="273">
        <v>50</v>
      </c>
      <c r="F134" s="274">
        <v>62</v>
      </c>
      <c r="I134" s="105"/>
      <c r="J134" s="105"/>
      <c r="K134" s="290"/>
    </row>
    <row r="135" spans="1:11" s="275" customFormat="1" ht="13.5" customHeight="1" x14ac:dyDescent="0.25">
      <c r="A135" s="276"/>
      <c r="B135" s="180"/>
      <c r="C135" s="271" t="s">
        <v>255</v>
      </c>
      <c r="D135" s="272">
        <v>51</v>
      </c>
      <c r="E135" s="273">
        <v>23</v>
      </c>
      <c r="F135" s="274">
        <v>28</v>
      </c>
      <c r="I135" s="105"/>
      <c r="J135" s="105"/>
      <c r="K135" s="105"/>
    </row>
    <row r="136" spans="1:11" s="275" customFormat="1" ht="13.5" customHeight="1" x14ac:dyDescent="0.25">
      <c r="A136" s="276"/>
      <c r="B136" s="180"/>
      <c r="C136" s="271" t="s">
        <v>81</v>
      </c>
      <c r="D136" s="272">
        <v>21</v>
      </c>
      <c r="E136" s="273">
        <v>8</v>
      </c>
      <c r="F136" s="274">
        <v>13</v>
      </c>
      <c r="I136" s="105"/>
      <c r="J136" s="105"/>
      <c r="K136" s="105"/>
    </row>
    <row r="137" spans="1:11" s="275" customFormat="1" ht="13.5" customHeight="1" x14ac:dyDescent="0.25">
      <c r="A137" s="276"/>
      <c r="B137" s="180"/>
      <c r="C137" s="271" t="s">
        <v>82</v>
      </c>
      <c r="D137" s="272">
        <v>71</v>
      </c>
      <c r="E137" s="273">
        <v>33</v>
      </c>
      <c r="F137" s="274">
        <v>38</v>
      </c>
      <c r="I137" s="105"/>
      <c r="J137" s="105"/>
      <c r="K137" s="105"/>
    </row>
    <row r="138" spans="1:11" s="275" customFormat="1" ht="13.5" customHeight="1" x14ac:dyDescent="0.25">
      <c r="A138" s="276"/>
      <c r="B138" s="180"/>
      <c r="C138" s="7" t="s">
        <v>220</v>
      </c>
      <c r="D138" s="272">
        <v>104</v>
      </c>
      <c r="E138" s="273">
        <v>48</v>
      </c>
      <c r="F138" s="274">
        <v>56</v>
      </c>
      <c r="I138" s="105"/>
      <c r="J138" s="105"/>
      <c r="K138" s="105"/>
    </row>
    <row r="139" spans="1:11" s="275" customFormat="1" ht="13.5" customHeight="1" x14ac:dyDescent="0.25">
      <c r="A139" s="276"/>
      <c r="B139" s="180"/>
      <c r="C139" s="7" t="s">
        <v>298</v>
      </c>
      <c r="D139" s="272">
        <v>48</v>
      </c>
      <c r="E139" s="273">
        <v>28</v>
      </c>
      <c r="F139" s="274">
        <v>20</v>
      </c>
      <c r="I139" s="105"/>
      <c r="J139" s="105"/>
      <c r="K139" s="105"/>
    </row>
    <row r="140" spans="1:11" s="275" customFormat="1" ht="13.5" customHeight="1" x14ac:dyDescent="0.25">
      <c r="A140" s="276"/>
      <c r="B140" s="180"/>
      <c r="C140" s="7" t="s">
        <v>256</v>
      </c>
      <c r="D140" s="272">
        <v>135</v>
      </c>
      <c r="E140" s="273">
        <v>49</v>
      </c>
      <c r="F140" s="274">
        <v>86</v>
      </c>
      <c r="I140" s="105"/>
      <c r="J140" s="105"/>
      <c r="K140" s="105"/>
    </row>
    <row r="141" spans="1:11" s="275" customFormat="1" ht="13.5" customHeight="1" x14ac:dyDescent="0.25">
      <c r="A141" s="276"/>
      <c r="B141" s="180"/>
      <c r="C141" s="7" t="s">
        <v>187</v>
      </c>
      <c r="D141" s="272">
        <v>103</v>
      </c>
      <c r="E141" s="273">
        <v>50</v>
      </c>
      <c r="F141" s="274">
        <v>53</v>
      </c>
      <c r="I141" s="105"/>
      <c r="J141" s="105"/>
      <c r="K141" s="105"/>
    </row>
    <row r="142" spans="1:11" s="275" customFormat="1" ht="13.5" customHeight="1" x14ac:dyDescent="0.25">
      <c r="A142" s="276"/>
      <c r="B142" s="180"/>
      <c r="C142" s="180" t="s">
        <v>83</v>
      </c>
      <c r="D142" s="272">
        <v>57</v>
      </c>
      <c r="E142" s="273">
        <v>37</v>
      </c>
      <c r="F142" s="274">
        <v>20</v>
      </c>
      <c r="I142" s="105"/>
      <c r="J142" s="105"/>
      <c r="K142" s="105"/>
    </row>
    <row r="143" spans="1:11" s="275" customFormat="1" ht="13.5" customHeight="1" x14ac:dyDescent="0.25">
      <c r="A143" s="276"/>
      <c r="B143" s="180"/>
      <c r="C143" s="271" t="s">
        <v>84</v>
      </c>
      <c r="D143" s="272">
        <v>87</v>
      </c>
      <c r="E143" s="273">
        <v>46</v>
      </c>
      <c r="F143" s="274">
        <v>41</v>
      </c>
      <c r="I143" s="105"/>
      <c r="J143" s="105"/>
      <c r="K143" s="105"/>
    </row>
    <row r="144" spans="1:11" s="275" customFormat="1" ht="13.5" customHeight="1" x14ac:dyDescent="0.25">
      <c r="A144" s="276"/>
      <c r="B144" s="180"/>
      <c r="C144" s="7" t="s">
        <v>85</v>
      </c>
      <c r="D144" s="272">
        <v>52</v>
      </c>
      <c r="E144" s="273">
        <v>23</v>
      </c>
      <c r="F144" s="274">
        <v>29</v>
      </c>
      <c r="I144" s="105"/>
      <c r="J144" s="105"/>
      <c r="K144" s="105"/>
    </row>
    <row r="145" spans="1:11" s="275" customFormat="1" ht="13.5" customHeight="1" x14ac:dyDescent="0.25">
      <c r="A145" s="280"/>
      <c r="B145" s="180"/>
      <c r="C145" s="7" t="s">
        <v>86</v>
      </c>
      <c r="D145" s="272">
        <v>43</v>
      </c>
      <c r="E145" s="273">
        <v>22</v>
      </c>
      <c r="F145" s="274">
        <v>21</v>
      </c>
      <c r="I145" s="105"/>
      <c r="J145" s="105"/>
      <c r="K145" s="105"/>
    </row>
    <row r="146" spans="1:11" s="275" customFormat="1" ht="13.5" customHeight="1" x14ac:dyDescent="0.25">
      <c r="A146" s="276"/>
      <c r="B146" s="180"/>
      <c r="C146" s="7" t="s">
        <v>288</v>
      </c>
      <c r="D146" s="272">
        <v>44</v>
      </c>
      <c r="E146" s="273">
        <v>23</v>
      </c>
      <c r="F146" s="274">
        <v>21</v>
      </c>
      <c r="H146" s="105"/>
      <c r="I146" s="105"/>
      <c r="J146" s="105"/>
      <c r="K146" s="105"/>
    </row>
    <row r="147" spans="1:11" s="275" customFormat="1" ht="13.5" customHeight="1" x14ac:dyDescent="0.25">
      <c r="A147" s="276"/>
      <c r="B147" s="180"/>
      <c r="C147" s="7" t="s">
        <v>87</v>
      </c>
      <c r="D147" s="272">
        <v>62</v>
      </c>
      <c r="E147" s="273">
        <v>29</v>
      </c>
      <c r="F147" s="274">
        <v>33</v>
      </c>
      <c r="K147" s="105"/>
    </row>
    <row r="148" spans="1:11" s="275" customFormat="1" ht="13.5" customHeight="1" x14ac:dyDescent="0.25">
      <c r="A148" s="276"/>
      <c r="B148" s="180"/>
      <c r="C148" s="7" t="s">
        <v>88</v>
      </c>
      <c r="D148" s="272">
        <v>24</v>
      </c>
      <c r="E148" s="273">
        <v>0</v>
      </c>
      <c r="F148" s="274">
        <v>24</v>
      </c>
      <c r="H148" s="105"/>
      <c r="I148" s="105"/>
      <c r="J148" s="105"/>
      <c r="K148" s="105"/>
    </row>
    <row r="149" spans="1:11" s="280" customFormat="1" ht="13.5" customHeight="1" x14ac:dyDescent="0.25">
      <c r="A149" s="276"/>
      <c r="B149" s="276" t="s">
        <v>13</v>
      </c>
      <c r="C149" s="5"/>
      <c r="D149" s="291">
        <f>SUM(D94:D148)</f>
        <v>3774</v>
      </c>
      <c r="E149" s="292">
        <f>SUM(E94:E148)</f>
        <v>1730</v>
      </c>
      <c r="F149" s="279">
        <f>SUM(F94:F148)</f>
        <v>2044</v>
      </c>
      <c r="K149" s="105"/>
    </row>
    <row r="150" spans="1:11" s="275" customFormat="1" ht="13.5" customHeight="1" x14ac:dyDescent="0.25">
      <c r="A150" s="276" t="s">
        <v>59</v>
      </c>
      <c r="B150" s="180" t="s">
        <v>1</v>
      </c>
      <c r="C150" s="7" t="s">
        <v>90</v>
      </c>
      <c r="D150" s="272">
        <v>35</v>
      </c>
      <c r="E150" s="273">
        <v>0</v>
      </c>
      <c r="F150" s="274">
        <v>35</v>
      </c>
    </row>
    <row r="151" spans="1:11" s="275" customFormat="1" ht="13.5" customHeight="1" x14ac:dyDescent="0.25">
      <c r="A151" s="276"/>
      <c r="B151" s="180"/>
      <c r="C151" s="7" t="s">
        <v>290</v>
      </c>
      <c r="D151" s="272">
        <v>13</v>
      </c>
      <c r="E151" s="273">
        <v>0</v>
      </c>
      <c r="F151" s="274">
        <v>13</v>
      </c>
      <c r="K151" s="105"/>
    </row>
    <row r="152" spans="1:11" s="275" customFormat="1" ht="13.5" customHeight="1" x14ac:dyDescent="0.25">
      <c r="A152" s="276"/>
      <c r="B152" s="180"/>
      <c r="C152" s="7" t="s">
        <v>291</v>
      </c>
      <c r="D152" s="272">
        <v>27</v>
      </c>
      <c r="E152" s="273">
        <v>4</v>
      </c>
      <c r="F152" s="274">
        <v>23</v>
      </c>
    </row>
    <row r="153" spans="1:11" s="275" customFormat="1" ht="13.5" customHeight="1" x14ac:dyDescent="0.25">
      <c r="A153" s="276"/>
      <c r="B153" s="180"/>
      <c r="C153" s="7" t="s">
        <v>306</v>
      </c>
      <c r="D153" s="272">
        <v>36</v>
      </c>
      <c r="E153" s="273">
        <v>0</v>
      </c>
      <c r="F153" s="274">
        <v>36</v>
      </c>
    </row>
    <row r="154" spans="1:11" s="275" customFormat="1" ht="13.5" customHeight="1" x14ac:dyDescent="0.25">
      <c r="A154" s="276"/>
      <c r="B154" s="180"/>
      <c r="C154" s="7" t="s">
        <v>93</v>
      </c>
      <c r="D154" s="272">
        <v>27</v>
      </c>
      <c r="E154" s="273">
        <v>0</v>
      </c>
      <c r="F154" s="274">
        <v>27</v>
      </c>
    </row>
    <row r="155" spans="1:11" s="275" customFormat="1" ht="13.5" customHeight="1" x14ac:dyDescent="0.25">
      <c r="A155" s="276"/>
      <c r="B155" s="180"/>
      <c r="C155" s="7" t="s">
        <v>257</v>
      </c>
      <c r="D155" s="272">
        <v>22</v>
      </c>
      <c r="E155" s="273">
        <v>7</v>
      </c>
      <c r="F155" s="274">
        <v>15</v>
      </c>
    </row>
    <row r="156" spans="1:11" s="275" customFormat="1" ht="13.5" customHeight="1" x14ac:dyDescent="0.25">
      <c r="A156" s="276"/>
      <c r="B156" s="180"/>
      <c r="C156" s="271" t="s">
        <v>229</v>
      </c>
      <c r="D156" s="272">
        <v>28</v>
      </c>
      <c r="E156" s="273">
        <v>2</v>
      </c>
      <c r="F156" s="274">
        <v>26</v>
      </c>
    </row>
    <row r="157" spans="1:11" s="275" customFormat="1" ht="13.5" customHeight="1" x14ac:dyDescent="0.25">
      <c r="A157" s="276"/>
      <c r="B157" s="180"/>
      <c r="C157" s="271" t="s">
        <v>299</v>
      </c>
      <c r="D157" s="272">
        <v>40</v>
      </c>
      <c r="E157" s="273">
        <v>22</v>
      </c>
      <c r="F157" s="274">
        <v>18</v>
      </c>
    </row>
    <row r="158" spans="1:11" s="275" customFormat="1" ht="13.5" customHeight="1" x14ac:dyDescent="0.25">
      <c r="A158" s="276"/>
      <c r="B158" s="180"/>
      <c r="C158" s="7" t="s">
        <v>96</v>
      </c>
      <c r="D158" s="272">
        <v>49</v>
      </c>
      <c r="E158" s="273">
        <v>9</v>
      </c>
      <c r="F158" s="274">
        <v>40</v>
      </c>
    </row>
    <row r="159" spans="1:11" s="275" customFormat="1" ht="13.5" customHeight="1" x14ac:dyDescent="0.25">
      <c r="A159" s="276"/>
      <c r="B159" s="180"/>
      <c r="C159" s="7" t="s">
        <v>97</v>
      </c>
      <c r="D159" s="272">
        <v>44</v>
      </c>
      <c r="E159" s="273">
        <v>5</v>
      </c>
      <c r="F159" s="274">
        <v>39</v>
      </c>
    </row>
    <row r="160" spans="1:11" s="275" customFormat="1" ht="13.5" customHeight="1" x14ac:dyDescent="0.25">
      <c r="A160" s="276"/>
      <c r="B160" s="180"/>
      <c r="C160" s="7" t="s">
        <v>366</v>
      </c>
      <c r="D160" s="272">
        <v>16</v>
      </c>
      <c r="E160" s="273">
        <v>6</v>
      </c>
      <c r="F160" s="274">
        <v>10</v>
      </c>
    </row>
    <row r="161" spans="1:6" s="275" customFormat="1" ht="13.5" customHeight="1" x14ac:dyDescent="0.25">
      <c r="A161" s="276"/>
      <c r="B161" s="180"/>
      <c r="C161" s="7" t="s">
        <v>350</v>
      </c>
      <c r="D161" s="272">
        <v>50</v>
      </c>
      <c r="E161" s="273">
        <v>17</v>
      </c>
      <c r="F161" s="274">
        <v>33</v>
      </c>
    </row>
    <row r="162" spans="1:6" s="275" customFormat="1" ht="13.5" customHeight="1" x14ac:dyDescent="0.25">
      <c r="A162" s="276"/>
      <c r="B162" s="180"/>
      <c r="C162" s="7" t="s">
        <v>98</v>
      </c>
      <c r="D162" s="272">
        <v>31</v>
      </c>
      <c r="E162" s="273">
        <v>0</v>
      </c>
      <c r="F162" s="274">
        <v>31</v>
      </c>
    </row>
    <row r="163" spans="1:6" s="275" customFormat="1" ht="13.5" customHeight="1" x14ac:dyDescent="0.25">
      <c r="A163" s="276"/>
      <c r="B163" s="180"/>
      <c r="C163" s="7" t="s">
        <v>99</v>
      </c>
      <c r="D163" s="272">
        <v>54</v>
      </c>
      <c r="E163" s="273">
        <v>7</v>
      </c>
      <c r="F163" s="274">
        <v>47</v>
      </c>
    </row>
    <row r="164" spans="1:6" s="275" customFormat="1" ht="13.5" customHeight="1" x14ac:dyDescent="0.25">
      <c r="A164" s="276"/>
      <c r="B164" s="180"/>
      <c r="C164" s="7" t="s">
        <v>100</v>
      </c>
      <c r="D164" s="272">
        <v>34</v>
      </c>
      <c r="E164" s="273">
        <v>0</v>
      </c>
      <c r="F164" s="274">
        <v>34</v>
      </c>
    </row>
    <row r="165" spans="1:6" s="275" customFormat="1" ht="13.5" customHeight="1" x14ac:dyDescent="0.25">
      <c r="A165" s="276"/>
      <c r="B165" s="180"/>
      <c r="C165" s="7" t="s">
        <v>377</v>
      </c>
      <c r="D165" s="272">
        <v>12</v>
      </c>
      <c r="E165" s="273">
        <v>3</v>
      </c>
      <c r="F165" s="274">
        <v>9</v>
      </c>
    </row>
    <row r="166" spans="1:6" s="275" customFormat="1" ht="13.5" customHeight="1" x14ac:dyDescent="0.25">
      <c r="A166" s="276"/>
      <c r="B166" s="180"/>
      <c r="C166" s="7" t="s">
        <v>101</v>
      </c>
      <c r="D166" s="272">
        <v>9</v>
      </c>
      <c r="E166" s="273">
        <v>0</v>
      </c>
      <c r="F166" s="274">
        <v>9</v>
      </c>
    </row>
    <row r="167" spans="1:6" s="275" customFormat="1" ht="13.5" customHeight="1" x14ac:dyDescent="0.25">
      <c r="A167" s="276"/>
      <c r="B167" s="180"/>
      <c r="C167" s="7" t="s">
        <v>102</v>
      </c>
      <c r="D167" s="272">
        <v>18</v>
      </c>
      <c r="E167" s="273">
        <v>8</v>
      </c>
      <c r="F167" s="274">
        <v>10</v>
      </c>
    </row>
    <row r="168" spans="1:6" s="275" customFormat="1" ht="13.5" customHeight="1" x14ac:dyDescent="0.25">
      <c r="A168" s="276"/>
      <c r="B168" s="180"/>
      <c r="C168" s="7" t="s">
        <v>103</v>
      </c>
      <c r="D168" s="272">
        <v>38</v>
      </c>
      <c r="E168" s="273">
        <v>0</v>
      </c>
      <c r="F168" s="274">
        <v>38</v>
      </c>
    </row>
    <row r="169" spans="1:6" s="275" customFormat="1" ht="13.5" customHeight="1" x14ac:dyDescent="0.25">
      <c r="A169" s="276"/>
      <c r="B169" s="180"/>
      <c r="C169" s="7" t="s">
        <v>104</v>
      </c>
      <c r="D169" s="272">
        <v>45</v>
      </c>
      <c r="E169" s="273">
        <v>0</v>
      </c>
      <c r="F169" s="274">
        <v>45</v>
      </c>
    </row>
    <row r="170" spans="1:6" s="275" customFormat="1" ht="13.5" customHeight="1" x14ac:dyDescent="0.25">
      <c r="A170" s="276"/>
      <c r="B170" s="180"/>
      <c r="C170" s="7" t="s">
        <v>105</v>
      </c>
      <c r="D170" s="272">
        <v>27</v>
      </c>
      <c r="E170" s="273">
        <v>5</v>
      </c>
      <c r="F170" s="274">
        <v>22</v>
      </c>
    </row>
    <row r="171" spans="1:6" s="275" customFormat="1" ht="13.5" customHeight="1" x14ac:dyDescent="0.25">
      <c r="A171" s="276"/>
      <c r="B171" s="180"/>
      <c r="C171" s="7" t="s">
        <v>106</v>
      </c>
      <c r="D171" s="272">
        <v>52</v>
      </c>
      <c r="E171" s="273">
        <v>0</v>
      </c>
      <c r="F171" s="274">
        <v>52</v>
      </c>
    </row>
    <row r="172" spans="1:6" s="275" customFormat="1" ht="13.5" customHeight="1" x14ac:dyDescent="0.25">
      <c r="A172" s="276"/>
      <c r="B172" s="180"/>
      <c r="C172" s="7" t="s">
        <v>258</v>
      </c>
      <c r="D172" s="272">
        <v>26</v>
      </c>
      <c r="E172" s="273">
        <v>3</v>
      </c>
      <c r="F172" s="274">
        <v>23</v>
      </c>
    </row>
    <row r="173" spans="1:6" s="275" customFormat="1" ht="13.5" customHeight="1" x14ac:dyDescent="0.25">
      <c r="A173" s="276"/>
      <c r="B173" s="180"/>
      <c r="C173" s="7" t="s">
        <v>107</v>
      </c>
      <c r="D173" s="272">
        <v>49</v>
      </c>
      <c r="E173" s="273">
        <v>9</v>
      </c>
      <c r="F173" s="274">
        <v>40</v>
      </c>
    </row>
    <row r="174" spans="1:6" s="275" customFormat="1" ht="13.5" customHeight="1" x14ac:dyDescent="0.25">
      <c r="A174" s="276"/>
      <c r="B174" s="180"/>
      <c r="C174" s="7" t="s">
        <v>108</v>
      </c>
      <c r="D174" s="272">
        <v>51</v>
      </c>
      <c r="E174" s="273">
        <v>0</v>
      </c>
      <c r="F174" s="274">
        <v>51</v>
      </c>
    </row>
    <row r="175" spans="1:6" s="275" customFormat="1" ht="13.5" customHeight="1" x14ac:dyDescent="0.25">
      <c r="A175" s="276"/>
      <c r="B175" s="180"/>
      <c r="C175" s="7" t="s">
        <v>109</v>
      </c>
      <c r="D175" s="272">
        <v>17</v>
      </c>
      <c r="E175" s="273">
        <v>0</v>
      </c>
      <c r="F175" s="274">
        <v>17</v>
      </c>
    </row>
    <row r="176" spans="1:6" s="275" customFormat="1" ht="13.5" customHeight="1" x14ac:dyDescent="0.25">
      <c r="A176" s="276"/>
      <c r="B176" s="180"/>
      <c r="C176" s="7" t="s">
        <v>110</v>
      </c>
      <c r="D176" s="272">
        <v>26</v>
      </c>
      <c r="E176" s="273">
        <v>9</v>
      </c>
      <c r="F176" s="274">
        <v>17</v>
      </c>
    </row>
    <row r="177" spans="1:7" s="280" customFormat="1" ht="13.5" customHeight="1" x14ac:dyDescent="0.25">
      <c r="A177" s="276"/>
      <c r="B177" s="276" t="s">
        <v>17</v>
      </c>
      <c r="C177" s="5"/>
      <c r="D177" s="291">
        <f>SUM(D150:D176)</f>
        <v>876</v>
      </c>
      <c r="E177" s="292">
        <f>SUM(E150:E176)</f>
        <v>116</v>
      </c>
      <c r="F177" s="279">
        <f>SUM(F150:F176)</f>
        <v>760</v>
      </c>
      <c r="G177" s="275"/>
    </row>
    <row r="178" spans="1:7" s="285" customFormat="1" ht="13.5" customHeight="1" x14ac:dyDescent="0.25">
      <c r="A178" s="293"/>
      <c r="B178" s="293" t="s">
        <v>111</v>
      </c>
      <c r="C178" s="294"/>
      <c r="D178" s="295">
        <f>D177+D149</f>
        <v>4650</v>
      </c>
      <c r="E178" s="296">
        <f>E177+E149</f>
        <v>1846</v>
      </c>
      <c r="F178" s="297">
        <f>F177+F149</f>
        <v>2804</v>
      </c>
      <c r="G178" s="275"/>
    </row>
    <row r="179" spans="1:7" s="275" customFormat="1" ht="13.5" customHeight="1" x14ac:dyDescent="0.25">
      <c r="A179" s="276" t="s">
        <v>112</v>
      </c>
      <c r="B179" s="180" t="s">
        <v>1</v>
      </c>
      <c r="C179" s="7" t="s">
        <v>259</v>
      </c>
      <c r="D179" s="272">
        <v>26</v>
      </c>
      <c r="E179" s="273">
        <v>0</v>
      </c>
      <c r="F179" s="274">
        <v>26</v>
      </c>
    </row>
    <row r="180" spans="1:7" s="285" customFormat="1" ht="13.5" customHeight="1" x14ac:dyDescent="0.25">
      <c r="A180" s="281"/>
      <c r="B180" s="281" t="s">
        <v>3</v>
      </c>
      <c r="C180" s="251"/>
      <c r="D180" s="282">
        <f>D179</f>
        <v>26</v>
      </c>
      <c r="E180" s="283">
        <f>E179</f>
        <v>0</v>
      </c>
      <c r="F180" s="284">
        <f>F179</f>
        <v>26</v>
      </c>
      <c r="G180" s="275"/>
    </row>
    <row r="181" spans="1:7" s="275" customFormat="1" ht="13.5" customHeight="1" x14ac:dyDescent="0.25">
      <c r="A181" s="276" t="s">
        <v>113</v>
      </c>
      <c r="B181" s="180" t="s">
        <v>11</v>
      </c>
      <c r="C181" s="7" t="s">
        <v>293</v>
      </c>
      <c r="D181" s="272">
        <v>18</v>
      </c>
      <c r="E181" s="273">
        <v>6</v>
      </c>
      <c r="F181" s="274">
        <v>12</v>
      </c>
    </row>
    <row r="182" spans="1:7" s="275" customFormat="1" ht="13.5" customHeight="1" x14ac:dyDescent="0.25">
      <c r="A182" s="276"/>
      <c r="B182" s="180"/>
      <c r="C182" s="231" t="s">
        <v>260</v>
      </c>
      <c r="D182" s="272">
        <v>89</v>
      </c>
      <c r="E182" s="273">
        <v>46</v>
      </c>
      <c r="F182" s="274">
        <v>43</v>
      </c>
    </row>
    <row r="183" spans="1:7" s="275" customFormat="1" ht="13.5" customHeight="1" x14ac:dyDescent="0.25">
      <c r="A183" s="276"/>
      <c r="B183" s="180"/>
      <c r="C183" s="271" t="s">
        <v>198</v>
      </c>
      <c r="D183" s="272">
        <v>91</v>
      </c>
      <c r="E183" s="273">
        <v>47</v>
      </c>
      <c r="F183" s="274">
        <v>44</v>
      </c>
    </row>
    <row r="184" spans="1:7" s="275" customFormat="1" ht="13.5" customHeight="1" x14ac:dyDescent="0.25">
      <c r="A184" s="276"/>
      <c r="B184" s="180"/>
      <c r="C184" s="7" t="s">
        <v>115</v>
      </c>
      <c r="D184" s="272">
        <v>67</v>
      </c>
      <c r="E184" s="273">
        <v>32</v>
      </c>
      <c r="F184" s="274">
        <v>35</v>
      </c>
    </row>
    <row r="185" spans="1:7" s="275" customFormat="1" ht="13.5" customHeight="1" x14ac:dyDescent="0.25">
      <c r="A185" s="276"/>
      <c r="B185" s="180"/>
      <c r="C185" s="7" t="s">
        <v>116</v>
      </c>
      <c r="D185" s="272">
        <v>59</v>
      </c>
      <c r="E185" s="273">
        <v>26</v>
      </c>
      <c r="F185" s="274">
        <v>33</v>
      </c>
    </row>
    <row r="186" spans="1:7" s="280" customFormat="1" ht="13.5" customHeight="1" x14ac:dyDescent="0.25">
      <c r="A186" s="276"/>
      <c r="B186" s="276" t="s">
        <v>13</v>
      </c>
      <c r="C186" s="5"/>
      <c r="D186" s="277">
        <f>SUM(D181:D185)</f>
        <v>324</v>
      </c>
      <c r="E186" s="278">
        <f>SUM(E181:E185)</f>
        <v>157</v>
      </c>
      <c r="F186" s="279">
        <f>SUM(F181:F185)</f>
        <v>167</v>
      </c>
      <c r="G186" s="275"/>
    </row>
    <row r="187" spans="1:7" s="275" customFormat="1" ht="13.5" customHeight="1" x14ac:dyDescent="0.25">
      <c r="A187" s="276"/>
      <c r="B187" s="180" t="s">
        <v>1</v>
      </c>
      <c r="C187" s="7" t="s">
        <v>117</v>
      </c>
      <c r="D187" s="272">
        <v>3</v>
      </c>
      <c r="E187" s="273">
        <v>0</v>
      </c>
      <c r="F187" s="274">
        <v>3</v>
      </c>
    </row>
    <row r="188" spans="1:7" s="275" customFormat="1" ht="13.5" customHeight="1" x14ac:dyDescent="0.25">
      <c r="A188" s="276"/>
      <c r="C188" s="7" t="s">
        <v>118</v>
      </c>
      <c r="D188" s="272">
        <v>47</v>
      </c>
      <c r="E188" s="273">
        <v>10</v>
      </c>
      <c r="F188" s="274">
        <v>37</v>
      </c>
    </row>
    <row r="189" spans="1:7" s="275" customFormat="1" ht="13.5" customHeight="1" x14ac:dyDescent="0.25">
      <c r="A189" s="276"/>
      <c r="B189" s="180"/>
      <c r="C189" s="7" t="s">
        <v>359</v>
      </c>
      <c r="D189" s="272">
        <v>12</v>
      </c>
      <c r="E189" s="273">
        <v>3</v>
      </c>
      <c r="F189" s="274">
        <v>9</v>
      </c>
    </row>
    <row r="190" spans="1:7" s="275" customFormat="1" ht="13.5" customHeight="1" x14ac:dyDescent="0.25">
      <c r="A190" s="276"/>
      <c r="B190" s="180"/>
      <c r="C190" s="7" t="s">
        <v>300</v>
      </c>
      <c r="D190" s="272">
        <v>28</v>
      </c>
      <c r="E190" s="273">
        <v>0</v>
      </c>
      <c r="F190" s="274">
        <v>28</v>
      </c>
    </row>
    <row r="191" spans="1:7" s="280" customFormat="1" ht="13.5" customHeight="1" x14ac:dyDescent="0.25">
      <c r="A191" s="276"/>
      <c r="B191" s="276" t="s">
        <v>17</v>
      </c>
      <c r="C191" s="5"/>
      <c r="D191" s="277">
        <f>SUM(D187:D190)</f>
        <v>90</v>
      </c>
      <c r="E191" s="278">
        <f>SUM(E187:E190)</f>
        <v>13</v>
      </c>
      <c r="F191" s="279">
        <f>SUM(F187:F190)</f>
        <v>77</v>
      </c>
      <c r="G191" s="275"/>
    </row>
    <row r="192" spans="1:7" s="285" customFormat="1" ht="13.5" customHeight="1" x14ac:dyDescent="0.25">
      <c r="A192" s="281"/>
      <c r="B192" s="281" t="s">
        <v>3</v>
      </c>
      <c r="C192" s="251"/>
      <c r="D192" s="282">
        <f>D191+D186</f>
        <v>414</v>
      </c>
      <c r="E192" s="283">
        <f>E191+E186</f>
        <v>170</v>
      </c>
      <c r="F192" s="284">
        <f>F191+F186</f>
        <v>244</v>
      </c>
      <c r="G192" s="275"/>
    </row>
    <row r="193" spans="1:7" s="275" customFormat="1" ht="13.5" customHeight="1" x14ac:dyDescent="0.25">
      <c r="A193" s="276" t="s">
        <v>120</v>
      </c>
      <c r="B193" s="180" t="s">
        <v>1</v>
      </c>
      <c r="C193" s="7" t="s">
        <v>121</v>
      </c>
      <c r="D193" s="272">
        <v>13</v>
      </c>
      <c r="E193" s="273">
        <v>1</v>
      </c>
      <c r="F193" s="274">
        <v>12</v>
      </c>
    </row>
    <row r="194" spans="1:7" s="285" customFormat="1" ht="13.5" customHeight="1" x14ac:dyDescent="0.25">
      <c r="A194" s="281"/>
      <c r="B194" s="281" t="s">
        <v>3</v>
      </c>
      <c r="C194" s="251"/>
      <c r="D194" s="282">
        <f>D193</f>
        <v>13</v>
      </c>
      <c r="E194" s="283">
        <f>E193</f>
        <v>1</v>
      </c>
      <c r="F194" s="284">
        <f>F193</f>
        <v>12</v>
      </c>
      <c r="G194" s="275"/>
    </row>
    <row r="195" spans="1:7" s="275" customFormat="1" ht="13.5" customHeight="1" x14ac:dyDescent="0.25">
      <c r="A195" s="276" t="s">
        <v>122</v>
      </c>
      <c r="B195" s="180" t="s">
        <v>1</v>
      </c>
      <c r="C195" s="271" t="s">
        <v>261</v>
      </c>
      <c r="D195" s="272">
        <v>20</v>
      </c>
      <c r="E195" s="273">
        <v>1</v>
      </c>
      <c r="F195" s="274">
        <v>19</v>
      </c>
    </row>
    <row r="196" spans="1:7" s="285" customFormat="1" ht="13.5" customHeight="1" x14ac:dyDescent="0.25">
      <c r="A196" s="281"/>
      <c r="B196" s="281" t="s">
        <v>3</v>
      </c>
      <c r="C196" s="251"/>
      <c r="D196" s="282">
        <f>D195</f>
        <v>20</v>
      </c>
      <c r="E196" s="283">
        <f>E195</f>
        <v>1</v>
      </c>
      <c r="F196" s="284">
        <f>F195</f>
        <v>19</v>
      </c>
      <c r="G196" s="275"/>
    </row>
    <row r="197" spans="1:7" s="275" customFormat="1" ht="13.5" customHeight="1" x14ac:dyDescent="0.25">
      <c r="A197" s="276" t="s">
        <v>123</v>
      </c>
      <c r="B197" s="180" t="s">
        <v>11</v>
      </c>
      <c r="C197" s="7" t="s">
        <v>124</v>
      </c>
      <c r="D197" s="272">
        <v>112</v>
      </c>
      <c r="E197" s="273">
        <v>57</v>
      </c>
      <c r="F197" s="274">
        <v>55</v>
      </c>
    </row>
    <row r="198" spans="1:7" s="275" customFormat="1" ht="13.5" customHeight="1" x14ac:dyDescent="0.25">
      <c r="A198" s="276"/>
      <c r="B198" s="180"/>
      <c r="C198" s="271" t="s">
        <v>262</v>
      </c>
      <c r="D198" s="272">
        <v>154</v>
      </c>
      <c r="E198" s="273">
        <v>70</v>
      </c>
      <c r="F198" s="274">
        <v>84</v>
      </c>
    </row>
    <row r="199" spans="1:7" s="275" customFormat="1" ht="13.5" customHeight="1" x14ac:dyDescent="0.25">
      <c r="A199" s="276"/>
      <c r="B199" s="180"/>
      <c r="C199" s="271" t="s">
        <v>125</v>
      </c>
      <c r="D199" s="272">
        <v>129</v>
      </c>
      <c r="E199" s="273">
        <v>57</v>
      </c>
      <c r="F199" s="274">
        <v>72</v>
      </c>
    </row>
    <row r="200" spans="1:7" s="275" customFormat="1" ht="13.5" customHeight="1" x14ac:dyDescent="0.25">
      <c r="A200" s="276"/>
      <c r="B200" s="180"/>
      <c r="C200" s="271" t="s">
        <v>360</v>
      </c>
      <c r="D200" s="272">
        <v>107</v>
      </c>
      <c r="E200" s="273">
        <v>53</v>
      </c>
      <c r="F200" s="274">
        <v>54</v>
      </c>
    </row>
    <row r="201" spans="1:7" s="275" customFormat="1" ht="13.5" customHeight="1" x14ac:dyDescent="0.25">
      <c r="A201" s="276"/>
      <c r="B201" s="180"/>
      <c r="C201" s="271" t="s">
        <v>263</v>
      </c>
      <c r="D201" s="272">
        <v>67</v>
      </c>
      <c r="E201" s="273">
        <v>33</v>
      </c>
      <c r="F201" s="274">
        <v>34</v>
      </c>
    </row>
    <row r="202" spans="1:7" s="275" customFormat="1" ht="13.5" customHeight="1" x14ac:dyDescent="0.25">
      <c r="A202" s="276"/>
      <c r="B202" s="180"/>
      <c r="C202" s="271" t="s">
        <v>308</v>
      </c>
      <c r="D202" s="272">
        <v>71</v>
      </c>
      <c r="E202" s="273">
        <v>32</v>
      </c>
      <c r="F202" s="274">
        <v>39</v>
      </c>
    </row>
    <row r="203" spans="1:7" s="275" customFormat="1" ht="13.5" customHeight="1" x14ac:dyDescent="0.25">
      <c r="A203" s="276"/>
      <c r="B203" s="180"/>
      <c r="C203" s="271" t="s">
        <v>367</v>
      </c>
      <c r="D203" s="272">
        <v>62</v>
      </c>
      <c r="E203" s="273">
        <v>26</v>
      </c>
      <c r="F203" s="274">
        <v>36</v>
      </c>
    </row>
    <row r="204" spans="1:7" s="275" customFormat="1" ht="13.5" customHeight="1" x14ac:dyDescent="0.25">
      <c r="A204" s="276"/>
      <c r="B204" s="180"/>
      <c r="C204" s="271" t="s">
        <v>294</v>
      </c>
      <c r="D204" s="272">
        <v>70</v>
      </c>
      <c r="E204" s="273">
        <v>56</v>
      </c>
      <c r="F204" s="274">
        <v>14</v>
      </c>
    </row>
    <row r="205" spans="1:7" s="280" customFormat="1" ht="13.5" customHeight="1" x14ac:dyDescent="0.25">
      <c r="A205" s="276"/>
      <c r="B205" s="276" t="s">
        <v>13</v>
      </c>
      <c r="C205" s="276"/>
      <c r="D205" s="277">
        <f>SUM(D197:D204)</f>
        <v>772</v>
      </c>
      <c r="E205" s="278">
        <f>SUM(E197:E204)</f>
        <v>384</v>
      </c>
      <c r="F205" s="279">
        <f>SUM(F197:F204)</f>
        <v>388</v>
      </c>
      <c r="G205" s="275"/>
    </row>
    <row r="206" spans="1:7" s="275" customFormat="1" ht="13.5" customHeight="1" x14ac:dyDescent="0.25">
      <c r="A206" s="276"/>
      <c r="B206" s="180" t="s">
        <v>1</v>
      </c>
      <c r="C206" s="7" t="s">
        <v>379</v>
      </c>
      <c r="D206" s="272">
        <v>14</v>
      </c>
      <c r="E206" s="273">
        <v>8</v>
      </c>
      <c r="F206" s="274">
        <v>6</v>
      </c>
    </row>
    <row r="207" spans="1:7" s="275" customFormat="1" ht="13.5" customHeight="1" x14ac:dyDescent="0.25">
      <c r="A207" s="276"/>
      <c r="B207" s="180"/>
      <c r="C207" s="7" t="s">
        <v>126</v>
      </c>
      <c r="D207" s="272">
        <v>54</v>
      </c>
      <c r="E207" s="273">
        <v>0</v>
      </c>
      <c r="F207" s="274">
        <v>54</v>
      </c>
    </row>
    <row r="208" spans="1:7" s="275" customFormat="1" ht="13.5" customHeight="1" x14ac:dyDescent="0.25">
      <c r="A208" s="276"/>
      <c r="B208" s="180"/>
      <c r="C208" s="7" t="s">
        <v>127</v>
      </c>
      <c r="D208" s="272">
        <v>80</v>
      </c>
      <c r="E208" s="273">
        <v>24</v>
      </c>
      <c r="F208" s="274">
        <v>56</v>
      </c>
    </row>
    <row r="209" spans="1:11" s="275" customFormat="1" ht="13.5" customHeight="1" x14ac:dyDescent="0.25">
      <c r="A209" s="276"/>
      <c r="B209" s="180"/>
      <c r="C209" s="271" t="s">
        <v>265</v>
      </c>
      <c r="D209" s="272">
        <v>36</v>
      </c>
      <c r="E209" s="273">
        <v>13</v>
      </c>
      <c r="F209" s="274">
        <v>23</v>
      </c>
    </row>
    <row r="210" spans="1:11" s="275" customFormat="1" ht="13.5" customHeight="1" x14ac:dyDescent="0.25">
      <c r="A210" s="276"/>
      <c r="B210" s="180"/>
      <c r="C210" s="7" t="s">
        <v>128</v>
      </c>
      <c r="D210" s="272">
        <v>56</v>
      </c>
      <c r="E210" s="273">
        <v>0</v>
      </c>
      <c r="F210" s="274">
        <v>56</v>
      </c>
    </row>
    <row r="211" spans="1:11" s="275" customFormat="1" ht="13.5" customHeight="1" x14ac:dyDescent="0.25">
      <c r="A211" s="276"/>
      <c r="B211" s="180"/>
      <c r="C211" s="7" t="s">
        <v>129</v>
      </c>
      <c r="D211" s="272">
        <v>42</v>
      </c>
      <c r="E211" s="273">
        <v>0</v>
      </c>
      <c r="F211" s="274">
        <v>42</v>
      </c>
    </row>
    <row r="212" spans="1:11" s="275" customFormat="1" ht="13.5" customHeight="1" x14ac:dyDescent="0.25">
      <c r="A212" s="276"/>
      <c r="B212" s="180"/>
      <c r="C212" s="7" t="s">
        <v>378</v>
      </c>
      <c r="D212" s="272">
        <v>4</v>
      </c>
      <c r="E212" s="273">
        <v>4</v>
      </c>
      <c r="F212" s="274">
        <v>0</v>
      </c>
    </row>
    <row r="213" spans="1:11" s="280" customFormat="1" ht="13.5" customHeight="1" x14ac:dyDescent="0.25">
      <c r="A213" s="276"/>
      <c r="B213" s="276" t="s">
        <v>17</v>
      </c>
      <c r="C213" s="276"/>
      <c r="D213" s="277">
        <f>SUM(D206:D212)</f>
        <v>286</v>
      </c>
      <c r="E213" s="278">
        <f t="shared" ref="E213:F213" si="11">SUM(E206:E212)</f>
        <v>49</v>
      </c>
      <c r="F213" s="279">
        <f t="shared" si="11"/>
        <v>237</v>
      </c>
      <c r="G213" s="275"/>
    </row>
    <row r="214" spans="1:11" s="285" customFormat="1" ht="13.5" customHeight="1" x14ac:dyDescent="0.25">
      <c r="A214" s="281"/>
      <c r="B214" s="281" t="s">
        <v>3</v>
      </c>
      <c r="C214" s="281"/>
      <c r="D214" s="282">
        <f>D213+D205</f>
        <v>1058</v>
      </c>
      <c r="E214" s="283">
        <f>E213+E205</f>
        <v>433</v>
      </c>
      <c r="F214" s="284">
        <f>F213+F205</f>
        <v>625</v>
      </c>
      <c r="G214" s="275"/>
    </row>
    <row r="215" spans="1:11" s="275" customFormat="1" ht="13.5" customHeight="1" x14ac:dyDescent="0.25">
      <c r="A215" s="276" t="s">
        <v>130</v>
      </c>
      <c r="B215" s="180" t="s">
        <v>11</v>
      </c>
      <c r="C215" s="271" t="s">
        <v>266</v>
      </c>
      <c r="D215" s="272">
        <v>71</v>
      </c>
      <c r="E215" s="273">
        <v>32</v>
      </c>
      <c r="F215" s="274">
        <v>39</v>
      </c>
    </row>
    <row r="216" spans="1:11" s="285" customFormat="1" ht="13.5" customHeight="1" x14ac:dyDescent="0.25">
      <c r="A216" s="281"/>
      <c r="B216" s="281" t="s">
        <v>3</v>
      </c>
      <c r="C216" s="251"/>
      <c r="D216" s="282">
        <f>D215</f>
        <v>71</v>
      </c>
      <c r="E216" s="298">
        <f t="shared" ref="E216:F216" si="12">E215</f>
        <v>32</v>
      </c>
      <c r="F216" s="284">
        <f t="shared" si="12"/>
        <v>39</v>
      </c>
      <c r="G216" s="275"/>
    </row>
    <row r="217" spans="1:11" s="275" customFormat="1" ht="13.5" customHeight="1" x14ac:dyDescent="0.25">
      <c r="A217" s="276" t="s">
        <v>131</v>
      </c>
      <c r="B217" s="180" t="s">
        <v>11</v>
      </c>
      <c r="C217" s="271" t="s">
        <v>267</v>
      </c>
      <c r="D217" s="272">
        <v>108</v>
      </c>
      <c r="E217" s="273">
        <v>49</v>
      </c>
      <c r="F217" s="274">
        <v>59</v>
      </c>
      <c r="H217" s="299"/>
      <c r="I217" s="300"/>
      <c r="J217" s="300"/>
      <c r="K217" s="300"/>
    </row>
    <row r="218" spans="1:11" s="275" customFormat="1" ht="13.5" customHeight="1" x14ac:dyDescent="0.25">
      <c r="A218" s="276"/>
      <c r="B218" s="180"/>
      <c r="C218" s="7" t="s">
        <v>132</v>
      </c>
      <c r="D218" s="272">
        <v>54</v>
      </c>
      <c r="E218" s="273">
        <v>17</v>
      </c>
      <c r="F218" s="274">
        <v>37</v>
      </c>
      <c r="H218" s="299"/>
      <c r="I218" s="300"/>
      <c r="J218" s="300"/>
      <c r="K218" s="300"/>
    </row>
    <row r="219" spans="1:11" s="275" customFormat="1" ht="13.5" customHeight="1" x14ac:dyDescent="0.25">
      <c r="A219" s="276"/>
      <c r="B219" s="180"/>
      <c r="C219" s="180" t="s">
        <v>133</v>
      </c>
      <c r="D219" s="272">
        <v>106</v>
      </c>
      <c r="E219" s="273">
        <v>48</v>
      </c>
      <c r="F219" s="274">
        <v>58</v>
      </c>
      <c r="H219" s="299"/>
      <c r="I219" s="300"/>
      <c r="J219" s="300"/>
      <c r="K219" s="300"/>
    </row>
    <row r="220" spans="1:11" s="275" customFormat="1" ht="13.5" customHeight="1" x14ac:dyDescent="0.25">
      <c r="A220" s="276"/>
      <c r="B220" s="180"/>
      <c r="C220" s="180" t="s">
        <v>230</v>
      </c>
      <c r="D220" s="272">
        <v>103</v>
      </c>
      <c r="E220" s="273">
        <v>45</v>
      </c>
      <c r="F220" s="274">
        <v>58</v>
      </c>
      <c r="H220" s="299"/>
      <c r="I220" s="300"/>
      <c r="J220" s="300"/>
      <c r="K220" s="300"/>
    </row>
    <row r="221" spans="1:11" s="275" customFormat="1" ht="13.5" customHeight="1" x14ac:dyDescent="0.25">
      <c r="A221" s="276"/>
      <c r="B221" s="180"/>
      <c r="C221" s="7" t="s">
        <v>268</v>
      </c>
      <c r="D221" s="272">
        <v>42</v>
      </c>
      <c r="E221" s="273">
        <v>20</v>
      </c>
      <c r="F221" s="274">
        <v>22</v>
      </c>
      <c r="H221" s="299"/>
      <c r="I221" s="300"/>
      <c r="J221" s="300"/>
      <c r="K221" s="300"/>
    </row>
    <row r="222" spans="1:11" s="275" customFormat="1" ht="13.5" customHeight="1" x14ac:dyDescent="0.25">
      <c r="A222" s="276"/>
      <c r="B222" s="180"/>
      <c r="C222" s="7" t="s">
        <v>231</v>
      </c>
      <c r="D222" s="272">
        <v>61</v>
      </c>
      <c r="E222" s="273">
        <v>25</v>
      </c>
      <c r="F222" s="274">
        <v>36</v>
      </c>
      <c r="H222" s="299"/>
      <c r="I222" s="300"/>
      <c r="J222" s="300"/>
      <c r="K222" s="300"/>
    </row>
    <row r="223" spans="1:11" s="280" customFormat="1" ht="13.5" customHeight="1" x14ac:dyDescent="0.25">
      <c r="A223" s="276"/>
      <c r="B223" s="276" t="s">
        <v>13</v>
      </c>
      <c r="C223" s="276"/>
      <c r="D223" s="277">
        <f>SUM(D217:D222)</f>
        <v>474</v>
      </c>
      <c r="E223" s="278">
        <f t="shared" ref="E223:F223" si="13">SUM(E217:E222)</f>
        <v>204</v>
      </c>
      <c r="F223" s="279">
        <f t="shared" si="13"/>
        <v>270</v>
      </c>
      <c r="G223" s="275"/>
    </row>
    <row r="224" spans="1:11" s="275" customFormat="1" ht="13.5" customHeight="1" x14ac:dyDescent="0.25">
      <c r="A224" s="276"/>
      <c r="B224" s="180" t="s">
        <v>1</v>
      </c>
      <c r="C224" s="7" t="s">
        <v>269</v>
      </c>
      <c r="D224" s="272">
        <v>32</v>
      </c>
      <c r="E224" s="273">
        <v>23</v>
      </c>
      <c r="F224" s="274">
        <v>9</v>
      </c>
    </row>
    <row r="225" spans="1:7" s="275" customFormat="1" ht="13.5" customHeight="1" x14ac:dyDescent="0.25">
      <c r="A225" s="276"/>
      <c r="B225" s="180"/>
      <c r="C225" s="7" t="s">
        <v>232</v>
      </c>
      <c r="D225" s="272">
        <v>133</v>
      </c>
      <c r="E225" s="273">
        <v>0</v>
      </c>
      <c r="F225" s="274">
        <v>133</v>
      </c>
    </row>
    <row r="226" spans="1:7" s="275" customFormat="1" ht="13.5" customHeight="1" x14ac:dyDescent="0.25">
      <c r="A226" s="276"/>
      <c r="B226" s="180"/>
      <c r="C226" s="7" t="s">
        <v>135</v>
      </c>
      <c r="D226" s="272">
        <v>33</v>
      </c>
      <c r="E226" s="273">
        <v>1</v>
      </c>
      <c r="F226" s="274">
        <v>32</v>
      </c>
    </row>
    <row r="227" spans="1:7" s="275" customFormat="1" ht="13.5" customHeight="1" x14ac:dyDescent="0.25">
      <c r="A227" s="276"/>
      <c r="B227" s="276" t="s">
        <v>17</v>
      </c>
      <c r="C227" s="180"/>
      <c r="D227" s="277">
        <f>SUM(D224:D226)</f>
        <v>198</v>
      </c>
      <c r="E227" s="278">
        <f>SUM(E224:E226)</f>
        <v>24</v>
      </c>
      <c r="F227" s="279">
        <f>SUM(F224:F226)</f>
        <v>174</v>
      </c>
    </row>
    <row r="228" spans="1:7" s="302" customFormat="1" ht="13.5" customHeight="1" x14ac:dyDescent="0.3">
      <c r="A228" s="281"/>
      <c r="B228" s="281" t="s">
        <v>3</v>
      </c>
      <c r="C228" s="301"/>
      <c r="D228" s="282">
        <f>D227+D223</f>
        <v>672</v>
      </c>
      <c r="E228" s="283">
        <f>E227+E223</f>
        <v>228</v>
      </c>
      <c r="F228" s="284">
        <f>F227+F223</f>
        <v>444</v>
      </c>
      <c r="G228" s="275"/>
    </row>
    <row r="229" spans="1:7" s="275" customFormat="1" ht="13.5" customHeight="1" x14ac:dyDescent="0.25">
      <c r="A229" s="276" t="s">
        <v>136</v>
      </c>
      <c r="B229" s="180" t="s">
        <v>11</v>
      </c>
      <c r="C229" s="271" t="s">
        <v>270</v>
      </c>
      <c r="D229" s="272">
        <v>41</v>
      </c>
      <c r="E229" s="273">
        <v>19</v>
      </c>
      <c r="F229" s="274">
        <v>22</v>
      </c>
    </row>
    <row r="230" spans="1:7" s="275" customFormat="1" ht="13.5" customHeight="1" x14ac:dyDescent="0.25">
      <c r="A230" s="276"/>
      <c r="B230" s="180"/>
      <c r="C230" s="7" t="s">
        <v>137</v>
      </c>
      <c r="D230" s="272">
        <v>66</v>
      </c>
      <c r="E230" s="273">
        <v>34</v>
      </c>
      <c r="F230" s="274">
        <v>32</v>
      </c>
    </row>
    <row r="231" spans="1:7" s="275" customFormat="1" ht="13.5" customHeight="1" x14ac:dyDescent="0.25">
      <c r="A231" s="276"/>
      <c r="B231" s="180"/>
      <c r="C231" s="7" t="s">
        <v>138</v>
      </c>
      <c r="D231" s="272">
        <v>68</v>
      </c>
      <c r="E231" s="273">
        <v>25</v>
      </c>
      <c r="F231" s="274">
        <v>43</v>
      </c>
    </row>
    <row r="232" spans="1:7" s="280" customFormat="1" ht="13.5" customHeight="1" x14ac:dyDescent="0.25">
      <c r="A232" s="276"/>
      <c r="B232" s="276" t="s">
        <v>13</v>
      </c>
      <c r="C232" s="276"/>
      <c r="D232" s="277">
        <f>SUM(D229:D231)</f>
        <v>175</v>
      </c>
      <c r="E232" s="278">
        <f>SUM(E229:E231)</f>
        <v>78</v>
      </c>
      <c r="F232" s="279">
        <f>SUM(F229:F231)</f>
        <v>97</v>
      </c>
      <c r="G232" s="275"/>
    </row>
    <row r="233" spans="1:7" s="275" customFormat="1" ht="13.5" customHeight="1" x14ac:dyDescent="0.25">
      <c r="A233" s="276"/>
      <c r="B233" s="180" t="s">
        <v>1</v>
      </c>
      <c r="C233" s="7" t="s">
        <v>139</v>
      </c>
      <c r="D233" s="272">
        <v>36</v>
      </c>
      <c r="E233" s="273">
        <v>11</v>
      </c>
      <c r="F233" s="274">
        <v>25</v>
      </c>
    </row>
    <row r="234" spans="1:7" s="275" customFormat="1" ht="13.5" customHeight="1" x14ac:dyDescent="0.25">
      <c r="A234" s="276"/>
      <c r="B234" s="180"/>
      <c r="C234" s="7" t="s">
        <v>140</v>
      </c>
      <c r="D234" s="272">
        <v>50</v>
      </c>
      <c r="E234" s="273">
        <v>1</v>
      </c>
      <c r="F234" s="274">
        <v>49</v>
      </c>
    </row>
    <row r="235" spans="1:7" s="275" customFormat="1" ht="13.5" customHeight="1" x14ac:dyDescent="0.25">
      <c r="A235" s="276"/>
      <c r="B235" s="180"/>
      <c r="C235" s="7" t="s">
        <v>141</v>
      </c>
      <c r="D235" s="272">
        <v>33</v>
      </c>
      <c r="E235" s="273">
        <v>0</v>
      </c>
      <c r="F235" s="274">
        <v>33</v>
      </c>
    </row>
    <row r="236" spans="1:7" s="280" customFormat="1" ht="13.5" customHeight="1" x14ac:dyDescent="0.25">
      <c r="A236" s="276"/>
      <c r="B236" s="276" t="s">
        <v>17</v>
      </c>
      <c r="C236" s="276"/>
      <c r="D236" s="277">
        <f>SUM(D233:D235)</f>
        <v>119</v>
      </c>
      <c r="E236" s="278">
        <f>SUM(E233:E235)</f>
        <v>12</v>
      </c>
      <c r="F236" s="279">
        <f>SUM(F233:F235)</f>
        <v>107</v>
      </c>
      <c r="G236" s="275"/>
    </row>
    <row r="237" spans="1:7" s="285" customFormat="1" ht="13.5" customHeight="1" x14ac:dyDescent="0.25">
      <c r="A237" s="293"/>
      <c r="B237" s="293" t="s">
        <v>3</v>
      </c>
      <c r="C237" s="293"/>
      <c r="D237" s="303">
        <f>D236+D232</f>
        <v>294</v>
      </c>
      <c r="E237" s="304">
        <f>E236+E232</f>
        <v>90</v>
      </c>
      <c r="F237" s="297">
        <f>F236+F232</f>
        <v>204</v>
      </c>
      <c r="G237" s="275"/>
    </row>
    <row r="238" spans="1:7" s="275" customFormat="1" ht="13.5" customHeight="1" x14ac:dyDescent="0.25">
      <c r="A238" s="276" t="s">
        <v>142</v>
      </c>
      <c r="B238" s="180" t="s">
        <v>11</v>
      </c>
      <c r="C238" s="7" t="s">
        <v>351</v>
      </c>
      <c r="D238" s="272">
        <v>66</v>
      </c>
      <c r="E238" s="273">
        <v>27</v>
      </c>
      <c r="F238" s="274">
        <v>39</v>
      </c>
    </row>
    <row r="239" spans="1:7" s="275" customFormat="1" ht="13.5" customHeight="1" x14ac:dyDescent="0.25">
      <c r="A239" s="276"/>
      <c r="B239" s="180" t="s">
        <v>1</v>
      </c>
      <c r="C239" s="7" t="s">
        <v>143</v>
      </c>
      <c r="D239" s="272">
        <v>28</v>
      </c>
      <c r="E239" s="273">
        <v>0</v>
      </c>
      <c r="F239" s="274">
        <v>28</v>
      </c>
    </row>
    <row r="240" spans="1:7" s="285" customFormat="1" ht="13.5" customHeight="1" x14ac:dyDescent="0.25">
      <c r="A240" s="281"/>
      <c r="B240" s="281" t="s">
        <v>3</v>
      </c>
      <c r="C240" s="281"/>
      <c r="D240" s="282">
        <f>SUM(D238:D239)</f>
        <v>94</v>
      </c>
      <c r="E240" s="283">
        <f t="shared" ref="E240:F240" si="14">SUM(E238:E239)</f>
        <v>27</v>
      </c>
      <c r="F240" s="284">
        <f t="shared" si="14"/>
        <v>67</v>
      </c>
      <c r="G240" s="275"/>
    </row>
    <row r="241" spans="1:7" s="275" customFormat="1" ht="13.5" customHeight="1" x14ac:dyDescent="0.25">
      <c r="A241" s="276" t="s">
        <v>144</v>
      </c>
      <c r="B241" s="180" t="s">
        <v>11</v>
      </c>
      <c r="C241" s="7" t="s">
        <v>145</v>
      </c>
      <c r="D241" s="272">
        <v>86</v>
      </c>
      <c r="E241" s="273">
        <v>43</v>
      </c>
      <c r="F241" s="274">
        <v>43</v>
      </c>
    </row>
    <row r="242" spans="1:7" s="275" customFormat="1" ht="13.5" customHeight="1" x14ac:dyDescent="0.25">
      <c r="A242" s="276"/>
      <c r="B242" s="180"/>
      <c r="C242" s="7" t="s">
        <v>380</v>
      </c>
      <c r="D242" s="272">
        <v>17</v>
      </c>
      <c r="E242" s="273">
        <v>11</v>
      </c>
      <c r="F242" s="274">
        <v>6</v>
      </c>
    </row>
    <row r="243" spans="1:7" s="275" customFormat="1" ht="13.5" customHeight="1" x14ac:dyDescent="0.25">
      <c r="A243" s="276"/>
      <c r="B243" s="180"/>
      <c r="C243" s="7" t="s">
        <v>146</v>
      </c>
      <c r="D243" s="272">
        <v>124</v>
      </c>
      <c r="E243" s="273">
        <v>61</v>
      </c>
      <c r="F243" s="274">
        <v>63</v>
      </c>
    </row>
    <row r="244" spans="1:7" s="275" customFormat="1" ht="13.5" customHeight="1" x14ac:dyDescent="0.25">
      <c r="A244" s="276"/>
      <c r="B244" s="180"/>
      <c r="C244" s="7" t="s">
        <v>147</v>
      </c>
      <c r="D244" s="272">
        <v>39</v>
      </c>
      <c r="E244" s="273">
        <v>18</v>
      </c>
      <c r="F244" s="274">
        <v>21</v>
      </c>
    </row>
    <row r="245" spans="1:7" s="275" customFormat="1" ht="13.5" customHeight="1" x14ac:dyDescent="0.25">
      <c r="A245" s="276"/>
      <c r="B245" s="180"/>
      <c r="C245" s="7" t="s">
        <v>352</v>
      </c>
      <c r="D245" s="272">
        <v>45</v>
      </c>
      <c r="E245" s="273">
        <v>21</v>
      </c>
      <c r="F245" s="274">
        <v>24</v>
      </c>
    </row>
    <row r="246" spans="1:7" s="280" customFormat="1" ht="13.5" customHeight="1" x14ac:dyDescent="0.25">
      <c r="A246" s="276"/>
      <c r="B246" s="276" t="s">
        <v>13</v>
      </c>
      <c r="C246" s="276"/>
      <c r="D246" s="277">
        <f>SUM(D241:D245)</f>
        <v>311</v>
      </c>
      <c r="E246" s="278">
        <f t="shared" ref="E246:F246" si="15">SUM(E241:E245)</f>
        <v>154</v>
      </c>
      <c r="F246" s="279">
        <f t="shared" si="15"/>
        <v>157</v>
      </c>
      <c r="G246" s="275"/>
    </row>
    <row r="247" spans="1:7" s="275" customFormat="1" ht="13.5" customHeight="1" x14ac:dyDescent="0.25">
      <c r="A247" s="276"/>
      <c r="B247" s="180" t="s">
        <v>1</v>
      </c>
      <c r="C247" s="7" t="s">
        <v>148</v>
      </c>
      <c r="D247" s="272">
        <v>50</v>
      </c>
      <c r="E247" s="273">
        <v>4</v>
      </c>
      <c r="F247" s="274">
        <v>46</v>
      </c>
    </row>
    <row r="248" spans="1:7" s="275" customFormat="1" ht="13.5" customHeight="1" x14ac:dyDescent="0.25">
      <c r="A248" s="276"/>
      <c r="B248" s="180"/>
      <c r="C248" s="7" t="s">
        <v>301</v>
      </c>
      <c r="D248" s="272">
        <v>18</v>
      </c>
      <c r="E248" s="273">
        <v>0</v>
      </c>
      <c r="F248" s="274">
        <v>18</v>
      </c>
    </row>
    <row r="249" spans="1:7" s="275" customFormat="1" ht="13.5" customHeight="1" x14ac:dyDescent="0.25">
      <c r="A249" s="276"/>
      <c r="B249" s="180"/>
      <c r="C249" s="7" t="s">
        <v>149</v>
      </c>
      <c r="D249" s="272">
        <v>43</v>
      </c>
      <c r="E249" s="273">
        <v>11</v>
      </c>
      <c r="F249" s="274">
        <v>32</v>
      </c>
    </row>
    <row r="250" spans="1:7" s="280" customFormat="1" ht="13.5" customHeight="1" x14ac:dyDescent="0.25">
      <c r="A250" s="276"/>
      <c r="B250" s="276" t="s">
        <v>17</v>
      </c>
      <c r="C250" s="276"/>
      <c r="D250" s="277">
        <f>SUM(D247:D249)</f>
        <v>111</v>
      </c>
      <c r="E250" s="278">
        <f>SUM(E247:E249)</f>
        <v>15</v>
      </c>
      <c r="F250" s="279">
        <f>SUM(F247:F249)</f>
        <v>96</v>
      </c>
      <c r="G250" s="275"/>
    </row>
    <row r="251" spans="1:7" s="285" customFormat="1" ht="13.5" customHeight="1" x14ac:dyDescent="0.25">
      <c r="A251" s="281"/>
      <c r="B251" s="281" t="s">
        <v>3</v>
      </c>
      <c r="C251" s="281"/>
      <c r="D251" s="282">
        <f>D250+D246</f>
        <v>422</v>
      </c>
      <c r="E251" s="283">
        <f>E250+E246</f>
        <v>169</v>
      </c>
      <c r="F251" s="284">
        <f>F250+F246</f>
        <v>253</v>
      </c>
      <c r="G251" s="275"/>
    </row>
    <row r="252" spans="1:7" s="275" customFormat="1" ht="13.5" customHeight="1" x14ac:dyDescent="0.25">
      <c r="A252" s="276" t="s">
        <v>150</v>
      </c>
      <c r="B252" s="180" t="s">
        <v>1</v>
      </c>
      <c r="C252" s="7" t="s">
        <v>151</v>
      </c>
      <c r="D252" s="272">
        <v>33</v>
      </c>
      <c r="E252" s="273">
        <v>7</v>
      </c>
      <c r="F252" s="274">
        <v>26</v>
      </c>
    </row>
    <row r="253" spans="1:7" s="280" customFormat="1" ht="13.5" customHeight="1" x14ac:dyDescent="0.25">
      <c r="A253" s="305"/>
      <c r="B253" s="305" t="s">
        <v>111</v>
      </c>
      <c r="C253" s="305"/>
      <c r="D253" s="306">
        <f>D252</f>
        <v>33</v>
      </c>
      <c r="E253" s="307">
        <f>E252</f>
        <v>7</v>
      </c>
      <c r="F253" s="308">
        <f>F252</f>
        <v>26</v>
      </c>
      <c r="G253" s="275"/>
    </row>
    <row r="254" spans="1:7" s="275" customFormat="1" ht="13.5" customHeight="1" x14ac:dyDescent="0.25">
      <c r="A254" s="276" t="s">
        <v>152</v>
      </c>
      <c r="B254" s="7" t="s">
        <v>11</v>
      </c>
      <c r="C254" s="7" t="s">
        <v>153</v>
      </c>
      <c r="D254" s="272">
        <v>75</v>
      </c>
      <c r="E254" s="273">
        <v>35</v>
      </c>
      <c r="F254" s="274">
        <v>40</v>
      </c>
    </row>
    <row r="255" spans="1:7" s="275" customFormat="1" ht="13.5" customHeight="1" x14ac:dyDescent="0.25">
      <c r="A255" s="276"/>
      <c r="B255" s="180" t="s">
        <v>1</v>
      </c>
      <c r="C255" s="7" t="s">
        <v>154</v>
      </c>
      <c r="D255" s="272">
        <v>34</v>
      </c>
      <c r="E255" s="273">
        <v>0</v>
      </c>
      <c r="F255" s="274">
        <v>34</v>
      </c>
    </row>
    <row r="256" spans="1:7" s="285" customFormat="1" ht="13.5" customHeight="1" x14ac:dyDescent="0.25">
      <c r="A256" s="281"/>
      <c r="B256" s="281" t="s">
        <v>3</v>
      </c>
      <c r="C256" s="281"/>
      <c r="D256" s="282">
        <f>SUM(D254:D255)</f>
        <v>109</v>
      </c>
      <c r="E256" s="283">
        <f>SUM(E254:E255)</f>
        <v>35</v>
      </c>
      <c r="F256" s="284">
        <f>SUM(F254:F255)</f>
        <v>74</v>
      </c>
      <c r="G256" s="275"/>
    </row>
    <row r="257" spans="1:14" s="275" customFormat="1" ht="13.5" customHeight="1" x14ac:dyDescent="0.25">
      <c r="A257" s="276" t="s">
        <v>155</v>
      </c>
      <c r="B257" s="180" t="s">
        <v>11</v>
      </c>
      <c r="C257" s="7" t="s">
        <v>381</v>
      </c>
      <c r="D257" s="272">
        <v>8</v>
      </c>
      <c r="E257" s="273">
        <v>8</v>
      </c>
      <c r="F257" s="274">
        <v>0</v>
      </c>
    </row>
    <row r="258" spans="1:14" s="275" customFormat="1" ht="13.5" customHeight="1" x14ac:dyDescent="0.25">
      <c r="A258" s="276"/>
      <c r="B258" s="180"/>
      <c r="C258" s="7" t="s">
        <v>156</v>
      </c>
      <c r="D258" s="272">
        <v>102</v>
      </c>
      <c r="E258" s="273">
        <v>51</v>
      </c>
      <c r="F258" s="274">
        <v>51</v>
      </c>
    </row>
    <row r="259" spans="1:14" s="275" customFormat="1" ht="13.5" customHeight="1" x14ac:dyDescent="0.25">
      <c r="A259" s="276"/>
      <c r="B259" s="276" t="s">
        <v>13</v>
      </c>
      <c r="C259" s="7"/>
      <c r="D259" s="277">
        <f>SUM(D257:D258)</f>
        <v>110</v>
      </c>
      <c r="E259" s="278">
        <f t="shared" ref="E259:F259" si="16">SUM(E257:E258)</f>
        <v>59</v>
      </c>
      <c r="F259" s="279">
        <f t="shared" si="16"/>
        <v>51</v>
      </c>
    </row>
    <row r="260" spans="1:14" s="275" customFormat="1" ht="13.5" customHeight="1" x14ac:dyDescent="0.25">
      <c r="A260" s="276"/>
      <c r="B260" s="180" t="s">
        <v>1</v>
      </c>
      <c r="C260" s="7" t="s">
        <v>157</v>
      </c>
      <c r="D260" s="272">
        <v>29</v>
      </c>
      <c r="E260" s="273">
        <v>9</v>
      </c>
      <c r="F260" s="274">
        <v>20</v>
      </c>
    </row>
    <row r="261" spans="1:14" s="285" customFormat="1" ht="13.5" customHeight="1" x14ac:dyDescent="0.25">
      <c r="A261" s="281"/>
      <c r="B261" s="281" t="s">
        <v>3</v>
      </c>
      <c r="C261" s="281"/>
      <c r="D261" s="282">
        <f>D259+D260</f>
        <v>139</v>
      </c>
      <c r="E261" s="283">
        <f t="shared" ref="E261:F261" si="17">E259+E260</f>
        <v>68</v>
      </c>
      <c r="F261" s="284">
        <f t="shared" si="17"/>
        <v>71</v>
      </c>
      <c r="G261" s="275"/>
    </row>
    <row r="262" spans="1:14" s="275" customFormat="1" ht="13.5" customHeight="1" x14ac:dyDescent="0.25">
      <c r="A262" s="276" t="s">
        <v>158</v>
      </c>
      <c r="B262" s="180" t="s">
        <v>11</v>
      </c>
      <c r="C262" s="7" t="s">
        <v>159</v>
      </c>
      <c r="D262" s="272">
        <v>30</v>
      </c>
      <c r="E262" s="273">
        <v>11</v>
      </c>
      <c r="F262" s="274">
        <v>19</v>
      </c>
    </row>
    <row r="263" spans="1:14" s="275" customFormat="1" ht="13.5" customHeight="1" x14ac:dyDescent="0.25">
      <c r="A263" s="276"/>
      <c r="B263" s="180"/>
      <c r="C263" s="7" t="s">
        <v>368</v>
      </c>
      <c r="D263" s="272">
        <v>37</v>
      </c>
      <c r="E263" s="273">
        <v>21</v>
      </c>
      <c r="F263" s="274">
        <v>16</v>
      </c>
    </row>
    <row r="264" spans="1:14" s="275" customFormat="1" ht="13.5" customHeight="1" x14ac:dyDescent="0.25">
      <c r="A264" s="276"/>
      <c r="B264" s="180"/>
      <c r="C264" s="7" t="s">
        <v>353</v>
      </c>
      <c r="D264" s="272">
        <v>72</v>
      </c>
      <c r="E264" s="273">
        <v>32</v>
      </c>
      <c r="F264" s="274">
        <v>40</v>
      </c>
    </row>
    <row r="265" spans="1:14" s="275" customFormat="1" ht="13.5" customHeight="1" x14ac:dyDescent="0.25">
      <c r="A265" s="276"/>
      <c r="B265" s="180"/>
      <c r="C265" s="271" t="s">
        <v>271</v>
      </c>
      <c r="D265" s="272">
        <v>81</v>
      </c>
      <c r="E265" s="273">
        <v>30</v>
      </c>
      <c r="F265" s="274">
        <v>51</v>
      </c>
    </row>
    <row r="266" spans="1:14" s="275" customFormat="1" ht="13.5" customHeight="1" x14ac:dyDescent="0.25">
      <c r="A266" s="276"/>
      <c r="B266" s="180"/>
      <c r="C266" s="271" t="s">
        <v>369</v>
      </c>
      <c r="D266" s="272">
        <v>43</v>
      </c>
      <c r="E266" s="273">
        <v>28</v>
      </c>
      <c r="F266" s="274">
        <v>15</v>
      </c>
    </row>
    <row r="267" spans="1:14" s="275" customFormat="1" ht="13.5" customHeight="1" x14ac:dyDescent="0.25">
      <c r="A267" s="276"/>
      <c r="B267" s="276" t="s">
        <v>13</v>
      </c>
      <c r="C267" s="180"/>
      <c r="D267" s="277">
        <f>SUM(D262:D266)</f>
        <v>263</v>
      </c>
      <c r="E267" s="278">
        <f t="shared" ref="E267:F267" si="18">SUM(E262:E266)</f>
        <v>122</v>
      </c>
      <c r="F267" s="279">
        <f t="shared" si="18"/>
        <v>141</v>
      </c>
      <c r="I267" s="309"/>
      <c r="J267" s="309"/>
      <c r="K267" s="309"/>
      <c r="L267" s="310"/>
      <c r="M267" s="310"/>
      <c r="N267" s="310"/>
    </row>
    <row r="268" spans="1:14" s="275" customFormat="1" ht="13.5" customHeight="1" x14ac:dyDescent="0.25">
      <c r="A268" s="276"/>
      <c r="B268" s="180" t="s">
        <v>1</v>
      </c>
      <c r="C268" s="7" t="s">
        <v>161</v>
      </c>
      <c r="D268" s="272">
        <v>48</v>
      </c>
      <c r="E268" s="273">
        <v>0</v>
      </c>
      <c r="F268" s="274">
        <v>48</v>
      </c>
    </row>
    <row r="269" spans="1:14" s="280" customFormat="1" ht="13.5" customHeight="1" x14ac:dyDescent="0.25">
      <c r="A269" s="276"/>
      <c r="B269" s="276" t="s">
        <v>17</v>
      </c>
      <c r="C269" s="276"/>
      <c r="D269" s="277">
        <f>D268</f>
        <v>48</v>
      </c>
      <c r="E269" s="278">
        <f>E268</f>
        <v>0</v>
      </c>
      <c r="F269" s="279">
        <f>F268</f>
        <v>48</v>
      </c>
      <c r="G269" s="275"/>
    </row>
    <row r="270" spans="1:14" s="285" customFormat="1" ht="13.5" customHeight="1" x14ac:dyDescent="0.25">
      <c r="A270" s="281"/>
      <c r="B270" s="281" t="s">
        <v>3</v>
      </c>
      <c r="C270" s="281"/>
      <c r="D270" s="282">
        <f>D269+D267</f>
        <v>311</v>
      </c>
      <c r="E270" s="283">
        <f>E269+E267</f>
        <v>122</v>
      </c>
      <c r="F270" s="284">
        <f>F269+F267</f>
        <v>189</v>
      </c>
      <c r="G270" s="275"/>
    </row>
    <row r="271" spans="1:14" s="275" customFormat="1" ht="13.5" customHeight="1" x14ac:dyDescent="0.25">
      <c r="A271" s="276" t="s">
        <v>162</v>
      </c>
      <c r="B271" s="180" t="s">
        <v>11</v>
      </c>
      <c r="C271" s="7" t="s">
        <v>370</v>
      </c>
      <c r="D271" s="272">
        <v>88</v>
      </c>
      <c r="E271" s="273">
        <v>46</v>
      </c>
      <c r="F271" s="274">
        <v>42</v>
      </c>
    </row>
    <row r="272" spans="1:14" s="275" customFormat="1" ht="13.5" customHeight="1" x14ac:dyDescent="0.25">
      <c r="A272" s="276"/>
      <c r="B272" s="180" t="s">
        <v>1</v>
      </c>
      <c r="C272" s="7" t="s">
        <v>163</v>
      </c>
      <c r="D272" s="272">
        <v>29</v>
      </c>
      <c r="E272" s="273">
        <v>0</v>
      </c>
      <c r="F272" s="274">
        <v>29</v>
      </c>
    </row>
    <row r="273" spans="1:7" s="285" customFormat="1" ht="13.5" customHeight="1" x14ac:dyDescent="0.25">
      <c r="A273" s="281"/>
      <c r="B273" s="281" t="s">
        <v>3</v>
      </c>
      <c r="C273" s="281"/>
      <c r="D273" s="282">
        <f>SUM(D271:D272)</f>
        <v>117</v>
      </c>
      <c r="E273" s="283">
        <f t="shared" ref="E273:F273" si="19">SUM(E271:E272)</f>
        <v>46</v>
      </c>
      <c r="F273" s="284">
        <f t="shared" si="19"/>
        <v>71</v>
      </c>
      <c r="G273" s="275"/>
    </row>
    <row r="274" spans="1:7" s="275" customFormat="1" ht="13.5" customHeight="1" x14ac:dyDescent="0.25">
      <c r="A274" s="276" t="s">
        <v>164</v>
      </c>
      <c r="B274" s="180" t="s">
        <v>1</v>
      </c>
      <c r="C274" s="7" t="s">
        <v>165</v>
      </c>
      <c r="D274" s="272">
        <v>19</v>
      </c>
      <c r="E274" s="273">
        <v>4</v>
      </c>
      <c r="F274" s="274">
        <v>15</v>
      </c>
    </row>
    <row r="275" spans="1:7" s="275" customFormat="1" ht="13.5" customHeight="1" x14ac:dyDescent="0.25">
      <c r="A275" s="276"/>
      <c r="B275" s="180"/>
      <c r="C275" s="7" t="s">
        <v>166</v>
      </c>
      <c r="D275" s="272">
        <v>19</v>
      </c>
      <c r="E275" s="273">
        <v>0</v>
      </c>
      <c r="F275" s="274">
        <v>19</v>
      </c>
    </row>
    <row r="276" spans="1:7" s="280" customFormat="1" ht="13.5" customHeight="1" x14ac:dyDescent="0.25">
      <c r="A276" s="276"/>
      <c r="B276" s="276" t="s">
        <v>17</v>
      </c>
      <c r="C276" s="5"/>
      <c r="D276" s="277">
        <f>SUM(D274:D275)</f>
        <v>38</v>
      </c>
      <c r="E276" s="278">
        <f>SUM(E274:E275)</f>
        <v>4</v>
      </c>
      <c r="F276" s="279">
        <f>SUM(F274:F275)</f>
        <v>34</v>
      </c>
      <c r="G276" s="275"/>
    </row>
    <row r="277" spans="1:7" s="285" customFormat="1" ht="13.5" customHeight="1" x14ac:dyDescent="0.25">
      <c r="A277" s="281"/>
      <c r="B277" s="281" t="s">
        <v>3</v>
      </c>
      <c r="C277" s="281"/>
      <c r="D277" s="282">
        <f>D276</f>
        <v>38</v>
      </c>
      <c r="E277" s="283">
        <f>E276</f>
        <v>4</v>
      </c>
      <c r="F277" s="284">
        <f>F276</f>
        <v>34</v>
      </c>
      <c r="G277" s="275"/>
    </row>
    <row r="278" spans="1:7" s="275" customFormat="1" ht="13.5" customHeight="1" x14ac:dyDescent="0.25">
      <c r="A278" s="276" t="s">
        <v>167</v>
      </c>
      <c r="B278" s="180" t="s">
        <v>11</v>
      </c>
      <c r="C278" s="7" t="s">
        <v>168</v>
      </c>
      <c r="D278" s="272">
        <v>35</v>
      </c>
      <c r="E278" s="273">
        <v>16</v>
      </c>
      <c r="F278" s="274">
        <v>19</v>
      </c>
    </row>
    <row r="279" spans="1:7" s="275" customFormat="1" ht="13.5" customHeight="1" x14ac:dyDescent="0.25">
      <c r="A279" s="276"/>
      <c r="B279" s="180"/>
      <c r="C279" s="7" t="s">
        <v>354</v>
      </c>
      <c r="D279" s="272">
        <v>167</v>
      </c>
      <c r="E279" s="273">
        <v>75</v>
      </c>
      <c r="F279" s="274">
        <v>92</v>
      </c>
    </row>
    <row r="280" spans="1:7" s="275" customFormat="1" ht="13.5" customHeight="1" x14ac:dyDescent="0.25">
      <c r="A280" s="276"/>
      <c r="B280" s="180"/>
      <c r="C280" s="7" t="s">
        <v>302</v>
      </c>
      <c r="D280" s="272">
        <v>61</v>
      </c>
      <c r="E280" s="273">
        <v>29</v>
      </c>
      <c r="F280" s="274">
        <v>32</v>
      </c>
    </row>
    <row r="281" spans="1:7" s="275" customFormat="1" ht="13.5" customHeight="1" x14ac:dyDescent="0.25">
      <c r="A281" s="276"/>
      <c r="B281" s="180"/>
      <c r="C281" s="271" t="s">
        <v>272</v>
      </c>
      <c r="D281" s="272">
        <v>200</v>
      </c>
      <c r="E281" s="273">
        <v>82</v>
      </c>
      <c r="F281" s="274">
        <v>118</v>
      </c>
    </row>
    <row r="282" spans="1:7" s="275" customFormat="1" ht="13.5" customHeight="1" x14ac:dyDescent="0.25">
      <c r="A282" s="276"/>
      <c r="B282" s="180"/>
      <c r="C282" s="271" t="s">
        <v>169</v>
      </c>
      <c r="D282" s="272">
        <v>114</v>
      </c>
      <c r="E282" s="273">
        <v>54</v>
      </c>
      <c r="F282" s="274">
        <v>60</v>
      </c>
    </row>
    <row r="283" spans="1:7" s="275" customFormat="1" ht="13.5" customHeight="1" x14ac:dyDescent="0.25">
      <c r="A283" s="276"/>
      <c r="B283" s="180"/>
      <c r="C283" s="271" t="s">
        <v>273</v>
      </c>
      <c r="D283" s="272">
        <v>80</v>
      </c>
      <c r="E283" s="273">
        <v>35</v>
      </c>
      <c r="F283" s="274">
        <v>45</v>
      </c>
    </row>
    <row r="284" spans="1:7" s="275" customFormat="1" ht="13.5" customHeight="1" x14ac:dyDescent="0.25">
      <c r="A284" s="276"/>
      <c r="B284" s="276" t="s">
        <v>13</v>
      </c>
      <c r="C284" s="180"/>
      <c r="D284" s="277">
        <f>SUM(D278:D283)</f>
        <v>657</v>
      </c>
      <c r="E284" s="278">
        <f>SUM(E278:E283)</f>
        <v>291</v>
      </c>
      <c r="F284" s="279">
        <f>SUM(F278:F283)</f>
        <v>366</v>
      </c>
    </row>
    <row r="285" spans="1:7" s="275" customFormat="1" ht="13.5" customHeight="1" x14ac:dyDescent="0.25">
      <c r="A285" s="276"/>
      <c r="B285" s="180" t="s">
        <v>1</v>
      </c>
      <c r="C285" s="7" t="s">
        <v>170</v>
      </c>
      <c r="D285" s="272">
        <v>40</v>
      </c>
      <c r="E285" s="273">
        <v>0</v>
      </c>
      <c r="F285" s="274">
        <v>40</v>
      </c>
    </row>
    <row r="286" spans="1:7" s="275" customFormat="1" ht="13.5" customHeight="1" x14ac:dyDescent="0.25">
      <c r="A286" s="276"/>
      <c r="B286" s="180"/>
      <c r="C286" s="7" t="s">
        <v>171</v>
      </c>
      <c r="D286" s="272">
        <v>36</v>
      </c>
      <c r="E286" s="273">
        <v>0</v>
      </c>
      <c r="F286" s="274">
        <v>36</v>
      </c>
    </row>
    <row r="287" spans="1:7" s="275" customFormat="1" ht="13.5" customHeight="1" x14ac:dyDescent="0.25">
      <c r="A287" s="276"/>
      <c r="B287" s="180"/>
      <c r="C287" s="7" t="s">
        <v>172</v>
      </c>
      <c r="D287" s="272">
        <v>38</v>
      </c>
      <c r="E287" s="273">
        <v>0</v>
      </c>
      <c r="F287" s="274">
        <v>38</v>
      </c>
    </row>
    <row r="288" spans="1:7" s="275" customFormat="1" ht="13.5" customHeight="1" x14ac:dyDescent="0.25">
      <c r="A288" s="276"/>
      <c r="B288" s="180"/>
      <c r="C288" s="7" t="s">
        <v>167</v>
      </c>
      <c r="D288" s="272">
        <v>44</v>
      </c>
      <c r="E288" s="273">
        <v>0</v>
      </c>
      <c r="F288" s="274">
        <v>44</v>
      </c>
    </row>
    <row r="289" spans="1:7" s="275" customFormat="1" ht="13.5" customHeight="1" x14ac:dyDescent="0.25">
      <c r="A289" s="276"/>
      <c r="B289" s="276" t="s">
        <v>17</v>
      </c>
      <c r="C289" s="180"/>
      <c r="D289" s="277">
        <f>SUM(D285:D288)</f>
        <v>158</v>
      </c>
      <c r="E289" s="278">
        <f>SUM(E285:E288)</f>
        <v>0</v>
      </c>
      <c r="F289" s="279">
        <f>SUM(F285:F288)</f>
        <v>158</v>
      </c>
    </row>
    <row r="290" spans="1:7" s="302" customFormat="1" ht="13.5" customHeight="1" x14ac:dyDescent="0.3">
      <c r="A290" s="281"/>
      <c r="B290" s="281" t="s">
        <v>3</v>
      </c>
      <c r="C290" s="301"/>
      <c r="D290" s="282">
        <f>D289+D284</f>
        <v>815</v>
      </c>
      <c r="E290" s="283">
        <f>E289+E284</f>
        <v>291</v>
      </c>
      <c r="F290" s="284">
        <f>F289+F284</f>
        <v>524</v>
      </c>
      <c r="G290" s="275"/>
    </row>
    <row r="291" spans="1:7" s="275" customFormat="1" ht="13.5" customHeight="1" x14ac:dyDescent="0.25">
      <c r="A291" s="276" t="s">
        <v>173</v>
      </c>
      <c r="B291" s="180" t="s">
        <v>11</v>
      </c>
      <c r="C291" s="7" t="s">
        <v>174</v>
      </c>
      <c r="D291" s="272">
        <v>74</v>
      </c>
      <c r="E291" s="273">
        <v>29</v>
      </c>
      <c r="F291" s="274">
        <v>45</v>
      </c>
    </row>
    <row r="292" spans="1:7" s="275" customFormat="1" ht="13.5" customHeight="1" x14ac:dyDescent="0.25">
      <c r="A292" s="276"/>
      <c r="B292" s="180"/>
      <c r="C292" s="7" t="s">
        <v>355</v>
      </c>
      <c r="D292" s="272">
        <v>51</v>
      </c>
      <c r="E292" s="273">
        <v>20</v>
      </c>
      <c r="F292" s="274">
        <v>31</v>
      </c>
    </row>
    <row r="293" spans="1:7" s="275" customFormat="1" ht="13.5" customHeight="1" x14ac:dyDescent="0.25">
      <c r="A293" s="276"/>
      <c r="B293" s="180"/>
      <c r="C293" s="7" t="s">
        <v>175</v>
      </c>
      <c r="D293" s="272">
        <v>78</v>
      </c>
      <c r="E293" s="273">
        <v>38</v>
      </c>
      <c r="F293" s="274">
        <v>40</v>
      </c>
    </row>
    <row r="294" spans="1:7" s="275" customFormat="1" ht="13.5" customHeight="1" x14ac:dyDescent="0.25">
      <c r="A294" s="276"/>
      <c r="B294" s="180"/>
      <c r="C294" s="7" t="s">
        <v>303</v>
      </c>
      <c r="D294" s="272">
        <v>40</v>
      </c>
      <c r="E294" s="273">
        <v>18</v>
      </c>
      <c r="F294" s="274">
        <v>22</v>
      </c>
    </row>
    <row r="295" spans="1:7" s="280" customFormat="1" ht="13.5" customHeight="1" x14ac:dyDescent="0.25">
      <c r="A295" s="276"/>
      <c r="B295" s="276" t="s">
        <v>13</v>
      </c>
      <c r="C295" s="276"/>
      <c r="D295" s="277">
        <f>SUM(D291:D294)</f>
        <v>243</v>
      </c>
      <c r="E295" s="278">
        <f>SUM(E291:E294)</f>
        <v>105</v>
      </c>
      <c r="F295" s="279">
        <f>SUM(F291:F294)</f>
        <v>138</v>
      </c>
      <c r="G295" s="275"/>
    </row>
    <row r="296" spans="1:7" s="275" customFormat="1" ht="13.5" customHeight="1" x14ac:dyDescent="0.25">
      <c r="A296" s="276"/>
      <c r="B296" s="180" t="s">
        <v>1</v>
      </c>
      <c r="C296" s="7" t="s">
        <v>176</v>
      </c>
      <c r="D296" s="272">
        <v>14</v>
      </c>
      <c r="E296" s="273">
        <v>4</v>
      </c>
      <c r="F296" s="274">
        <v>10</v>
      </c>
    </row>
    <row r="297" spans="1:7" s="275" customFormat="1" ht="13.5" customHeight="1" x14ac:dyDescent="0.25">
      <c r="A297" s="276"/>
      <c r="B297" s="180"/>
      <c r="C297" s="7" t="s">
        <v>178</v>
      </c>
      <c r="D297" s="272">
        <v>29</v>
      </c>
      <c r="E297" s="273">
        <v>0</v>
      </c>
      <c r="F297" s="274">
        <v>29</v>
      </c>
    </row>
    <row r="298" spans="1:7" s="275" customFormat="1" ht="13.5" customHeight="1" x14ac:dyDescent="0.25">
      <c r="A298" s="276"/>
      <c r="B298" s="180"/>
      <c r="C298" s="7" t="s">
        <v>179</v>
      </c>
      <c r="D298" s="272">
        <v>30</v>
      </c>
      <c r="E298" s="273">
        <v>0</v>
      </c>
      <c r="F298" s="274">
        <v>30</v>
      </c>
    </row>
    <row r="299" spans="1:7" s="280" customFormat="1" ht="13.5" customHeight="1" x14ac:dyDescent="0.25">
      <c r="A299" s="276"/>
      <c r="B299" s="276" t="s">
        <v>17</v>
      </c>
      <c r="C299" s="276"/>
      <c r="D299" s="277">
        <f>SUM(D296:D298)</f>
        <v>73</v>
      </c>
      <c r="E299" s="278">
        <f>SUM(E296:E298)</f>
        <v>4</v>
      </c>
      <c r="F299" s="279">
        <f>SUM(F296:F298)</f>
        <v>69</v>
      </c>
      <c r="G299" s="275"/>
    </row>
    <row r="300" spans="1:7" s="285" customFormat="1" ht="13.5" customHeight="1" x14ac:dyDescent="0.25">
      <c r="A300" s="281"/>
      <c r="B300" s="281" t="s">
        <v>3</v>
      </c>
      <c r="C300" s="281"/>
      <c r="D300" s="282">
        <f>D299+D295</f>
        <v>316</v>
      </c>
      <c r="E300" s="283">
        <f>E299+E295</f>
        <v>109</v>
      </c>
      <c r="F300" s="284">
        <f>F299+F295</f>
        <v>207</v>
      </c>
      <c r="G300" s="275"/>
    </row>
    <row r="301" spans="1:7" s="275" customFormat="1" ht="13.5" customHeight="1" x14ac:dyDescent="0.25">
      <c r="A301" s="276" t="s">
        <v>180</v>
      </c>
      <c r="B301" s="180" t="s">
        <v>11</v>
      </c>
      <c r="C301" s="252" t="s">
        <v>274</v>
      </c>
      <c r="D301" s="272">
        <v>98</v>
      </c>
      <c r="E301" s="273">
        <v>38</v>
      </c>
      <c r="F301" s="274">
        <v>60</v>
      </c>
    </row>
    <row r="302" spans="1:7" s="275" customFormat="1" ht="13.5" customHeight="1" x14ac:dyDescent="0.25">
      <c r="A302" s="276"/>
      <c r="B302" s="180"/>
      <c r="C302" s="252" t="s">
        <v>304</v>
      </c>
      <c r="D302" s="272">
        <v>68</v>
      </c>
      <c r="E302" s="273">
        <v>28</v>
      </c>
      <c r="F302" s="274">
        <v>40</v>
      </c>
    </row>
    <row r="303" spans="1:7" s="275" customFormat="1" ht="13.5" customHeight="1" x14ac:dyDescent="0.25">
      <c r="A303" s="276"/>
      <c r="B303" s="180"/>
      <c r="C303" s="7" t="s">
        <v>279</v>
      </c>
      <c r="D303" s="272">
        <v>28</v>
      </c>
      <c r="E303" s="273">
        <v>11</v>
      </c>
      <c r="F303" s="274">
        <v>17</v>
      </c>
    </row>
    <row r="304" spans="1:7" s="280" customFormat="1" ht="13.5" customHeight="1" x14ac:dyDescent="0.25">
      <c r="A304" s="276"/>
      <c r="B304" s="276" t="s">
        <v>13</v>
      </c>
      <c r="C304" s="276"/>
      <c r="D304" s="277">
        <f>SUM(D301:D303)</f>
        <v>194</v>
      </c>
      <c r="E304" s="278">
        <f>SUM(E301:E303)</f>
        <v>77</v>
      </c>
      <c r="F304" s="279">
        <f>SUM(F301:F303)</f>
        <v>117</v>
      </c>
      <c r="G304" s="275"/>
    </row>
    <row r="305" spans="1:8" s="275" customFormat="1" ht="13.5" customHeight="1" x14ac:dyDescent="0.25">
      <c r="A305" s="276"/>
      <c r="B305" s="180" t="s">
        <v>1</v>
      </c>
      <c r="C305" s="7" t="s">
        <v>371</v>
      </c>
      <c r="D305" s="272">
        <v>21</v>
      </c>
      <c r="E305" s="273">
        <v>6</v>
      </c>
      <c r="F305" s="274">
        <v>15</v>
      </c>
    </row>
    <row r="306" spans="1:8" s="275" customFormat="1" ht="13.5" customHeight="1" x14ac:dyDescent="0.25">
      <c r="A306" s="276"/>
      <c r="B306" s="180"/>
      <c r="C306" s="7" t="s">
        <v>182</v>
      </c>
      <c r="D306" s="272">
        <v>44</v>
      </c>
      <c r="E306" s="273">
        <v>12</v>
      </c>
      <c r="F306" s="274">
        <v>32</v>
      </c>
    </row>
    <row r="307" spans="1:8" s="275" customFormat="1" ht="13.5" customHeight="1" x14ac:dyDescent="0.25">
      <c r="A307" s="276"/>
      <c r="B307" s="180"/>
      <c r="C307" s="7" t="s">
        <v>295</v>
      </c>
      <c r="D307" s="272">
        <v>37</v>
      </c>
      <c r="E307" s="273">
        <v>5</v>
      </c>
      <c r="F307" s="274">
        <v>32</v>
      </c>
    </row>
    <row r="308" spans="1:8" s="275" customFormat="1" ht="13.5" customHeight="1" x14ac:dyDescent="0.25">
      <c r="A308" s="276"/>
      <c r="B308" s="180"/>
      <c r="C308" s="7" t="s">
        <v>296</v>
      </c>
      <c r="D308" s="272">
        <v>20</v>
      </c>
      <c r="E308" s="273">
        <v>8</v>
      </c>
      <c r="F308" s="274">
        <v>12</v>
      </c>
    </row>
    <row r="309" spans="1:8" s="280" customFormat="1" ht="13.5" customHeight="1" x14ac:dyDescent="0.25">
      <c r="A309" s="276"/>
      <c r="B309" s="276" t="s">
        <v>17</v>
      </c>
      <c r="C309" s="276"/>
      <c r="D309" s="277">
        <f>SUM(D305:D308)</f>
        <v>122</v>
      </c>
      <c r="E309" s="278">
        <f>SUM(E305:E308)</f>
        <v>31</v>
      </c>
      <c r="F309" s="279">
        <f>SUM(F305:F308)</f>
        <v>91</v>
      </c>
      <c r="G309" s="275"/>
    </row>
    <row r="310" spans="1:8" s="285" customFormat="1" ht="13.5" customHeight="1" x14ac:dyDescent="0.25">
      <c r="A310" s="281"/>
      <c r="B310" s="281" t="s">
        <v>3</v>
      </c>
      <c r="C310" s="281"/>
      <c r="D310" s="282">
        <f>D309+D304</f>
        <v>316</v>
      </c>
      <c r="E310" s="283">
        <f>E309+E304</f>
        <v>108</v>
      </c>
      <c r="F310" s="284">
        <f>F309+F304</f>
        <v>208</v>
      </c>
      <c r="G310" s="275"/>
    </row>
    <row r="311" spans="1:8" s="285" customFormat="1" ht="13.5" customHeight="1" x14ac:dyDescent="0.25">
      <c r="A311" s="311"/>
      <c r="B311" s="311"/>
      <c r="C311" s="311" t="s">
        <v>13</v>
      </c>
      <c r="D311" s="194">
        <f>D304+D295+D284+D267+D246+D232+D223+D215+D205+D186+D149+D83+D78+D69+D60+D51+D35+D24+D19+D259+D254+D91+D88+D238+D10+D271</f>
        <v>9447</v>
      </c>
      <c r="E311" s="312">
        <f t="shared" ref="E311:F311" si="20">E304+E295+E284+E267+E246+E232+E223+E215+E205+E186+E149+E83+E78+E69+E60+E51+E35+E24+E19+E259+E254+E91+E88+E238+E10+E271</f>
        <v>4400</v>
      </c>
      <c r="F311" s="196">
        <f t="shared" si="20"/>
        <v>5047</v>
      </c>
      <c r="G311" s="313"/>
      <c r="H311" s="314"/>
    </row>
    <row r="312" spans="1:8" s="285" customFormat="1" ht="13.5" customHeight="1" x14ac:dyDescent="0.25">
      <c r="A312" s="311"/>
      <c r="B312" s="311"/>
      <c r="C312" s="311" t="s">
        <v>17</v>
      </c>
      <c r="D312" s="194">
        <f>D309+D299+D289+D276+D272+D269+D260+D253+D250+D239+D236+D227+D213+D196+D194+D191+D180+D177+D92+D89+D86+D80+D73+D66+D54+D63+D45+D43+D40+D28+D18+D16+D14+D12+D255+D20</f>
        <v>3061</v>
      </c>
      <c r="E312" s="312">
        <f t="shared" ref="E312:F312" si="21">E309+E299+E289+E276+E272+E269+E260+E253+E250+E239+E236+E227+E213+E196+E194+E191+E180+E177+E92+E89+E86+E80+E73+E66+E54+E63+E45+E43+E40+E28+E18+E16+E14+E12+E255+E20</f>
        <v>427</v>
      </c>
      <c r="F312" s="196">
        <f t="shared" si="21"/>
        <v>2634</v>
      </c>
      <c r="G312" s="275"/>
    </row>
    <row r="313" spans="1:8" ht="13.5" customHeight="1" thickBot="1" x14ac:dyDescent="0.3">
      <c r="A313" s="315"/>
      <c r="B313" s="316"/>
      <c r="C313" s="315" t="s">
        <v>3</v>
      </c>
      <c r="D313" s="199">
        <f>D310+D300+D290+D277+D273+D270+D261+D256+D253+D251+D240+D237+D228+D216+D214+D196+D194+D192+D180+D178+D93+D90+D87+D81+D74+D66+D64+D55+D45+D41+D43+D29+D21+D18+D16+D14+D12+D10</f>
        <v>12508</v>
      </c>
      <c r="E313" s="200">
        <f>E310+E300+E290+E277+E273+E270+E261+E256+E253+E251+E240+E237+E228+E216+E214+E196+E194+E192+E180+E178+E93+E90+E87+E81+E74+E66+E64+E55+E45+E41+E43+E29+E21+E18+E16+E14+E12+E10</f>
        <v>4827</v>
      </c>
      <c r="F313" s="201">
        <f>F310+F300+F290+F277+F273+F270+F261+F256+F253+F251+F240+F237+F228+F216+F214+F196+F194+F192+F180+F178+F93+F90+F87+F81+F74+F66+F64+F55+F45+F41+F43+F29+F21+F18+F16+F14+F12+F10</f>
        <v>7681</v>
      </c>
      <c r="G313" s="275"/>
    </row>
    <row r="314" spans="1:8" ht="13.5" customHeight="1" thickTop="1" x14ac:dyDescent="0.25">
      <c r="A314" s="276"/>
      <c r="B314" s="180"/>
      <c r="C314" s="276"/>
      <c r="D314" s="317"/>
      <c r="E314" s="317"/>
      <c r="F314" s="317"/>
      <c r="G314" s="275"/>
    </row>
    <row r="315" spans="1:8" ht="13.5" customHeight="1" x14ac:dyDescent="0.25">
      <c r="A315" s="26" t="s">
        <v>341</v>
      </c>
      <c r="B315" s="180"/>
      <c r="C315" s="276"/>
      <c r="D315" s="317"/>
      <c r="E315" s="317"/>
      <c r="F315" s="318"/>
    </row>
    <row r="316" spans="1:8" s="7" customFormat="1" ht="13.5" customHeight="1" x14ac:dyDescent="0.2">
      <c r="A316" s="26" t="s">
        <v>395</v>
      </c>
      <c r="B316" s="26"/>
      <c r="D316" s="1"/>
      <c r="E316" s="1"/>
      <c r="F316" s="1"/>
    </row>
    <row r="317" spans="1:8" ht="13.5" customHeight="1" thickBot="1" x14ac:dyDescent="0.3">
      <c r="A317" s="319"/>
      <c r="B317" s="319"/>
      <c r="C317" s="320"/>
      <c r="D317" s="320"/>
      <c r="E317" s="320"/>
      <c r="F317" s="321" t="s">
        <v>396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&amp;R&amp;"Arial Narrow,Normal"&amp;8&amp;P/&amp;N</oddFooter>
  </headerFooter>
  <rowBreaks count="3" manualBreakCount="3">
    <brk id="55" max="16383" man="1"/>
    <brk id="216" max="16383" man="1"/>
    <brk id="27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7"/>
  <sheetViews>
    <sheetView showZeros="0" zoomScaleNormal="100" workbookViewId="0">
      <pane ySplit="8" topLeftCell="A9" activePane="bottomLeft" state="frozen"/>
      <selection activeCell="H10" sqref="H10"/>
      <selection pane="bottomLeft" activeCell="F4" sqref="F4"/>
    </sheetView>
  </sheetViews>
  <sheetFormatPr baseColWidth="10" defaultRowHeight="14.4" x14ac:dyDescent="0.25"/>
  <cols>
    <col min="1" max="1" width="19.5" customWidth="1"/>
    <col min="2" max="2" width="14.3984375" customWidth="1"/>
    <col min="3" max="3" width="25" customWidth="1"/>
    <col min="4" max="6" width="9.5" customWidth="1"/>
  </cols>
  <sheetData>
    <row r="1" spans="1:6" ht="13.95" customHeight="1" x14ac:dyDescent="0.25">
      <c r="A1" s="180"/>
      <c r="B1" s="28"/>
      <c r="C1" s="29"/>
      <c r="D1" s="29"/>
      <c r="E1" s="29"/>
      <c r="F1" s="29"/>
    </row>
    <row r="2" spans="1:6" ht="13.95" customHeight="1" x14ac:dyDescent="0.25">
      <c r="A2" s="2" t="s">
        <v>317</v>
      </c>
      <c r="B2" s="179"/>
      <c r="C2" s="47"/>
      <c r="D2" s="47"/>
      <c r="E2" s="47"/>
      <c r="F2" s="47"/>
    </row>
    <row r="3" spans="1:6" ht="15.85" customHeight="1" x14ac:dyDescent="0.25">
      <c r="A3" s="2"/>
      <c r="B3" s="3"/>
      <c r="C3" s="3"/>
      <c r="D3" s="3"/>
      <c r="E3" s="3"/>
    </row>
    <row r="4" spans="1:6" s="55" customFormat="1" ht="13.95" customHeight="1" thickBot="1" x14ac:dyDescent="0.3">
      <c r="A4" s="227" t="s">
        <v>311</v>
      </c>
      <c r="B4" s="227"/>
      <c r="C4" s="227"/>
      <c r="D4" s="227"/>
      <c r="E4" s="227"/>
      <c r="F4" s="228" t="s">
        <v>372</v>
      </c>
    </row>
    <row r="5" spans="1:6" s="55" customFormat="1" ht="15.05" customHeight="1" x14ac:dyDescent="0.2">
      <c r="A5" s="182"/>
    </row>
    <row r="6" spans="1:6" s="6" customFormat="1" ht="15.05" customHeight="1" x14ac:dyDescent="0.25">
      <c r="A6" s="184" t="s">
        <v>362</v>
      </c>
      <c r="B6" s="4"/>
      <c r="C6" s="5"/>
      <c r="D6" s="1"/>
      <c r="E6" s="1"/>
      <c r="F6" s="185"/>
    </row>
    <row r="7" spans="1:6" ht="15.05" customHeight="1" thickBot="1" x14ac:dyDescent="0.3"/>
    <row r="8" spans="1:6" s="30" customFormat="1" ht="30.05" customHeight="1" thickTop="1" x14ac:dyDescent="0.25">
      <c r="A8" s="188" t="s">
        <v>216</v>
      </c>
      <c r="B8" s="188"/>
      <c r="C8" s="189"/>
      <c r="D8" s="190" t="s">
        <v>3</v>
      </c>
      <c r="E8" s="191" t="s">
        <v>189</v>
      </c>
      <c r="F8" s="192" t="s">
        <v>190</v>
      </c>
    </row>
    <row r="9" spans="1:6" s="30" customFormat="1" ht="13.15" customHeight="1" x14ac:dyDescent="0.2">
      <c r="A9" s="10" t="s">
        <v>358</v>
      </c>
      <c r="B9" s="31" t="s">
        <v>11</v>
      </c>
      <c r="C9" s="11" t="s">
        <v>358</v>
      </c>
      <c r="D9" s="56">
        <v>45</v>
      </c>
      <c r="E9" s="13">
        <v>22</v>
      </c>
      <c r="F9" s="65">
        <v>23</v>
      </c>
    </row>
    <row r="10" spans="1:6" s="30" customFormat="1" ht="13.15" customHeight="1" x14ac:dyDescent="0.25">
      <c r="A10" s="97"/>
      <c r="B10" s="97" t="s">
        <v>3</v>
      </c>
      <c r="C10" s="103"/>
      <c r="D10" s="88">
        <f>D9</f>
        <v>45</v>
      </c>
      <c r="E10" s="98">
        <f t="shared" ref="E10:F10" si="0">E9</f>
        <v>22</v>
      </c>
      <c r="F10" s="90">
        <f t="shared" si="0"/>
        <v>23</v>
      </c>
    </row>
    <row r="11" spans="1:6" s="8" customFormat="1" ht="13.5" customHeight="1" x14ac:dyDescent="0.2">
      <c r="A11" s="10" t="s">
        <v>0</v>
      </c>
      <c r="B11" s="31" t="s">
        <v>1</v>
      </c>
      <c r="C11" s="11" t="s">
        <v>2</v>
      </c>
      <c r="D11" s="56">
        <v>50</v>
      </c>
      <c r="E11" s="13">
        <v>15</v>
      </c>
      <c r="F11" s="65">
        <v>35</v>
      </c>
    </row>
    <row r="12" spans="1:6" s="9" customFormat="1" ht="13.5" customHeight="1" x14ac:dyDescent="0.25">
      <c r="A12" s="97"/>
      <c r="B12" s="97" t="s">
        <v>3</v>
      </c>
      <c r="C12" s="103"/>
      <c r="D12" s="88">
        <f>D11</f>
        <v>50</v>
      </c>
      <c r="E12" s="98">
        <f t="shared" ref="E12:F12" si="1">E11</f>
        <v>15</v>
      </c>
      <c r="F12" s="90">
        <f t="shared" si="1"/>
        <v>35</v>
      </c>
    </row>
    <row r="13" spans="1:6" s="8" customFormat="1" ht="13.5" customHeight="1" x14ac:dyDescent="0.2">
      <c r="A13" s="10" t="s">
        <v>4</v>
      </c>
      <c r="B13" s="31" t="s">
        <v>1</v>
      </c>
      <c r="C13" s="11" t="s">
        <v>5</v>
      </c>
      <c r="D13" s="56">
        <v>21</v>
      </c>
      <c r="E13" s="13">
        <v>0</v>
      </c>
      <c r="F13" s="65">
        <v>21</v>
      </c>
    </row>
    <row r="14" spans="1:6" s="9" customFormat="1" ht="13.5" customHeight="1" x14ac:dyDescent="0.25">
      <c r="A14" s="97"/>
      <c r="B14" s="97" t="s">
        <v>3</v>
      </c>
      <c r="C14" s="103"/>
      <c r="D14" s="88">
        <f>D13</f>
        <v>21</v>
      </c>
      <c r="E14" s="98">
        <f t="shared" ref="E14:F14" si="2">E13</f>
        <v>0</v>
      </c>
      <c r="F14" s="90">
        <f t="shared" si="2"/>
        <v>21</v>
      </c>
    </row>
    <row r="15" spans="1:6" s="8" customFormat="1" ht="13.5" customHeight="1" x14ac:dyDescent="0.2">
      <c r="A15" s="10" t="s">
        <v>6</v>
      </c>
      <c r="B15" s="31" t="s">
        <v>1</v>
      </c>
      <c r="C15" s="11" t="s">
        <v>7</v>
      </c>
      <c r="D15" s="56">
        <v>27</v>
      </c>
      <c r="E15" s="13">
        <v>4</v>
      </c>
      <c r="F15" s="65">
        <v>23</v>
      </c>
    </row>
    <row r="16" spans="1:6" s="9" customFormat="1" ht="13.5" customHeight="1" x14ac:dyDescent="0.25">
      <c r="A16" s="97"/>
      <c r="B16" s="97" t="s">
        <v>3</v>
      </c>
      <c r="C16" s="103"/>
      <c r="D16" s="88">
        <f>D15</f>
        <v>27</v>
      </c>
      <c r="E16" s="98">
        <f t="shared" ref="E16:F16" si="3">E15</f>
        <v>4</v>
      </c>
      <c r="F16" s="90">
        <f t="shared" si="3"/>
        <v>23</v>
      </c>
    </row>
    <row r="17" spans="1:6" s="8" customFormat="1" ht="13.5" customHeight="1" x14ac:dyDescent="0.2">
      <c r="A17" s="10" t="s">
        <v>8</v>
      </c>
      <c r="B17" s="31" t="s">
        <v>1</v>
      </c>
      <c r="C17" s="11" t="s">
        <v>9</v>
      </c>
      <c r="D17" s="56">
        <v>13</v>
      </c>
      <c r="E17" s="13">
        <v>0</v>
      </c>
      <c r="F17" s="65">
        <v>13</v>
      </c>
    </row>
    <row r="18" spans="1:6" s="9" customFormat="1" ht="13.5" customHeight="1" x14ac:dyDescent="0.25">
      <c r="A18" s="97"/>
      <c r="B18" s="97" t="s">
        <v>3</v>
      </c>
      <c r="C18" s="83"/>
      <c r="D18" s="88">
        <f>D17</f>
        <v>13</v>
      </c>
      <c r="E18" s="98">
        <f t="shared" ref="E18:F18" si="4">E17</f>
        <v>0</v>
      </c>
      <c r="F18" s="90">
        <f t="shared" si="4"/>
        <v>13</v>
      </c>
    </row>
    <row r="19" spans="1:6" s="8" customFormat="1" ht="13.5" customHeight="1" x14ac:dyDescent="0.2">
      <c r="A19" s="10" t="s">
        <v>10</v>
      </c>
      <c r="B19" s="31" t="s">
        <v>11</v>
      </c>
      <c r="C19" s="32" t="s">
        <v>275</v>
      </c>
      <c r="D19" s="56">
        <v>120</v>
      </c>
      <c r="E19" s="13">
        <v>58</v>
      </c>
      <c r="F19" s="65">
        <v>62</v>
      </c>
    </row>
    <row r="20" spans="1:6" s="8" customFormat="1" ht="13.5" customHeight="1" x14ac:dyDescent="0.2">
      <c r="A20" s="10"/>
      <c r="B20" s="31" t="s">
        <v>1</v>
      </c>
      <c r="C20" s="32" t="s">
        <v>276</v>
      </c>
      <c r="D20" s="56">
        <v>27</v>
      </c>
      <c r="E20" s="13">
        <v>10</v>
      </c>
      <c r="F20" s="65">
        <v>17</v>
      </c>
    </row>
    <row r="21" spans="1:6" s="9" customFormat="1" ht="13.5" customHeight="1" x14ac:dyDescent="0.25">
      <c r="A21" s="97"/>
      <c r="B21" s="97" t="s">
        <v>3</v>
      </c>
      <c r="C21" s="83"/>
      <c r="D21" s="88">
        <f>SUM(D19:D20)</f>
        <v>147</v>
      </c>
      <c r="E21" s="98">
        <f t="shared" ref="E21:F21" si="5">SUM(E19:E20)</f>
        <v>68</v>
      </c>
      <c r="F21" s="90">
        <f t="shared" si="5"/>
        <v>79</v>
      </c>
    </row>
    <row r="22" spans="1:6" s="8" customFormat="1" ht="13.5" customHeight="1" x14ac:dyDescent="0.2">
      <c r="A22" s="10" t="s">
        <v>12</v>
      </c>
      <c r="B22" s="31" t="s">
        <v>11</v>
      </c>
      <c r="C22" s="22" t="s">
        <v>364</v>
      </c>
      <c r="D22" s="56">
        <v>58</v>
      </c>
      <c r="E22" s="13">
        <v>58</v>
      </c>
      <c r="F22" s="65">
        <v>0</v>
      </c>
    </row>
    <row r="23" spans="1:6" s="8" customFormat="1" ht="13.5" customHeight="1" x14ac:dyDescent="0.2">
      <c r="A23" s="10"/>
      <c r="B23" s="31"/>
      <c r="C23" s="22" t="s">
        <v>365</v>
      </c>
      <c r="D23" s="56">
        <v>104</v>
      </c>
      <c r="E23" s="13">
        <v>43</v>
      </c>
      <c r="F23" s="65">
        <v>61</v>
      </c>
    </row>
    <row r="24" spans="1:6" s="9" customFormat="1" ht="13.5" customHeight="1" x14ac:dyDescent="0.25">
      <c r="A24" s="14"/>
      <c r="B24" s="10" t="s">
        <v>13</v>
      </c>
      <c r="C24" s="17"/>
      <c r="D24" s="57">
        <f>SUM(D22:D23)</f>
        <v>162</v>
      </c>
      <c r="E24" s="19">
        <f t="shared" ref="E24:F24" si="6">SUM(E22:E23)</f>
        <v>101</v>
      </c>
      <c r="F24" s="66">
        <f t="shared" si="6"/>
        <v>61</v>
      </c>
    </row>
    <row r="25" spans="1:6" s="8" customFormat="1" ht="13.5" customHeight="1" x14ac:dyDescent="0.2">
      <c r="A25" s="10"/>
      <c r="B25" s="31" t="s">
        <v>1</v>
      </c>
      <c r="C25" s="11" t="s">
        <v>14</v>
      </c>
      <c r="D25" s="56">
        <v>13</v>
      </c>
      <c r="E25" s="13">
        <v>0</v>
      </c>
      <c r="F25" s="65">
        <v>13</v>
      </c>
    </row>
    <row r="26" spans="1:6" s="8" customFormat="1" ht="13.5" customHeight="1" x14ac:dyDescent="0.25">
      <c r="A26" s="10"/>
      <c r="B26" s="20"/>
      <c r="C26" s="11" t="s">
        <v>15</v>
      </c>
      <c r="D26" s="56">
        <v>25</v>
      </c>
      <c r="E26" s="13">
        <v>0</v>
      </c>
      <c r="F26" s="65">
        <v>25</v>
      </c>
    </row>
    <row r="27" spans="1:6" s="8" customFormat="1" ht="13.5" customHeight="1" x14ac:dyDescent="0.25">
      <c r="A27" s="10"/>
      <c r="B27" s="20"/>
      <c r="C27" s="11" t="s">
        <v>16</v>
      </c>
      <c r="D27" s="56">
        <v>17</v>
      </c>
      <c r="E27" s="13">
        <v>0</v>
      </c>
      <c r="F27" s="65">
        <v>17</v>
      </c>
    </row>
    <row r="28" spans="1:6" s="21" customFormat="1" ht="13.5" customHeight="1" x14ac:dyDescent="0.25">
      <c r="A28" s="10"/>
      <c r="B28" s="10" t="s">
        <v>17</v>
      </c>
      <c r="C28" s="17"/>
      <c r="D28" s="58">
        <f>SUM(D25:D27)</f>
        <v>55</v>
      </c>
      <c r="E28" s="19">
        <v>0</v>
      </c>
      <c r="F28" s="67">
        <f>SUM(F25:F27)</f>
        <v>55</v>
      </c>
    </row>
    <row r="29" spans="1:6" s="9" customFormat="1" ht="13.5" customHeight="1" x14ac:dyDescent="0.25">
      <c r="A29" s="97"/>
      <c r="B29" s="97" t="s">
        <v>3</v>
      </c>
      <c r="C29" s="83"/>
      <c r="D29" s="101">
        <f>D28+D24</f>
        <v>217</v>
      </c>
      <c r="E29" s="98">
        <f>E24</f>
        <v>101</v>
      </c>
      <c r="F29" s="102">
        <f>F28+F24</f>
        <v>116</v>
      </c>
    </row>
    <row r="30" spans="1:6" s="8" customFormat="1" ht="13.5" customHeight="1" x14ac:dyDescent="0.2">
      <c r="A30" s="10" t="s">
        <v>18</v>
      </c>
      <c r="B30" s="31" t="s">
        <v>11</v>
      </c>
      <c r="C30" s="11" t="s">
        <v>344</v>
      </c>
      <c r="D30" s="56">
        <v>118</v>
      </c>
      <c r="E30" s="13">
        <v>60</v>
      </c>
      <c r="F30" s="65">
        <v>58</v>
      </c>
    </row>
    <row r="31" spans="1:6" s="8" customFormat="1" ht="13.5" customHeight="1" x14ac:dyDescent="0.25">
      <c r="A31" s="10"/>
      <c r="B31" s="20"/>
      <c r="C31" s="11" t="s">
        <v>21</v>
      </c>
      <c r="D31" s="56">
        <v>73</v>
      </c>
      <c r="E31" s="13">
        <v>35</v>
      </c>
      <c r="F31" s="65">
        <v>38</v>
      </c>
    </row>
    <row r="32" spans="1:6" s="8" customFormat="1" ht="13.5" customHeight="1" x14ac:dyDescent="0.25">
      <c r="A32" s="10"/>
      <c r="B32" s="20"/>
      <c r="C32" s="11" t="s">
        <v>280</v>
      </c>
      <c r="D32" s="56">
        <v>105</v>
      </c>
      <c r="E32" s="13">
        <v>37</v>
      </c>
      <c r="F32" s="65">
        <v>68</v>
      </c>
    </row>
    <row r="33" spans="1:6" s="8" customFormat="1" ht="13.5" customHeight="1" x14ac:dyDescent="0.25">
      <c r="A33" s="10"/>
      <c r="B33" s="20"/>
      <c r="C33" s="11" t="s">
        <v>22</v>
      </c>
      <c r="D33" s="56">
        <v>113</v>
      </c>
      <c r="E33" s="13">
        <v>49</v>
      </c>
      <c r="F33" s="65">
        <v>64</v>
      </c>
    </row>
    <row r="34" spans="1:6" s="8" customFormat="1" ht="13.5" customHeight="1" x14ac:dyDescent="0.25">
      <c r="A34" s="10"/>
      <c r="B34" s="20"/>
      <c r="C34" s="11" t="s">
        <v>23</v>
      </c>
      <c r="D34" s="56">
        <v>53</v>
      </c>
      <c r="E34" s="13">
        <v>22</v>
      </c>
      <c r="F34" s="65">
        <v>31</v>
      </c>
    </row>
    <row r="35" spans="1:6" s="21" customFormat="1" ht="13.5" customHeight="1" x14ac:dyDescent="0.25">
      <c r="A35" s="10"/>
      <c r="B35" s="10" t="s">
        <v>13</v>
      </c>
      <c r="C35" s="17"/>
      <c r="D35" s="58">
        <f>SUM(D30:D34)</f>
        <v>462</v>
      </c>
      <c r="E35" s="19">
        <f>SUM(E30:E34)</f>
        <v>203</v>
      </c>
      <c r="F35" s="67">
        <f>SUM(F30:F34)</f>
        <v>259</v>
      </c>
    </row>
    <row r="36" spans="1:6" s="8" customFormat="1" ht="13.5" customHeight="1" x14ac:dyDescent="0.2">
      <c r="A36" s="10"/>
      <c r="B36" s="31" t="s">
        <v>1</v>
      </c>
      <c r="C36" s="11" t="s">
        <v>24</v>
      </c>
      <c r="D36" s="56">
        <v>30</v>
      </c>
      <c r="E36" s="13">
        <v>10</v>
      </c>
      <c r="F36" s="65">
        <v>20</v>
      </c>
    </row>
    <row r="37" spans="1:6" s="8" customFormat="1" ht="13.5" customHeight="1" x14ac:dyDescent="0.25">
      <c r="A37" s="10"/>
      <c r="B37" s="20"/>
      <c r="C37" s="11" t="s">
        <v>25</v>
      </c>
      <c r="D37" s="56">
        <v>42</v>
      </c>
      <c r="E37" s="13">
        <v>14</v>
      </c>
      <c r="F37" s="65">
        <v>28</v>
      </c>
    </row>
    <row r="38" spans="1:6" s="8" customFormat="1" ht="13.5" customHeight="1" x14ac:dyDescent="0.25">
      <c r="A38" s="10"/>
      <c r="B38" s="20"/>
      <c r="C38" s="11" t="s">
        <v>225</v>
      </c>
      <c r="D38" s="56">
        <v>34</v>
      </c>
      <c r="E38" s="13">
        <v>2</v>
      </c>
      <c r="F38" s="65">
        <v>32</v>
      </c>
    </row>
    <row r="39" spans="1:6" s="8" customFormat="1" ht="13.5" customHeight="1" x14ac:dyDescent="0.25">
      <c r="A39" s="10"/>
      <c r="B39" s="20"/>
      <c r="C39" s="11" t="s">
        <v>27</v>
      </c>
      <c r="D39" s="56">
        <v>35</v>
      </c>
      <c r="E39" s="13">
        <v>8</v>
      </c>
      <c r="F39" s="65">
        <v>27</v>
      </c>
    </row>
    <row r="40" spans="1:6" s="8" customFormat="1" ht="13.5" customHeight="1" x14ac:dyDescent="0.25">
      <c r="A40" s="10"/>
      <c r="B40" s="10" t="s">
        <v>17</v>
      </c>
      <c r="C40" s="11"/>
      <c r="D40" s="58">
        <f>SUM(D36:D39)</f>
        <v>141</v>
      </c>
      <c r="E40" s="19">
        <f>SUM(E36:E39)</f>
        <v>34</v>
      </c>
      <c r="F40" s="67">
        <f>SUM(F36:F39)</f>
        <v>107</v>
      </c>
    </row>
    <row r="41" spans="1:6" s="8" customFormat="1" ht="13.5" customHeight="1" x14ac:dyDescent="0.25">
      <c r="A41" s="99"/>
      <c r="B41" s="97" t="s">
        <v>3</v>
      </c>
      <c r="C41" s="100"/>
      <c r="D41" s="101">
        <f>D40+D35</f>
        <v>603</v>
      </c>
      <c r="E41" s="98">
        <f>E40+E35</f>
        <v>237</v>
      </c>
      <c r="F41" s="102">
        <f>F40+F35</f>
        <v>366</v>
      </c>
    </row>
    <row r="42" spans="1:6" s="8" customFormat="1" ht="13.5" customHeight="1" x14ac:dyDescent="0.2">
      <c r="A42" s="10" t="s">
        <v>28</v>
      </c>
      <c r="B42" s="31" t="s">
        <v>1</v>
      </c>
      <c r="C42" s="11" t="s">
        <v>234</v>
      </c>
      <c r="D42" s="56">
        <v>16</v>
      </c>
      <c r="E42" s="13">
        <v>4</v>
      </c>
      <c r="F42" s="65">
        <v>12</v>
      </c>
    </row>
    <row r="43" spans="1:6" s="9" customFormat="1" ht="13.5" customHeight="1" x14ac:dyDescent="0.25">
      <c r="A43" s="97"/>
      <c r="B43" s="97" t="s">
        <v>3</v>
      </c>
      <c r="C43" s="83"/>
      <c r="D43" s="88">
        <f>D42</f>
        <v>16</v>
      </c>
      <c r="E43" s="98">
        <f>E42</f>
        <v>4</v>
      </c>
      <c r="F43" s="90">
        <f>F42</f>
        <v>12</v>
      </c>
    </row>
    <row r="44" spans="1:6" s="8" customFormat="1" ht="13.5" customHeight="1" x14ac:dyDescent="0.2">
      <c r="A44" s="10" t="s">
        <v>29</v>
      </c>
      <c r="B44" s="31" t="s">
        <v>1</v>
      </c>
      <c r="C44" s="11" t="s">
        <v>30</v>
      </c>
      <c r="D44" s="56">
        <v>20</v>
      </c>
      <c r="E44" s="13">
        <v>0</v>
      </c>
      <c r="F44" s="65">
        <v>20</v>
      </c>
    </row>
    <row r="45" spans="1:6" s="9" customFormat="1" ht="13.5" customHeight="1" x14ac:dyDescent="0.25">
      <c r="A45" s="97"/>
      <c r="B45" s="97" t="s">
        <v>3</v>
      </c>
      <c r="C45" s="83"/>
      <c r="D45" s="88">
        <f>D44</f>
        <v>20</v>
      </c>
      <c r="E45" s="98">
        <f>E44</f>
        <v>0</v>
      </c>
      <c r="F45" s="90">
        <f>F44</f>
        <v>20</v>
      </c>
    </row>
    <row r="46" spans="1:6" s="8" customFormat="1" ht="13.5" customHeight="1" x14ac:dyDescent="0.2">
      <c r="A46" s="10" t="s">
        <v>31</v>
      </c>
      <c r="B46" s="31" t="s">
        <v>11</v>
      </c>
      <c r="C46" s="32" t="s">
        <v>235</v>
      </c>
      <c r="D46" s="56">
        <v>54</v>
      </c>
      <c r="E46" s="13">
        <v>35</v>
      </c>
      <c r="F46" s="65">
        <v>19</v>
      </c>
    </row>
    <row r="47" spans="1:6" s="8" customFormat="1" ht="13.5" customHeight="1" x14ac:dyDescent="0.2">
      <c r="A47" s="10"/>
      <c r="B47" s="31"/>
      <c r="C47" s="32" t="s">
        <v>32</v>
      </c>
      <c r="D47" s="56">
        <v>79</v>
      </c>
      <c r="E47" s="13">
        <v>40</v>
      </c>
      <c r="F47" s="65">
        <v>39</v>
      </c>
    </row>
    <row r="48" spans="1:6" s="8" customFormat="1" ht="13.5" customHeight="1" x14ac:dyDescent="0.2">
      <c r="A48" s="10"/>
      <c r="B48" s="31"/>
      <c r="C48" s="32" t="s">
        <v>281</v>
      </c>
      <c r="D48" s="56">
        <v>40</v>
      </c>
      <c r="E48" s="13">
        <v>15</v>
      </c>
      <c r="F48" s="65">
        <v>25</v>
      </c>
    </row>
    <row r="49" spans="1:6" s="21" customFormat="1" ht="13.5" customHeight="1" x14ac:dyDescent="0.25">
      <c r="A49" s="10"/>
      <c r="B49" s="10" t="s">
        <v>13</v>
      </c>
      <c r="C49" s="17"/>
      <c r="D49" s="58">
        <f>SUM(D46:D48)</f>
        <v>173</v>
      </c>
      <c r="E49" s="19">
        <f>SUM(E46:E48)</f>
        <v>90</v>
      </c>
      <c r="F49" s="67">
        <f>SUM(F46:F48)</f>
        <v>83</v>
      </c>
    </row>
    <row r="50" spans="1:6" s="8" customFormat="1" ht="13.5" customHeight="1" x14ac:dyDescent="0.2">
      <c r="A50" s="33"/>
      <c r="B50" s="31" t="s">
        <v>1</v>
      </c>
      <c r="C50" s="36" t="s">
        <v>34</v>
      </c>
      <c r="D50" s="56">
        <v>53</v>
      </c>
      <c r="E50" s="35">
        <v>35</v>
      </c>
      <c r="F50" s="65">
        <v>18</v>
      </c>
    </row>
    <row r="51" spans="1:6" s="8" customFormat="1" ht="13.5" customHeight="1" x14ac:dyDescent="0.25">
      <c r="A51" s="33"/>
      <c r="B51" s="34"/>
      <c r="C51" s="36" t="s">
        <v>36</v>
      </c>
      <c r="D51" s="56">
        <v>53</v>
      </c>
      <c r="E51" s="35">
        <v>1</v>
      </c>
      <c r="F51" s="65">
        <v>52</v>
      </c>
    </row>
    <row r="52" spans="1:6" s="8" customFormat="1" ht="13.5" customHeight="1" x14ac:dyDescent="0.25">
      <c r="A52" s="33"/>
      <c r="B52" s="10" t="s">
        <v>17</v>
      </c>
      <c r="C52" s="36"/>
      <c r="D52" s="59">
        <f>SUM(D50:D51)</f>
        <v>106</v>
      </c>
      <c r="E52" s="37">
        <f>SUM(E50:E51)</f>
        <v>36</v>
      </c>
      <c r="F52" s="68">
        <f>SUM(F50:F51)</f>
        <v>70</v>
      </c>
    </row>
    <row r="53" spans="1:6" s="8" customFormat="1" ht="13.5" customHeight="1" x14ac:dyDescent="0.25">
      <c r="A53" s="91"/>
      <c r="B53" s="92" t="s">
        <v>3</v>
      </c>
      <c r="C53" s="93"/>
      <c r="D53" s="94">
        <f>D52+D49</f>
        <v>279</v>
      </c>
      <c r="E53" s="95">
        <f>E52+E49</f>
        <v>126</v>
      </c>
      <c r="F53" s="96">
        <f>F52+F49</f>
        <v>153</v>
      </c>
    </row>
    <row r="54" spans="1:6" s="8" customFormat="1" ht="13.5" customHeight="1" x14ac:dyDescent="0.2">
      <c r="A54" s="33" t="s">
        <v>37</v>
      </c>
      <c r="B54" s="31" t="s">
        <v>11</v>
      </c>
      <c r="C54" s="36" t="s">
        <v>236</v>
      </c>
      <c r="D54" s="56">
        <v>68</v>
      </c>
      <c r="E54" s="35">
        <v>35</v>
      </c>
      <c r="F54" s="65">
        <v>33</v>
      </c>
    </row>
    <row r="55" spans="1:6" s="8" customFormat="1" ht="13.5" customHeight="1" x14ac:dyDescent="0.25">
      <c r="A55" s="33"/>
      <c r="B55" s="34"/>
      <c r="C55" s="36" t="s">
        <v>282</v>
      </c>
      <c r="D55" s="56">
        <v>61</v>
      </c>
      <c r="E55" s="35">
        <v>28</v>
      </c>
      <c r="F55" s="65">
        <v>33</v>
      </c>
    </row>
    <row r="56" spans="1:6" s="8" customFormat="1" ht="13.5" customHeight="1" x14ac:dyDescent="0.25">
      <c r="A56" s="33"/>
      <c r="B56" s="34"/>
      <c r="C56" s="11" t="s">
        <v>39</v>
      </c>
      <c r="D56" s="56">
        <v>47</v>
      </c>
      <c r="E56" s="35">
        <v>25</v>
      </c>
      <c r="F56" s="65">
        <v>22</v>
      </c>
    </row>
    <row r="57" spans="1:6" s="21" customFormat="1" ht="13.5" customHeight="1" x14ac:dyDescent="0.25">
      <c r="A57" s="38"/>
      <c r="B57" s="10" t="s">
        <v>13</v>
      </c>
      <c r="C57" s="10"/>
      <c r="D57" s="57">
        <f>SUM(D54:D56)</f>
        <v>176</v>
      </c>
      <c r="E57" s="18">
        <f>SUM(E54:E56)</f>
        <v>88</v>
      </c>
      <c r="F57" s="66">
        <f>SUM(F54:F56)</f>
        <v>88</v>
      </c>
    </row>
    <row r="58" spans="1:6" s="8" customFormat="1" ht="13.5" customHeight="1" x14ac:dyDescent="0.2">
      <c r="A58" s="38"/>
      <c r="B58" s="31" t="s">
        <v>1</v>
      </c>
      <c r="C58" s="20" t="s">
        <v>40</v>
      </c>
      <c r="D58" s="56">
        <v>28</v>
      </c>
      <c r="E58" s="12">
        <v>2</v>
      </c>
      <c r="F58" s="65">
        <v>26</v>
      </c>
    </row>
    <row r="59" spans="1:6" s="8" customFormat="1" ht="13.5" customHeight="1" x14ac:dyDescent="0.25">
      <c r="A59" s="38"/>
      <c r="B59" s="39"/>
      <c r="C59" s="11" t="s">
        <v>41</v>
      </c>
      <c r="D59" s="56">
        <v>58</v>
      </c>
      <c r="E59" s="12">
        <v>4</v>
      </c>
      <c r="F59" s="65">
        <v>54</v>
      </c>
    </row>
    <row r="60" spans="1:6" s="21" customFormat="1" ht="13.5" customHeight="1" x14ac:dyDescent="0.25">
      <c r="A60" s="38"/>
      <c r="B60" s="38" t="s">
        <v>17</v>
      </c>
      <c r="C60" s="17"/>
      <c r="D60" s="57">
        <f>SUM(D58:D59)</f>
        <v>86</v>
      </c>
      <c r="E60" s="18">
        <f>SUM(E58:E59)</f>
        <v>6</v>
      </c>
      <c r="F60" s="66">
        <f>SUM(F58:F59)</f>
        <v>80</v>
      </c>
    </row>
    <row r="61" spans="1:6" s="9" customFormat="1" ht="13.5" customHeight="1" x14ac:dyDescent="0.25">
      <c r="A61" s="87"/>
      <c r="B61" s="87" t="s">
        <v>3</v>
      </c>
      <c r="C61" s="83"/>
      <c r="D61" s="88">
        <f>D60+D57</f>
        <v>262</v>
      </c>
      <c r="E61" s="89">
        <f>E60+E57</f>
        <v>94</v>
      </c>
      <c r="F61" s="90">
        <f>F60+F57</f>
        <v>168</v>
      </c>
    </row>
    <row r="62" spans="1:6" s="8" customFormat="1" ht="13.5" customHeight="1" x14ac:dyDescent="0.2">
      <c r="A62" s="33" t="s">
        <v>42</v>
      </c>
      <c r="B62" s="31" t="s">
        <v>1</v>
      </c>
      <c r="C62" s="11" t="s">
        <v>237</v>
      </c>
      <c r="D62" s="56">
        <v>33</v>
      </c>
      <c r="E62" s="12">
        <v>11</v>
      </c>
      <c r="F62" s="65">
        <v>22</v>
      </c>
    </row>
    <row r="63" spans="1:6" s="9" customFormat="1" ht="13.5" customHeight="1" x14ac:dyDescent="0.25">
      <c r="A63" s="87"/>
      <c r="B63" s="87" t="s">
        <v>3</v>
      </c>
      <c r="C63" s="104"/>
      <c r="D63" s="88">
        <f>D62</f>
        <v>33</v>
      </c>
      <c r="E63" s="89">
        <f>E62</f>
        <v>11</v>
      </c>
      <c r="F63" s="90">
        <f>F62</f>
        <v>22</v>
      </c>
    </row>
    <row r="64" spans="1:6" s="8" customFormat="1" ht="13.5" customHeight="1" x14ac:dyDescent="0.2">
      <c r="A64" s="38" t="s">
        <v>44</v>
      </c>
      <c r="B64" s="31" t="s">
        <v>11</v>
      </c>
      <c r="C64" s="25" t="s">
        <v>345</v>
      </c>
      <c r="D64" s="56">
        <v>122</v>
      </c>
      <c r="E64" s="12">
        <v>65</v>
      </c>
      <c r="F64" s="65">
        <v>57</v>
      </c>
    </row>
    <row r="65" spans="1:6" s="8" customFormat="1" ht="13.5" customHeight="1" x14ac:dyDescent="0.2">
      <c r="A65" s="38"/>
      <c r="B65" s="31"/>
      <c r="C65" s="25" t="s">
        <v>346</v>
      </c>
      <c r="D65" s="56">
        <v>59</v>
      </c>
      <c r="E65" s="12">
        <v>28</v>
      </c>
      <c r="F65" s="65">
        <v>31</v>
      </c>
    </row>
    <row r="66" spans="1:6" s="21" customFormat="1" ht="13.5" customHeight="1" x14ac:dyDescent="0.25">
      <c r="A66" s="33"/>
      <c r="B66" s="10" t="s">
        <v>13</v>
      </c>
      <c r="C66" s="17"/>
      <c r="D66" s="57">
        <f>D64+D65</f>
        <v>181</v>
      </c>
      <c r="E66" s="18">
        <f t="shared" ref="E66:F66" si="7">E64+E65</f>
        <v>93</v>
      </c>
      <c r="F66" s="66">
        <f t="shared" si="7"/>
        <v>88</v>
      </c>
    </row>
    <row r="67" spans="1:6" s="41" customFormat="1" ht="13.5" customHeight="1" x14ac:dyDescent="0.25">
      <c r="A67" s="33"/>
      <c r="B67" s="31" t="s">
        <v>1</v>
      </c>
      <c r="C67" s="25" t="s">
        <v>45</v>
      </c>
      <c r="D67" s="60">
        <v>21</v>
      </c>
      <c r="E67" s="40">
        <v>0</v>
      </c>
      <c r="F67" s="69">
        <v>21</v>
      </c>
    </row>
    <row r="68" spans="1:6" s="41" customFormat="1" ht="13.5" customHeight="1" x14ac:dyDescent="0.25">
      <c r="A68" s="24"/>
      <c r="B68" s="31"/>
      <c r="C68" s="25" t="s">
        <v>46</v>
      </c>
      <c r="D68" s="60">
        <v>10</v>
      </c>
      <c r="E68" s="40">
        <v>0</v>
      </c>
      <c r="F68" s="69">
        <v>10</v>
      </c>
    </row>
    <row r="69" spans="1:6" s="41" customFormat="1" ht="13.5" customHeight="1" x14ac:dyDescent="0.25">
      <c r="A69" s="24"/>
      <c r="B69" s="31"/>
      <c r="C69" s="25" t="s">
        <v>47</v>
      </c>
      <c r="D69" s="60">
        <v>63</v>
      </c>
      <c r="E69" s="40">
        <v>28</v>
      </c>
      <c r="F69" s="69">
        <v>35</v>
      </c>
    </row>
    <row r="70" spans="1:6" s="43" customFormat="1" ht="13.5" customHeight="1" x14ac:dyDescent="0.25">
      <c r="A70" s="24"/>
      <c r="B70" s="38" t="s">
        <v>17</v>
      </c>
      <c r="C70" s="17"/>
      <c r="D70" s="61">
        <f>SUM(D67:D69)</f>
        <v>94</v>
      </c>
      <c r="E70" s="42">
        <f>SUM(E67:E69)</f>
        <v>28</v>
      </c>
      <c r="F70" s="70">
        <f>SUM(F67:F69)</f>
        <v>66</v>
      </c>
    </row>
    <row r="71" spans="1:6" s="46" customFormat="1" ht="13.5" customHeight="1" x14ac:dyDescent="0.25">
      <c r="A71" s="74"/>
      <c r="B71" s="87" t="s">
        <v>3</v>
      </c>
      <c r="C71" s="83"/>
      <c r="D71" s="75">
        <f>D70+D66</f>
        <v>275</v>
      </c>
      <c r="E71" s="76">
        <f>E70+E66</f>
        <v>121</v>
      </c>
      <c r="F71" s="77">
        <f>F70+F66</f>
        <v>154</v>
      </c>
    </row>
    <row r="72" spans="1:6" s="41" customFormat="1" ht="13.5" customHeight="1" x14ac:dyDescent="0.25">
      <c r="A72" s="24" t="s">
        <v>48</v>
      </c>
      <c r="B72" s="31" t="s">
        <v>11</v>
      </c>
      <c r="C72" s="11" t="s">
        <v>309</v>
      </c>
      <c r="D72" s="60">
        <v>30</v>
      </c>
      <c r="E72" s="40">
        <v>13</v>
      </c>
      <c r="F72" s="69">
        <v>17</v>
      </c>
    </row>
    <row r="73" spans="1:6" s="41" customFormat="1" ht="13.5" customHeight="1" x14ac:dyDescent="0.25">
      <c r="A73" s="24"/>
      <c r="B73" s="31"/>
      <c r="C73" s="11" t="s">
        <v>238</v>
      </c>
      <c r="D73" s="60">
        <v>80</v>
      </c>
      <c r="E73" s="40">
        <v>36</v>
      </c>
      <c r="F73" s="69">
        <v>44</v>
      </c>
    </row>
    <row r="74" spans="1:6" s="41" customFormat="1" ht="13.5" customHeight="1" x14ac:dyDescent="0.25">
      <c r="A74" s="24"/>
      <c r="B74" s="31"/>
      <c r="C74" s="47" t="s">
        <v>239</v>
      </c>
      <c r="D74" s="60">
        <v>57</v>
      </c>
      <c r="E74" s="40">
        <v>26</v>
      </c>
      <c r="F74" s="69">
        <v>31</v>
      </c>
    </row>
    <row r="75" spans="1:6" s="43" customFormat="1" ht="13.5" customHeight="1" x14ac:dyDescent="0.25">
      <c r="A75" s="24"/>
      <c r="B75" s="10" t="s">
        <v>13</v>
      </c>
      <c r="C75" s="17"/>
      <c r="D75" s="61">
        <f>SUM(D72:D74)</f>
        <v>167</v>
      </c>
      <c r="E75" s="42">
        <f t="shared" ref="E75:F75" si="8">SUM(E72:E74)</f>
        <v>75</v>
      </c>
      <c r="F75" s="70">
        <f t="shared" si="8"/>
        <v>92</v>
      </c>
    </row>
    <row r="76" spans="1:6" s="41" customFormat="1" ht="13.5" customHeight="1" x14ac:dyDescent="0.25">
      <c r="A76" s="24"/>
      <c r="B76" s="31" t="s">
        <v>1</v>
      </c>
      <c r="C76" s="20" t="s">
        <v>49</v>
      </c>
      <c r="D76" s="60">
        <v>30</v>
      </c>
      <c r="E76" s="40">
        <v>5</v>
      </c>
      <c r="F76" s="69">
        <v>25</v>
      </c>
    </row>
    <row r="77" spans="1:6" s="43" customFormat="1" ht="13.5" customHeight="1" x14ac:dyDescent="0.25">
      <c r="A77" s="24"/>
      <c r="B77" s="38" t="s">
        <v>17</v>
      </c>
      <c r="C77" s="17"/>
      <c r="D77" s="61">
        <f>D76</f>
        <v>30</v>
      </c>
      <c r="E77" s="42">
        <f>E76</f>
        <v>5</v>
      </c>
      <c r="F77" s="70">
        <f>F76</f>
        <v>25</v>
      </c>
    </row>
    <row r="78" spans="1:6" s="46" customFormat="1" ht="13.5" customHeight="1" x14ac:dyDescent="0.25">
      <c r="A78" s="74"/>
      <c r="B78" s="87" t="s">
        <v>3</v>
      </c>
      <c r="C78" s="83"/>
      <c r="D78" s="75">
        <f>D77+D75</f>
        <v>197</v>
      </c>
      <c r="E78" s="76">
        <f>E77+E75</f>
        <v>80</v>
      </c>
      <c r="F78" s="77">
        <f>F77+F75</f>
        <v>117</v>
      </c>
    </row>
    <row r="79" spans="1:6" s="41" customFormat="1" ht="13.5" customHeight="1" x14ac:dyDescent="0.25">
      <c r="A79" s="24" t="s">
        <v>50</v>
      </c>
      <c r="B79" s="31" t="s">
        <v>11</v>
      </c>
      <c r="C79" s="22" t="s">
        <v>240</v>
      </c>
      <c r="D79" s="60">
        <v>78</v>
      </c>
      <c r="E79" s="40">
        <v>34</v>
      </c>
      <c r="F79" s="69">
        <v>44</v>
      </c>
    </row>
    <row r="80" spans="1:6" s="41" customFormat="1" ht="13.5" customHeight="1" x14ac:dyDescent="0.25">
      <c r="A80" s="24"/>
      <c r="B80" s="10" t="s">
        <v>13</v>
      </c>
      <c r="C80" s="11"/>
      <c r="D80" s="61">
        <f>D79</f>
        <v>78</v>
      </c>
      <c r="E80" s="42">
        <f>E79</f>
        <v>34</v>
      </c>
      <c r="F80" s="70">
        <f>F79</f>
        <v>44</v>
      </c>
    </row>
    <row r="81" spans="1:11" s="41" customFormat="1" ht="13.5" customHeight="1" x14ac:dyDescent="0.25">
      <c r="A81" s="33"/>
      <c r="B81" s="31" t="s">
        <v>1</v>
      </c>
      <c r="C81" s="22" t="s">
        <v>51</v>
      </c>
      <c r="D81" s="60">
        <v>12</v>
      </c>
      <c r="E81" s="40">
        <v>1</v>
      </c>
      <c r="F81" s="69">
        <v>11</v>
      </c>
    </row>
    <row r="82" spans="1:11" s="41" customFormat="1" ht="13.5" customHeight="1" x14ac:dyDescent="0.25">
      <c r="A82" s="33"/>
      <c r="B82" s="34"/>
      <c r="C82" s="11" t="s">
        <v>52</v>
      </c>
      <c r="D82" s="60">
        <v>7</v>
      </c>
      <c r="E82" s="40">
        <v>0</v>
      </c>
      <c r="F82" s="69">
        <v>7</v>
      </c>
    </row>
    <row r="83" spans="1:11" s="41" customFormat="1" ht="13.5" customHeight="1" x14ac:dyDescent="0.25">
      <c r="A83" s="23"/>
      <c r="B83" s="38" t="s">
        <v>17</v>
      </c>
      <c r="C83" s="11"/>
      <c r="D83" s="61">
        <f>SUM(D81:D82)</f>
        <v>19</v>
      </c>
      <c r="E83" s="42">
        <f>SUM(E81:E82)</f>
        <v>1</v>
      </c>
      <c r="F83" s="70">
        <f>SUM(F81:F82)</f>
        <v>18</v>
      </c>
    </row>
    <row r="84" spans="1:11" s="46" customFormat="1" ht="13.5" customHeight="1" x14ac:dyDescent="0.25">
      <c r="A84" s="86"/>
      <c r="B84" s="87" t="s">
        <v>3</v>
      </c>
      <c r="C84" s="83"/>
      <c r="D84" s="75">
        <f>D83+D80</f>
        <v>97</v>
      </c>
      <c r="E84" s="76">
        <f>E83+E80</f>
        <v>35</v>
      </c>
      <c r="F84" s="77">
        <f>F83+F80</f>
        <v>62</v>
      </c>
    </row>
    <row r="85" spans="1:11" s="41" customFormat="1" ht="13.5" customHeight="1" x14ac:dyDescent="0.25">
      <c r="A85" s="84" t="s">
        <v>54</v>
      </c>
      <c r="B85" s="31" t="s">
        <v>11</v>
      </c>
      <c r="C85" s="11" t="s">
        <v>347</v>
      </c>
      <c r="D85" s="60">
        <v>60</v>
      </c>
      <c r="E85" s="40">
        <v>27</v>
      </c>
      <c r="F85" s="69">
        <v>33</v>
      </c>
    </row>
    <row r="86" spans="1:11" s="41" customFormat="1" ht="13.5" customHeight="1" x14ac:dyDescent="0.25">
      <c r="A86" s="84"/>
      <c r="B86" s="31" t="s">
        <v>1</v>
      </c>
      <c r="C86" s="11" t="s">
        <v>55</v>
      </c>
      <c r="D86" s="60">
        <v>26</v>
      </c>
      <c r="E86" s="40">
        <v>9</v>
      </c>
      <c r="F86" s="69">
        <v>17</v>
      </c>
    </row>
    <row r="87" spans="1:11" s="46" customFormat="1" ht="13.5" customHeight="1" x14ac:dyDescent="0.25">
      <c r="A87" s="85"/>
      <c r="B87" s="85" t="s">
        <v>3</v>
      </c>
      <c r="C87" s="83"/>
      <c r="D87" s="75">
        <f>SUM(D85:D86)</f>
        <v>86</v>
      </c>
      <c r="E87" s="76">
        <f t="shared" ref="E87:F87" si="9">SUM(E85:E86)</f>
        <v>36</v>
      </c>
      <c r="F87" s="77">
        <f t="shared" si="9"/>
        <v>50</v>
      </c>
    </row>
    <row r="88" spans="1:11" s="41" customFormat="1" ht="13.5" customHeight="1" x14ac:dyDescent="0.25">
      <c r="A88" s="24" t="s">
        <v>56</v>
      </c>
      <c r="B88" s="31" t="s">
        <v>11</v>
      </c>
      <c r="C88" s="11" t="s">
        <v>226</v>
      </c>
      <c r="D88" s="60">
        <v>30</v>
      </c>
      <c r="E88" s="40">
        <v>14</v>
      </c>
      <c r="F88" s="69">
        <v>16</v>
      </c>
    </row>
    <row r="89" spans="1:11" s="41" customFormat="1" ht="13.5" customHeight="1" x14ac:dyDescent="0.25">
      <c r="A89" s="24"/>
      <c r="B89" s="31" t="s">
        <v>1</v>
      </c>
      <c r="C89" s="11" t="s">
        <v>227</v>
      </c>
      <c r="D89" s="60">
        <v>25</v>
      </c>
      <c r="E89" s="40">
        <v>0</v>
      </c>
      <c r="F89" s="69">
        <v>25</v>
      </c>
    </row>
    <row r="90" spans="1:11" s="46" customFormat="1" ht="13.5" customHeight="1" x14ac:dyDescent="0.25">
      <c r="A90" s="74"/>
      <c r="B90" s="74" t="s">
        <v>3</v>
      </c>
      <c r="C90" s="83"/>
      <c r="D90" s="75">
        <f>SUM(D88:D89)</f>
        <v>55</v>
      </c>
      <c r="E90" s="76">
        <f>SUM(E88:E89)</f>
        <v>14</v>
      </c>
      <c r="F90" s="77">
        <f>SUM(F88:F89)</f>
        <v>41</v>
      </c>
    </row>
    <row r="91" spans="1:11" s="41" customFormat="1" ht="13.5" customHeight="1" x14ac:dyDescent="0.25">
      <c r="A91" s="24" t="s">
        <v>59</v>
      </c>
      <c r="B91" s="31" t="s">
        <v>11</v>
      </c>
      <c r="C91" s="11" t="s">
        <v>60</v>
      </c>
      <c r="D91" s="60">
        <v>70</v>
      </c>
      <c r="E91" s="40">
        <v>34</v>
      </c>
      <c r="F91" s="69">
        <v>36</v>
      </c>
      <c r="I91" s="107"/>
      <c r="J91" s="107"/>
      <c r="K91" s="107"/>
    </row>
    <row r="92" spans="1:11" s="41" customFormat="1" ht="13.5" customHeight="1" x14ac:dyDescent="0.25">
      <c r="A92" s="24"/>
      <c r="B92" s="31"/>
      <c r="C92" s="25" t="s">
        <v>241</v>
      </c>
      <c r="D92" s="60">
        <v>76</v>
      </c>
      <c r="E92" s="40">
        <v>28</v>
      </c>
      <c r="F92" s="69">
        <v>48</v>
      </c>
      <c r="I92" s="107"/>
      <c r="J92" s="107"/>
      <c r="K92" s="107"/>
    </row>
    <row r="93" spans="1:11" s="41" customFormat="1" ht="13.5" customHeight="1" x14ac:dyDescent="0.25">
      <c r="A93" s="24"/>
      <c r="B93" s="31"/>
      <c r="C93" s="25" t="s">
        <v>61</v>
      </c>
      <c r="D93" s="60">
        <v>23</v>
      </c>
      <c r="E93" s="40">
        <v>0</v>
      </c>
      <c r="F93" s="69">
        <v>23</v>
      </c>
      <c r="I93" s="107"/>
      <c r="J93" s="107"/>
      <c r="K93" s="107"/>
    </row>
    <row r="94" spans="1:11" s="41" customFormat="1" ht="13.5" customHeight="1" x14ac:dyDescent="0.25">
      <c r="A94" s="24"/>
      <c r="B94" s="31"/>
      <c r="C94" s="25" t="s">
        <v>62</v>
      </c>
      <c r="D94" s="60">
        <v>76</v>
      </c>
      <c r="E94" s="40">
        <v>36</v>
      </c>
      <c r="F94" s="69">
        <v>40</v>
      </c>
      <c r="I94" s="107"/>
      <c r="J94" s="107"/>
      <c r="K94" s="107"/>
    </row>
    <row r="95" spans="1:11" s="41" customFormat="1" ht="13.5" customHeight="1" x14ac:dyDescent="0.25">
      <c r="A95" s="24"/>
      <c r="B95" s="31"/>
      <c r="C95" s="25" t="s">
        <v>63</v>
      </c>
      <c r="D95" s="60">
        <v>46</v>
      </c>
      <c r="E95" s="40">
        <v>16</v>
      </c>
      <c r="F95" s="69">
        <v>30</v>
      </c>
      <c r="I95" s="107"/>
      <c r="J95" s="107"/>
      <c r="K95" s="107"/>
    </row>
    <row r="96" spans="1:11" s="41" customFormat="1" ht="13.5" customHeight="1" x14ac:dyDescent="0.25">
      <c r="A96" s="24"/>
      <c r="B96" s="31"/>
      <c r="C96" s="25" t="s">
        <v>242</v>
      </c>
      <c r="D96" s="60">
        <v>70</v>
      </c>
      <c r="E96" s="40">
        <v>34</v>
      </c>
      <c r="F96" s="69">
        <v>36</v>
      </c>
      <c r="I96" s="107"/>
      <c r="J96" s="107"/>
      <c r="K96" s="107"/>
    </row>
    <row r="97" spans="1:11" s="41" customFormat="1" ht="13.5" customHeight="1" x14ac:dyDescent="0.25">
      <c r="A97" s="24"/>
      <c r="B97" s="31"/>
      <c r="C97" s="25" t="s">
        <v>64</v>
      </c>
      <c r="D97" s="60">
        <v>67</v>
      </c>
      <c r="E97" s="40">
        <v>31</v>
      </c>
      <c r="F97" s="69">
        <v>36</v>
      </c>
      <c r="I97" s="107"/>
      <c r="J97" s="107"/>
      <c r="K97" s="107"/>
    </row>
    <row r="98" spans="1:11" s="41" customFormat="1" ht="13.5" customHeight="1" x14ac:dyDescent="0.25">
      <c r="A98" s="24"/>
      <c r="B98" s="31"/>
      <c r="C98" s="25" t="s">
        <v>243</v>
      </c>
      <c r="D98" s="60">
        <v>34</v>
      </c>
      <c r="E98" s="40">
        <v>17</v>
      </c>
      <c r="F98" s="69">
        <v>17</v>
      </c>
      <c r="I98" s="107"/>
      <c r="J98" s="107"/>
      <c r="K98" s="107"/>
    </row>
    <row r="99" spans="1:11" s="41" customFormat="1" ht="13.5" customHeight="1" x14ac:dyDescent="0.25">
      <c r="A99" s="24"/>
      <c r="B99" s="31"/>
      <c r="C99" s="25" t="s">
        <v>348</v>
      </c>
      <c r="D99" s="60">
        <v>48</v>
      </c>
      <c r="E99" s="40">
        <v>21</v>
      </c>
      <c r="F99" s="69">
        <v>27</v>
      </c>
      <c r="I99" s="107"/>
      <c r="J99" s="107"/>
      <c r="K99" s="107"/>
    </row>
    <row r="100" spans="1:11" s="41" customFormat="1" ht="13.5" customHeight="1" x14ac:dyDescent="0.25">
      <c r="A100" s="24"/>
      <c r="B100" s="31"/>
      <c r="C100" s="11" t="s">
        <v>65</v>
      </c>
      <c r="D100" s="60">
        <v>55</v>
      </c>
      <c r="E100" s="40">
        <v>18</v>
      </c>
      <c r="F100" s="69">
        <v>37</v>
      </c>
      <c r="I100" s="107"/>
      <c r="J100" s="107"/>
      <c r="K100" s="107"/>
    </row>
    <row r="101" spans="1:11" s="41" customFormat="1" ht="13.5" customHeight="1" x14ac:dyDescent="0.25">
      <c r="A101" s="24"/>
      <c r="B101" s="31"/>
      <c r="C101" s="50" t="s">
        <v>66</v>
      </c>
      <c r="D101" s="60">
        <v>94</v>
      </c>
      <c r="E101" s="40">
        <v>46</v>
      </c>
      <c r="F101" s="69">
        <v>48</v>
      </c>
      <c r="I101" s="107"/>
      <c r="J101" s="107"/>
      <c r="K101" s="107"/>
    </row>
    <row r="102" spans="1:11" s="41" customFormat="1" ht="13.5" customHeight="1" x14ac:dyDescent="0.25">
      <c r="A102" s="24"/>
      <c r="B102" s="31"/>
      <c r="C102" s="25" t="s">
        <v>67</v>
      </c>
      <c r="D102" s="60">
        <v>60</v>
      </c>
      <c r="E102" s="40">
        <v>24</v>
      </c>
      <c r="F102" s="69">
        <v>36</v>
      </c>
      <c r="I102" s="107"/>
      <c r="J102" s="107"/>
      <c r="K102" s="107"/>
    </row>
    <row r="103" spans="1:11" s="41" customFormat="1" ht="13.5" customHeight="1" x14ac:dyDescent="0.25">
      <c r="A103" s="24"/>
      <c r="B103" s="31"/>
      <c r="C103" s="25" t="s">
        <v>68</v>
      </c>
      <c r="D103" s="60">
        <v>56</v>
      </c>
      <c r="E103" s="40">
        <v>21</v>
      </c>
      <c r="F103" s="69">
        <v>35</v>
      </c>
      <c r="I103" s="107"/>
      <c r="J103" s="107"/>
      <c r="K103" s="107"/>
    </row>
    <row r="104" spans="1:11" s="41" customFormat="1" ht="13.5" customHeight="1" x14ac:dyDescent="0.25">
      <c r="A104" s="24"/>
      <c r="B104" s="31"/>
      <c r="C104" s="25" t="s">
        <v>244</v>
      </c>
      <c r="D104" s="60">
        <v>116</v>
      </c>
      <c r="E104" s="40">
        <v>52</v>
      </c>
      <c r="F104" s="69">
        <v>64</v>
      </c>
      <c r="I104" s="107"/>
      <c r="J104" s="107"/>
      <c r="K104" s="107"/>
    </row>
    <row r="105" spans="1:11" s="41" customFormat="1" ht="13.5" customHeight="1" x14ac:dyDescent="0.25">
      <c r="A105" s="24"/>
      <c r="B105" s="31"/>
      <c r="C105" s="25" t="s">
        <v>283</v>
      </c>
      <c r="D105" s="60">
        <v>53</v>
      </c>
      <c r="E105" s="40">
        <v>26</v>
      </c>
      <c r="F105" s="69">
        <v>27</v>
      </c>
      <c r="I105" s="107"/>
      <c r="J105" s="107"/>
      <c r="K105" s="107"/>
    </row>
    <row r="106" spans="1:11" s="41" customFormat="1" ht="13.5" customHeight="1" x14ac:dyDescent="0.25">
      <c r="A106" s="24"/>
      <c r="B106" s="31"/>
      <c r="C106" s="25" t="s">
        <v>228</v>
      </c>
      <c r="D106" s="60">
        <v>70</v>
      </c>
      <c r="E106" s="40">
        <v>30</v>
      </c>
      <c r="F106" s="69">
        <v>40</v>
      </c>
      <c r="I106" s="107"/>
      <c r="J106" s="107"/>
      <c r="K106" s="107"/>
    </row>
    <row r="107" spans="1:11" s="41" customFormat="1" ht="13.5" customHeight="1" x14ac:dyDescent="0.25">
      <c r="A107" s="24"/>
      <c r="B107" s="31"/>
      <c r="C107" s="25" t="s">
        <v>284</v>
      </c>
      <c r="D107" s="60">
        <v>117</v>
      </c>
      <c r="E107" s="40">
        <v>57</v>
      </c>
      <c r="F107" s="69">
        <v>60</v>
      </c>
      <c r="I107" s="107"/>
      <c r="J107" s="107"/>
      <c r="K107" s="107"/>
    </row>
    <row r="108" spans="1:11" s="41" customFormat="1" ht="13.5" customHeight="1" x14ac:dyDescent="0.25">
      <c r="A108" s="24"/>
      <c r="B108" s="31"/>
      <c r="C108" s="25" t="s">
        <v>70</v>
      </c>
      <c r="D108" s="60">
        <v>66</v>
      </c>
      <c r="E108" s="40">
        <v>30</v>
      </c>
      <c r="F108" s="69">
        <v>36</v>
      </c>
      <c r="I108" s="107"/>
      <c r="J108" s="107"/>
      <c r="K108" s="107"/>
    </row>
    <row r="109" spans="1:11" s="41" customFormat="1" ht="13.5" customHeight="1" x14ac:dyDescent="0.25">
      <c r="A109" s="24"/>
      <c r="B109" s="31"/>
      <c r="C109" s="25" t="s">
        <v>71</v>
      </c>
      <c r="D109" s="60">
        <v>100</v>
      </c>
      <c r="E109" s="40">
        <v>47</v>
      </c>
      <c r="F109" s="69">
        <v>53</v>
      </c>
      <c r="I109" s="107"/>
      <c r="J109" s="107"/>
      <c r="K109" s="107"/>
    </row>
    <row r="110" spans="1:11" s="41" customFormat="1" ht="13.5" customHeight="1" x14ac:dyDescent="0.25">
      <c r="A110" s="24"/>
      <c r="B110" s="31"/>
      <c r="C110" s="25" t="s">
        <v>73</v>
      </c>
      <c r="D110" s="60">
        <v>103</v>
      </c>
      <c r="E110" s="40">
        <v>45</v>
      </c>
      <c r="F110" s="69">
        <v>58</v>
      </c>
      <c r="I110" s="107"/>
      <c r="J110" s="107"/>
      <c r="K110" s="107"/>
    </row>
    <row r="111" spans="1:11" s="41" customFormat="1" ht="13.5" customHeight="1" x14ac:dyDescent="0.25">
      <c r="A111" s="24"/>
      <c r="B111" s="31"/>
      <c r="C111" s="25" t="s">
        <v>74</v>
      </c>
      <c r="D111" s="60">
        <v>55</v>
      </c>
      <c r="E111" s="40">
        <v>28</v>
      </c>
      <c r="F111" s="69">
        <v>27</v>
      </c>
      <c r="I111" s="107"/>
      <c r="J111" s="107"/>
      <c r="K111" s="107"/>
    </row>
    <row r="112" spans="1:11" s="41" customFormat="1" ht="13.5" customHeight="1" x14ac:dyDescent="0.25">
      <c r="A112" s="24"/>
      <c r="B112" s="31"/>
      <c r="C112" s="25" t="s">
        <v>247</v>
      </c>
      <c r="D112" s="60">
        <v>68</v>
      </c>
      <c r="E112" s="40">
        <v>31</v>
      </c>
      <c r="F112" s="69">
        <v>37</v>
      </c>
      <c r="I112" s="107"/>
      <c r="J112" s="107"/>
      <c r="K112" s="107"/>
    </row>
    <row r="113" spans="1:11" s="41" customFormat="1" ht="13.5" customHeight="1" x14ac:dyDescent="0.25">
      <c r="A113" s="24"/>
      <c r="B113" s="31"/>
      <c r="C113" s="25" t="s">
        <v>248</v>
      </c>
      <c r="D113" s="60">
        <v>62</v>
      </c>
      <c r="E113" s="40">
        <v>30</v>
      </c>
      <c r="F113" s="69">
        <v>32</v>
      </c>
      <c r="I113" s="107"/>
      <c r="J113" s="107"/>
      <c r="K113" s="107"/>
    </row>
    <row r="114" spans="1:11" s="41" customFormat="1" ht="13.5" customHeight="1" x14ac:dyDescent="0.25">
      <c r="A114" s="24"/>
      <c r="B114" s="31"/>
      <c r="C114" s="25" t="s">
        <v>285</v>
      </c>
      <c r="D114" s="60">
        <v>69</v>
      </c>
      <c r="E114" s="40">
        <v>35</v>
      </c>
      <c r="F114" s="69">
        <v>34</v>
      </c>
      <c r="I114" s="107"/>
      <c r="J114" s="107"/>
      <c r="K114" s="107"/>
    </row>
    <row r="115" spans="1:11" s="41" customFormat="1" ht="13.5" customHeight="1" x14ac:dyDescent="0.25">
      <c r="A115" s="24"/>
      <c r="B115" s="31"/>
      <c r="C115" s="11" t="s">
        <v>286</v>
      </c>
      <c r="D115" s="60">
        <v>54</v>
      </c>
      <c r="E115" s="40">
        <v>27</v>
      </c>
      <c r="F115" s="69">
        <v>27</v>
      </c>
      <c r="I115" s="107"/>
      <c r="J115" s="107"/>
      <c r="K115" s="107"/>
    </row>
    <row r="116" spans="1:11" s="41" customFormat="1" ht="13.5" customHeight="1" x14ac:dyDescent="0.25">
      <c r="A116" s="24"/>
      <c r="B116" s="31"/>
      <c r="C116" s="11" t="s">
        <v>75</v>
      </c>
      <c r="D116" s="60">
        <v>67</v>
      </c>
      <c r="E116" s="40">
        <v>33</v>
      </c>
      <c r="F116" s="69">
        <v>34</v>
      </c>
      <c r="I116" s="107"/>
      <c r="J116" s="107"/>
      <c r="K116" s="107"/>
    </row>
    <row r="117" spans="1:11" s="41" customFormat="1" ht="13.5" customHeight="1" x14ac:dyDescent="0.25">
      <c r="A117" s="24"/>
      <c r="B117" s="31"/>
      <c r="C117" s="25" t="s">
        <v>250</v>
      </c>
      <c r="D117" s="60">
        <v>97</v>
      </c>
      <c r="E117" s="40">
        <v>43</v>
      </c>
      <c r="F117" s="69">
        <v>54</v>
      </c>
      <c r="I117" s="107"/>
      <c r="J117" s="107"/>
      <c r="K117" s="107"/>
    </row>
    <row r="118" spans="1:11" s="41" customFormat="1" ht="13.5" customHeight="1" x14ac:dyDescent="0.25">
      <c r="A118" s="24"/>
      <c r="B118" s="31"/>
      <c r="C118" s="25" t="s">
        <v>251</v>
      </c>
      <c r="D118" s="60">
        <v>125</v>
      </c>
      <c r="E118" s="40">
        <v>60</v>
      </c>
      <c r="F118" s="69">
        <v>65</v>
      </c>
      <c r="I118" s="107"/>
      <c r="J118" s="107"/>
      <c r="K118" s="107"/>
    </row>
    <row r="119" spans="1:11" s="41" customFormat="1" ht="13.5" customHeight="1" x14ac:dyDescent="0.25">
      <c r="A119" s="24"/>
      <c r="B119" s="31"/>
      <c r="C119" s="11" t="s">
        <v>76</v>
      </c>
      <c r="D119" s="60">
        <v>120</v>
      </c>
      <c r="E119" s="40">
        <v>57</v>
      </c>
      <c r="F119" s="69">
        <v>63</v>
      </c>
      <c r="I119" s="107"/>
      <c r="J119" s="107"/>
      <c r="K119" s="107"/>
    </row>
    <row r="120" spans="1:11" s="41" customFormat="1" ht="13.5" customHeight="1" x14ac:dyDescent="0.25">
      <c r="A120" s="24"/>
      <c r="B120" s="31"/>
      <c r="C120" s="50" t="s">
        <v>218</v>
      </c>
      <c r="D120" s="60">
        <v>65</v>
      </c>
      <c r="E120" s="40">
        <v>29</v>
      </c>
      <c r="F120" s="69">
        <v>36</v>
      </c>
      <c r="I120" s="107"/>
      <c r="J120" s="107"/>
      <c r="K120" s="107"/>
    </row>
    <row r="121" spans="1:11" s="41" customFormat="1" ht="13.5" customHeight="1" x14ac:dyDescent="0.25">
      <c r="A121" s="24"/>
      <c r="B121" s="31"/>
      <c r="C121" s="25" t="s">
        <v>252</v>
      </c>
      <c r="D121" s="60">
        <v>54</v>
      </c>
      <c r="E121" s="40">
        <v>22</v>
      </c>
      <c r="F121" s="69">
        <v>32</v>
      </c>
      <c r="I121" s="107"/>
      <c r="J121" s="107"/>
      <c r="K121" s="107"/>
    </row>
    <row r="122" spans="1:11" s="41" customFormat="1" ht="13.5" customHeight="1" x14ac:dyDescent="0.25">
      <c r="A122" s="24"/>
      <c r="B122" s="31"/>
      <c r="C122" s="11" t="s">
        <v>77</v>
      </c>
      <c r="D122" s="60">
        <v>81</v>
      </c>
      <c r="E122" s="40">
        <v>32</v>
      </c>
      <c r="F122" s="69">
        <v>49</v>
      </c>
      <c r="J122" s="107"/>
      <c r="K122" s="107"/>
    </row>
    <row r="123" spans="1:11" s="41" customFormat="1" ht="13.5" customHeight="1" x14ac:dyDescent="0.25">
      <c r="A123" s="24"/>
      <c r="B123" s="31"/>
      <c r="C123" s="11" t="s">
        <v>253</v>
      </c>
      <c r="D123" s="60">
        <v>89</v>
      </c>
      <c r="E123" s="40">
        <v>36</v>
      </c>
      <c r="F123" s="69">
        <v>53</v>
      </c>
      <c r="I123" s="107"/>
      <c r="J123" s="107"/>
      <c r="K123" s="107"/>
    </row>
    <row r="124" spans="1:11" s="41" customFormat="1" ht="13.5" customHeight="1" x14ac:dyDescent="0.25">
      <c r="A124" s="24"/>
      <c r="B124" s="31"/>
      <c r="C124" s="11" t="s">
        <v>361</v>
      </c>
      <c r="D124" s="60">
        <v>72</v>
      </c>
      <c r="E124" s="40">
        <v>48</v>
      </c>
      <c r="F124" s="69">
        <v>24</v>
      </c>
      <c r="I124" s="107"/>
      <c r="J124" s="107"/>
      <c r="K124" s="107"/>
    </row>
    <row r="125" spans="1:11" s="41" customFormat="1" ht="13.5" customHeight="1" x14ac:dyDescent="0.25">
      <c r="A125" s="24"/>
      <c r="B125" s="31"/>
      <c r="C125" s="11" t="s">
        <v>78</v>
      </c>
      <c r="D125" s="60">
        <v>31</v>
      </c>
      <c r="E125" s="40">
        <v>6</v>
      </c>
      <c r="F125" s="69">
        <v>25</v>
      </c>
      <c r="I125" s="107"/>
      <c r="J125" s="107"/>
      <c r="K125" s="107"/>
    </row>
    <row r="126" spans="1:11" s="41" customFormat="1" ht="13.5" customHeight="1" x14ac:dyDescent="0.25">
      <c r="A126" s="24"/>
      <c r="B126" s="31"/>
      <c r="C126" s="25" t="s">
        <v>254</v>
      </c>
      <c r="D126" s="60">
        <v>124</v>
      </c>
      <c r="E126" s="40">
        <v>60</v>
      </c>
      <c r="F126" s="69">
        <v>64</v>
      </c>
      <c r="I126" s="107"/>
      <c r="J126" s="107"/>
      <c r="K126" s="107"/>
    </row>
    <row r="127" spans="1:11" s="41" customFormat="1" ht="13.5" customHeight="1" x14ac:dyDescent="0.25">
      <c r="A127" s="24"/>
      <c r="B127" s="31"/>
      <c r="C127" s="25" t="s">
        <v>349</v>
      </c>
      <c r="D127" s="60">
        <v>23</v>
      </c>
      <c r="E127" s="40">
        <v>8</v>
      </c>
      <c r="F127" s="69">
        <v>15</v>
      </c>
      <c r="I127" s="107"/>
      <c r="J127" s="107"/>
      <c r="K127" s="107"/>
    </row>
    <row r="128" spans="1:11" s="41" customFormat="1" ht="13.5" customHeight="1" x14ac:dyDescent="0.25">
      <c r="A128" s="43"/>
      <c r="B128" s="31"/>
      <c r="C128" s="11" t="s">
        <v>287</v>
      </c>
      <c r="D128" s="60">
        <v>47</v>
      </c>
      <c r="E128" s="40">
        <v>22</v>
      </c>
      <c r="F128" s="69">
        <v>25</v>
      </c>
      <c r="I128" s="167"/>
      <c r="J128" s="167"/>
      <c r="K128" s="107"/>
    </row>
    <row r="129" spans="1:11" s="41" customFormat="1" ht="13.5" customHeight="1" x14ac:dyDescent="0.25">
      <c r="A129" s="43"/>
      <c r="B129" s="31"/>
      <c r="C129" s="25" t="s">
        <v>79</v>
      </c>
      <c r="D129" s="60">
        <v>109</v>
      </c>
      <c r="E129" s="40">
        <v>56</v>
      </c>
      <c r="F129" s="69">
        <v>53</v>
      </c>
      <c r="I129" s="107"/>
      <c r="J129" s="107"/>
      <c r="K129" s="107"/>
    </row>
    <row r="130" spans="1:11" s="41" customFormat="1" ht="13.5" customHeight="1" x14ac:dyDescent="0.25">
      <c r="A130" s="43"/>
      <c r="B130" s="31"/>
      <c r="C130" s="50" t="s">
        <v>80</v>
      </c>
      <c r="D130" s="60">
        <v>112</v>
      </c>
      <c r="E130" s="40">
        <v>54</v>
      </c>
      <c r="F130" s="69">
        <v>58</v>
      </c>
      <c r="I130" s="107"/>
      <c r="J130" s="107"/>
      <c r="K130" s="167"/>
    </row>
    <row r="131" spans="1:11" s="41" customFormat="1" ht="13.5" customHeight="1" x14ac:dyDescent="0.25">
      <c r="A131" s="24"/>
      <c r="B131" s="31"/>
      <c r="C131" s="25" t="s">
        <v>255</v>
      </c>
      <c r="D131" s="60">
        <v>51</v>
      </c>
      <c r="E131" s="40">
        <v>24</v>
      </c>
      <c r="F131" s="69">
        <v>27</v>
      </c>
      <c r="I131" s="107"/>
      <c r="J131" s="107"/>
      <c r="K131" s="107"/>
    </row>
    <row r="132" spans="1:11" s="41" customFormat="1" ht="13.5" customHeight="1" x14ac:dyDescent="0.25">
      <c r="A132" s="24"/>
      <c r="B132" s="31"/>
      <c r="C132" s="25" t="s">
        <v>81</v>
      </c>
      <c r="D132" s="60">
        <v>21</v>
      </c>
      <c r="E132" s="40">
        <v>9</v>
      </c>
      <c r="F132" s="69">
        <v>12</v>
      </c>
      <c r="I132" s="107"/>
      <c r="J132" s="107"/>
      <c r="K132" s="107"/>
    </row>
    <row r="133" spans="1:11" s="41" customFormat="1" ht="13.5" customHeight="1" x14ac:dyDescent="0.25">
      <c r="A133" s="24"/>
      <c r="B133" s="31"/>
      <c r="C133" s="25" t="s">
        <v>82</v>
      </c>
      <c r="D133" s="60">
        <v>71</v>
      </c>
      <c r="E133" s="40">
        <v>35</v>
      </c>
      <c r="F133" s="69">
        <v>36</v>
      </c>
      <c r="I133" s="107"/>
      <c r="J133" s="107"/>
      <c r="K133" s="107"/>
    </row>
    <row r="134" spans="1:11" s="41" customFormat="1" ht="13.5" customHeight="1" x14ac:dyDescent="0.25">
      <c r="A134" s="24"/>
      <c r="B134" s="31"/>
      <c r="C134" s="11" t="s">
        <v>220</v>
      </c>
      <c r="D134" s="60">
        <v>125</v>
      </c>
      <c r="E134" s="40">
        <v>59</v>
      </c>
      <c r="F134" s="69">
        <v>66</v>
      </c>
      <c r="I134" s="107"/>
      <c r="J134" s="107"/>
      <c r="K134" s="107"/>
    </row>
    <row r="135" spans="1:11" s="41" customFormat="1" ht="13.5" customHeight="1" x14ac:dyDescent="0.25">
      <c r="A135" s="24"/>
      <c r="B135" s="31"/>
      <c r="C135" s="11" t="s">
        <v>298</v>
      </c>
      <c r="D135" s="60">
        <v>56</v>
      </c>
      <c r="E135" s="40">
        <v>28</v>
      </c>
      <c r="F135" s="69">
        <v>28</v>
      </c>
      <c r="I135" s="107"/>
      <c r="J135" s="107"/>
      <c r="K135" s="107"/>
    </row>
    <row r="136" spans="1:11" s="41" customFormat="1" ht="13.5" customHeight="1" x14ac:dyDescent="0.25">
      <c r="A136" s="24"/>
      <c r="B136" s="31"/>
      <c r="C136" s="11" t="s">
        <v>256</v>
      </c>
      <c r="D136" s="60">
        <v>135</v>
      </c>
      <c r="E136" s="40">
        <v>51</v>
      </c>
      <c r="F136" s="69">
        <v>84</v>
      </c>
      <c r="I136" s="107"/>
      <c r="J136" s="107"/>
      <c r="K136" s="107"/>
    </row>
    <row r="137" spans="1:11" s="41" customFormat="1" ht="13.5" customHeight="1" x14ac:dyDescent="0.25">
      <c r="A137" s="24"/>
      <c r="B137" s="31"/>
      <c r="C137" s="11" t="s">
        <v>187</v>
      </c>
      <c r="D137" s="60">
        <v>89</v>
      </c>
      <c r="E137" s="40">
        <v>37</v>
      </c>
      <c r="F137" s="69">
        <v>52</v>
      </c>
      <c r="I137" s="107"/>
      <c r="J137" s="107"/>
      <c r="K137" s="107"/>
    </row>
    <row r="138" spans="1:11" s="41" customFormat="1" ht="13.5" customHeight="1" x14ac:dyDescent="0.25">
      <c r="A138" s="24"/>
      <c r="B138" s="31"/>
      <c r="C138" s="50" t="s">
        <v>83</v>
      </c>
      <c r="D138" s="60">
        <v>73</v>
      </c>
      <c r="E138" s="40">
        <v>48</v>
      </c>
      <c r="F138" s="69">
        <v>25</v>
      </c>
      <c r="I138" s="107"/>
      <c r="J138" s="107"/>
      <c r="K138" s="107"/>
    </row>
    <row r="139" spans="1:11" s="41" customFormat="1" ht="13.5" customHeight="1" x14ac:dyDescent="0.25">
      <c r="A139" s="24"/>
      <c r="B139" s="31"/>
      <c r="C139" s="25" t="s">
        <v>84</v>
      </c>
      <c r="D139" s="60">
        <v>91</v>
      </c>
      <c r="E139" s="40">
        <v>45</v>
      </c>
      <c r="F139" s="69">
        <v>46</v>
      </c>
      <c r="I139" s="107"/>
      <c r="J139" s="107"/>
      <c r="K139" s="107"/>
    </row>
    <row r="140" spans="1:11" s="41" customFormat="1" ht="13.5" customHeight="1" x14ac:dyDescent="0.25">
      <c r="A140" s="24"/>
      <c r="B140" s="31"/>
      <c r="C140" s="11" t="s">
        <v>85</v>
      </c>
      <c r="D140" s="60">
        <v>51</v>
      </c>
      <c r="E140" s="40">
        <v>21</v>
      </c>
      <c r="F140" s="69">
        <v>30</v>
      </c>
      <c r="I140" s="107"/>
      <c r="J140" s="107"/>
      <c r="K140" s="107"/>
    </row>
    <row r="141" spans="1:11" s="41" customFormat="1" ht="13.5" customHeight="1" x14ac:dyDescent="0.25">
      <c r="A141" s="43"/>
      <c r="B141" s="31"/>
      <c r="C141" s="11" t="s">
        <v>86</v>
      </c>
      <c r="D141" s="60">
        <v>44</v>
      </c>
      <c r="E141" s="40">
        <v>22</v>
      </c>
      <c r="F141" s="69">
        <v>22</v>
      </c>
      <c r="I141" s="107"/>
      <c r="J141" s="107"/>
      <c r="K141" s="107"/>
    </row>
    <row r="142" spans="1:11" s="41" customFormat="1" ht="13.5" customHeight="1" x14ac:dyDescent="0.25">
      <c r="A142" s="24"/>
      <c r="B142" s="31"/>
      <c r="C142" s="11" t="s">
        <v>288</v>
      </c>
      <c r="D142" s="60">
        <v>45</v>
      </c>
      <c r="E142" s="40">
        <v>23</v>
      </c>
      <c r="F142" s="69">
        <v>22</v>
      </c>
      <c r="H142" s="107"/>
      <c r="I142" s="107"/>
      <c r="J142" s="107"/>
      <c r="K142" s="107"/>
    </row>
    <row r="143" spans="1:11" s="41" customFormat="1" ht="13.5" customHeight="1" x14ac:dyDescent="0.25">
      <c r="A143" s="24"/>
      <c r="B143" s="31"/>
      <c r="C143" s="11" t="s">
        <v>87</v>
      </c>
      <c r="D143" s="60">
        <v>52</v>
      </c>
      <c r="E143" s="40">
        <v>26</v>
      </c>
      <c r="F143" s="69">
        <v>26</v>
      </c>
      <c r="K143" s="107"/>
    </row>
    <row r="144" spans="1:11" s="41" customFormat="1" ht="13.5" customHeight="1" x14ac:dyDescent="0.25">
      <c r="A144" s="24"/>
      <c r="B144" s="31"/>
      <c r="C144" s="11" t="s">
        <v>88</v>
      </c>
      <c r="D144" s="60">
        <v>27</v>
      </c>
      <c r="E144" s="40">
        <v>0</v>
      </c>
      <c r="F144" s="69">
        <v>27</v>
      </c>
      <c r="H144" s="107"/>
      <c r="I144" s="107"/>
      <c r="J144" s="107"/>
      <c r="K144" s="107"/>
    </row>
    <row r="145" spans="1:11" s="43" customFormat="1" ht="13.5" customHeight="1" x14ac:dyDescent="0.25">
      <c r="A145" s="24"/>
      <c r="B145" s="24" t="s">
        <v>13</v>
      </c>
      <c r="C145" s="17"/>
      <c r="D145" s="63">
        <f>SUM(D91:D144)</f>
        <v>3855</v>
      </c>
      <c r="E145" s="51">
        <f>SUM(E91:E144)</f>
        <v>1758</v>
      </c>
      <c r="F145" s="70">
        <f>SUM(F91:F144)</f>
        <v>2097</v>
      </c>
      <c r="K145" s="107"/>
    </row>
    <row r="146" spans="1:11" s="41" customFormat="1" ht="13.5" customHeight="1" x14ac:dyDescent="0.25">
      <c r="A146" s="24" t="s">
        <v>59</v>
      </c>
      <c r="B146" s="31" t="s">
        <v>1</v>
      </c>
      <c r="C146" s="11" t="s">
        <v>90</v>
      </c>
      <c r="D146" s="60">
        <v>34</v>
      </c>
      <c r="E146" s="40">
        <v>0</v>
      </c>
      <c r="F146" s="69">
        <v>34</v>
      </c>
    </row>
    <row r="147" spans="1:11" s="41" customFormat="1" ht="13.5" customHeight="1" x14ac:dyDescent="0.25">
      <c r="A147" s="24"/>
      <c r="B147" s="31"/>
      <c r="C147" s="11" t="s">
        <v>290</v>
      </c>
      <c r="D147" s="60">
        <v>14</v>
      </c>
      <c r="E147" s="40">
        <v>0</v>
      </c>
      <c r="F147" s="69">
        <v>14</v>
      </c>
      <c r="K147" s="107"/>
    </row>
    <row r="148" spans="1:11" s="41" customFormat="1" ht="13.5" customHeight="1" x14ac:dyDescent="0.25">
      <c r="A148" s="24"/>
      <c r="B148" s="31"/>
      <c r="C148" s="11" t="s">
        <v>291</v>
      </c>
      <c r="D148" s="60">
        <v>24</v>
      </c>
      <c r="E148" s="40">
        <v>1</v>
      </c>
      <c r="F148" s="69">
        <v>23</v>
      </c>
    </row>
    <row r="149" spans="1:11" s="41" customFormat="1" ht="13.5" customHeight="1" x14ac:dyDescent="0.25">
      <c r="A149" s="24"/>
      <c r="B149" s="31"/>
      <c r="C149" s="11" t="s">
        <v>306</v>
      </c>
      <c r="D149" s="60">
        <v>39</v>
      </c>
      <c r="E149" s="40">
        <v>0</v>
      </c>
      <c r="F149" s="69">
        <v>39</v>
      </c>
    </row>
    <row r="150" spans="1:11" s="41" customFormat="1" ht="13.5" customHeight="1" x14ac:dyDescent="0.25">
      <c r="A150" s="24"/>
      <c r="B150" s="31"/>
      <c r="C150" s="11" t="s">
        <v>93</v>
      </c>
      <c r="D150" s="60">
        <v>28</v>
      </c>
      <c r="E150" s="40">
        <v>0</v>
      </c>
      <c r="F150" s="69">
        <v>28</v>
      </c>
    </row>
    <row r="151" spans="1:11" s="41" customFormat="1" ht="13.5" customHeight="1" x14ac:dyDescent="0.25">
      <c r="A151" s="24"/>
      <c r="B151" s="31"/>
      <c r="C151" s="11" t="s">
        <v>257</v>
      </c>
      <c r="D151" s="60">
        <v>23</v>
      </c>
      <c r="E151" s="40">
        <v>7</v>
      </c>
      <c r="F151" s="69">
        <v>16</v>
      </c>
    </row>
    <row r="152" spans="1:11" s="41" customFormat="1" ht="13.5" customHeight="1" x14ac:dyDescent="0.25">
      <c r="A152" s="24"/>
      <c r="B152" s="31"/>
      <c r="C152" s="25" t="s">
        <v>229</v>
      </c>
      <c r="D152" s="60">
        <v>28</v>
      </c>
      <c r="E152" s="40">
        <v>2</v>
      </c>
      <c r="F152" s="69">
        <v>26</v>
      </c>
    </row>
    <row r="153" spans="1:11" s="41" customFormat="1" ht="13.5" customHeight="1" x14ac:dyDescent="0.25">
      <c r="A153" s="24"/>
      <c r="B153" s="31"/>
      <c r="C153" s="25" t="s">
        <v>299</v>
      </c>
      <c r="D153" s="60">
        <v>39</v>
      </c>
      <c r="E153" s="40">
        <v>9</v>
      </c>
      <c r="F153" s="69">
        <v>30</v>
      </c>
    </row>
    <row r="154" spans="1:11" s="41" customFormat="1" ht="13.5" customHeight="1" x14ac:dyDescent="0.25">
      <c r="A154" s="24"/>
      <c r="B154" s="31"/>
      <c r="C154" s="11" t="s">
        <v>96</v>
      </c>
      <c r="D154" s="60">
        <v>48</v>
      </c>
      <c r="E154" s="40">
        <v>8</v>
      </c>
      <c r="F154" s="69">
        <v>40</v>
      </c>
    </row>
    <row r="155" spans="1:11" s="41" customFormat="1" ht="13.5" customHeight="1" x14ac:dyDescent="0.25">
      <c r="A155" s="24"/>
      <c r="B155" s="31"/>
      <c r="C155" s="11" t="s">
        <v>97</v>
      </c>
      <c r="D155" s="60">
        <v>42</v>
      </c>
      <c r="E155" s="40">
        <v>14</v>
      </c>
      <c r="F155" s="69">
        <v>28</v>
      </c>
    </row>
    <row r="156" spans="1:11" s="41" customFormat="1" ht="13.5" customHeight="1" x14ac:dyDescent="0.25">
      <c r="A156" s="24"/>
      <c r="B156" s="31"/>
      <c r="C156" s="11" t="s">
        <v>366</v>
      </c>
      <c r="D156" s="60">
        <v>19</v>
      </c>
      <c r="E156" s="40">
        <v>3</v>
      </c>
      <c r="F156" s="69">
        <v>16</v>
      </c>
    </row>
    <row r="157" spans="1:11" s="41" customFormat="1" ht="13.5" customHeight="1" x14ac:dyDescent="0.25">
      <c r="A157" s="24"/>
      <c r="B157" s="31"/>
      <c r="C157" s="11" t="s">
        <v>350</v>
      </c>
      <c r="D157" s="60">
        <v>50</v>
      </c>
      <c r="E157" s="40">
        <v>17</v>
      </c>
      <c r="F157" s="69">
        <v>33</v>
      </c>
    </row>
    <row r="158" spans="1:11" s="41" customFormat="1" ht="13.5" customHeight="1" x14ac:dyDescent="0.25">
      <c r="A158" s="24"/>
      <c r="B158" s="31"/>
      <c r="C158" s="11" t="s">
        <v>98</v>
      </c>
      <c r="D158" s="60">
        <v>31</v>
      </c>
      <c r="E158" s="40">
        <v>0</v>
      </c>
      <c r="F158" s="69">
        <v>31</v>
      </c>
    </row>
    <row r="159" spans="1:11" s="41" customFormat="1" ht="13.5" customHeight="1" x14ac:dyDescent="0.25">
      <c r="A159" s="24"/>
      <c r="B159" s="31"/>
      <c r="C159" s="11" t="s">
        <v>99</v>
      </c>
      <c r="D159" s="60">
        <v>53</v>
      </c>
      <c r="E159" s="40">
        <v>7</v>
      </c>
      <c r="F159" s="69">
        <v>46</v>
      </c>
    </row>
    <row r="160" spans="1:11" s="41" customFormat="1" ht="13.5" customHeight="1" x14ac:dyDescent="0.25">
      <c r="A160" s="24"/>
      <c r="B160" s="31"/>
      <c r="C160" s="11" t="s">
        <v>100</v>
      </c>
      <c r="D160" s="60">
        <v>36</v>
      </c>
      <c r="E160" s="40">
        <v>0</v>
      </c>
      <c r="F160" s="69">
        <v>36</v>
      </c>
    </row>
    <row r="161" spans="1:7" s="41" customFormat="1" ht="13.5" customHeight="1" x14ac:dyDescent="0.25">
      <c r="A161" s="24"/>
      <c r="B161" s="31"/>
      <c r="C161" s="11" t="s">
        <v>101</v>
      </c>
      <c r="D161" s="60">
        <v>12</v>
      </c>
      <c r="E161" s="40">
        <v>0</v>
      </c>
      <c r="F161" s="69">
        <v>12</v>
      </c>
    </row>
    <row r="162" spans="1:7" s="41" customFormat="1" ht="13.5" customHeight="1" x14ac:dyDescent="0.25">
      <c r="A162" s="24"/>
      <c r="B162" s="31"/>
      <c r="C162" s="11" t="s">
        <v>102</v>
      </c>
      <c r="D162" s="60">
        <v>18</v>
      </c>
      <c r="E162" s="40">
        <v>9</v>
      </c>
      <c r="F162" s="69">
        <v>9</v>
      </c>
    </row>
    <row r="163" spans="1:7" s="41" customFormat="1" ht="13.5" customHeight="1" x14ac:dyDescent="0.25">
      <c r="A163" s="24"/>
      <c r="B163" s="31"/>
      <c r="C163" s="11" t="s">
        <v>103</v>
      </c>
      <c r="D163" s="60">
        <v>36</v>
      </c>
      <c r="E163" s="40">
        <v>0</v>
      </c>
      <c r="F163" s="69">
        <v>36</v>
      </c>
    </row>
    <row r="164" spans="1:7" s="41" customFormat="1" ht="13.5" customHeight="1" x14ac:dyDescent="0.25">
      <c r="A164" s="24"/>
      <c r="B164" s="31"/>
      <c r="C164" s="11" t="s">
        <v>104</v>
      </c>
      <c r="D164" s="60">
        <v>48</v>
      </c>
      <c r="E164" s="40">
        <v>0</v>
      </c>
      <c r="F164" s="69">
        <v>48</v>
      </c>
    </row>
    <row r="165" spans="1:7" s="41" customFormat="1" ht="13.5" customHeight="1" x14ac:dyDescent="0.25">
      <c r="A165" s="24"/>
      <c r="B165" s="31"/>
      <c r="C165" s="11" t="s">
        <v>105</v>
      </c>
      <c r="D165" s="60">
        <v>17</v>
      </c>
      <c r="E165" s="40">
        <v>0</v>
      </c>
      <c r="F165" s="69">
        <v>17</v>
      </c>
    </row>
    <row r="166" spans="1:7" s="41" customFormat="1" ht="13.5" customHeight="1" x14ac:dyDescent="0.25">
      <c r="A166" s="24"/>
      <c r="B166" s="31"/>
      <c r="C166" s="11" t="s">
        <v>106</v>
      </c>
      <c r="D166" s="60">
        <v>48</v>
      </c>
      <c r="E166" s="40">
        <v>0</v>
      </c>
      <c r="F166" s="69">
        <v>48</v>
      </c>
    </row>
    <row r="167" spans="1:7" s="41" customFormat="1" ht="13.5" customHeight="1" x14ac:dyDescent="0.25">
      <c r="A167" s="24"/>
      <c r="B167" s="31"/>
      <c r="C167" s="11" t="s">
        <v>258</v>
      </c>
      <c r="D167" s="60">
        <v>22</v>
      </c>
      <c r="E167" s="40">
        <v>0</v>
      </c>
      <c r="F167" s="69">
        <v>22</v>
      </c>
    </row>
    <row r="168" spans="1:7" s="41" customFormat="1" ht="13.5" customHeight="1" x14ac:dyDescent="0.25">
      <c r="A168" s="24"/>
      <c r="B168" s="31"/>
      <c r="C168" s="11" t="s">
        <v>107</v>
      </c>
      <c r="D168" s="60">
        <v>49</v>
      </c>
      <c r="E168" s="40">
        <v>6</v>
      </c>
      <c r="F168" s="69">
        <v>43</v>
      </c>
    </row>
    <row r="169" spans="1:7" s="41" customFormat="1" ht="13.5" customHeight="1" x14ac:dyDescent="0.25">
      <c r="A169" s="24"/>
      <c r="B169" s="31"/>
      <c r="C169" s="11" t="s">
        <v>108</v>
      </c>
      <c r="D169" s="60">
        <v>58</v>
      </c>
      <c r="E169" s="40">
        <v>0</v>
      </c>
      <c r="F169" s="69">
        <v>58</v>
      </c>
    </row>
    <row r="170" spans="1:7" s="41" customFormat="1" ht="13.5" customHeight="1" x14ac:dyDescent="0.25">
      <c r="A170" s="24"/>
      <c r="B170" s="31"/>
      <c r="C170" s="11" t="s">
        <v>109</v>
      </c>
      <c r="D170" s="60">
        <v>23</v>
      </c>
      <c r="E170" s="40">
        <v>3</v>
      </c>
      <c r="F170" s="69">
        <v>20</v>
      </c>
    </row>
    <row r="171" spans="1:7" s="41" customFormat="1" ht="13.5" customHeight="1" x14ac:dyDescent="0.25">
      <c r="A171" s="24"/>
      <c r="B171" s="31"/>
      <c r="C171" s="11" t="s">
        <v>110</v>
      </c>
      <c r="D171" s="60">
        <v>28</v>
      </c>
      <c r="E171" s="40">
        <v>12</v>
      </c>
      <c r="F171" s="69">
        <v>16</v>
      </c>
    </row>
    <row r="172" spans="1:7" s="43" customFormat="1" ht="13.5" customHeight="1" x14ac:dyDescent="0.25">
      <c r="A172" s="24"/>
      <c r="B172" s="24" t="s">
        <v>17</v>
      </c>
      <c r="C172" s="17"/>
      <c r="D172" s="63">
        <f>SUM(D146:D171)</f>
        <v>867</v>
      </c>
      <c r="E172" s="51">
        <f>SUM(E146:E171)</f>
        <v>98</v>
      </c>
      <c r="F172" s="70">
        <f>SUM(F146:F171)</f>
        <v>769</v>
      </c>
      <c r="G172" s="41"/>
    </row>
    <row r="173" spans="1:7" s="46" customFormat="1" ht="13.5" customHeight="1" x14ac:dyDescent="0.25">
      <c r="A173" s="44"/>
      <c r="B173" s="44" t="s">
        <v>111</v>
      </c>
      <c r="C173" s="15"/>
      <c r="D173" s="64">
        <f>D172+D145</f>
        <v>4722</v>
      </c>
      <c r="E173" s="52">
        <f>E172+E145</f>
        <v>1856</v>
      </c>
      <c r="F173" s="71">
        <f>F172+F145</f>
        <v>2866</v>
      </c>
      <c r="G173" s="41"/>
    </row>
    <row r="174" spans="1:7" s="41" customFormat="1" ht="13.5" customHeight="1" x14ac:dyDescent="0.25">
      <c r="A174" s="24" t="s">
        <v>112</v>
      </c>
      <c r="B174" s="31" t="s">
        <v>1</v>
      </c>
      <c r="C174" s="11" t="s">
        <v>259</v>
      </c>
      <c r="D174" s="60">
        <v>40</v>
      </c>
      <c r="E174" s="40">
        <v>4</v>
      </c>
      <c r="F174" s="69">
        <v>36</v>
      </c>
    </row>
    <row r="175" spans="1:7" s="46" customFormat="1" ht="13.5" customHeight="1" x14ac:dyDescent="0.25">
      <c r="A175" s="74"/>
      <c r="B175" s="74" t="s">
        <v>3</v>
      </c>
      <c r="C175" s="83"/>
      <c r="D175" s="75">
        <f>D174</f>
        <v>40</v>
      </c>
      <c r="E175" s="76">
        <f>E174</f>
        <v>4</v>
      </c>
      <c r="F175" s="77">
        <f>F174</f>
        <v>36</v>
      </c>
      <c r="G175" s="41"/>
    </row>
    <row r="176" spans="1:7" s="41" customFormat="1" ht="13.5" customHeight="1" x14ac:dyDescent="0.25">
      <c r="A176" s="24" t="s">
        <v>113</v>
      </c>
      <c r="B176" s="31" t="s">
        <v>11</v>
      </c>
      <c r="C176" s="11" t="s">
        <v>293</v>
      </c>
      <c r="D176" s="60">
        <v>17</v>
      </c>
      <c r="E176" s="40">
        <v>11</v>
      </c>
      <c r="F176" s="69">
        <v>6</v>
      </c>
    </row>
    <row r="177" spans="1:7" s="41" customFormat="1" ht="13.5" customHeight="1" x14ac:dyDescent="0.25">
      <c r="A177" s="24"/>
      <c r="B177" s="31"/>
      <c r="C177" s="47" t="s">
        <v>260</v>
      </c>
      <c r="D177" s="60">
        <v>94</v>
      </c>
      <c r="E177" s="40">
        <v>52</v>
      </c>
      <c r="F177" s="69">
        <v>42</v>
      </c>
    </row>
    <row r="178" spans="1:7" s="41" customFormat="1" ht="13.5" customHeight="1" x14ac:dyDescent="0.25">
      <c r="A178" s="24"/>
      <c r="B178" s="31"/>
      <c r="C178" s="25" t="s">
        <v>198</v>
      </c>
      <c r="D178" s="60">
        <v>90</v>
      </c>
      <c r="E178" s="40">
        <v>44</v>
      </c>
      <c r="F178" s="69">
        <v>46</v>
      </c>
    </row>
    <row r="179" spans="1:7" s="41" customFormat="1" ht="13.5" customHeight="1" x14ac:dyDescent="0.25">
      <c r="A179" s="24"/>
      <c r="B179" s="31"/>
      <c r="C179" s="11" t="s">
        <v>115</v>
      </c>
      <c r="D179" s="60">
        <v>70</v>
      </c>
      <c r="E179" s="40">
        <v>31</v>
      </c>
      <c r="F179" s="69">
        <v>39</v>
      </c>
    </row>
    <row r="180" spans="1:7" s="41" customFormat="1" ht="13.5" customHeight="1" x14ac:dyDescent="0.25">
      <c r="A180" s="24"/>
      <c r="B180" s="31"/>
      <c r="C180" s="11" t="s">
        <v>116</v>
      </c>
      <c r="D180" s="60">
        <v>63</v>
      </c>
      <c r="E180" s="40">
        <v>27</v>
      </c>
      <c r="F180" s="69">
        <v>36</v>
      </c>
    </row>
    <row r="181" spans="1:7" s="43" customFormat="1" ht="13.5" customHeight="1" x14ac:dyDescent="0.25">
      <c r="A181" s="24"/>
      <c r="B181" s="24" t="s">
        <v>13</v>
      </c>
      <c r="C181" s="17"/>
      <c r="D181" s="61">
        <f>SUM(D176:D180)</f>
        <v>334</v>
      </c>
      <c r="E181" s="42">
        <f>SUM(E176:E180)</f>
        <v>165</v>
      </c>
      <c r="F181" s="70">
        <f>SUM(F176:F180)</f>
        <v>169</v>
      </c>
      <c r="G181" s="41"/>
    </row>
    <row r="182" spans="1:7" s="41" customFormat="1" ht="13.5" customHeight="1" x14ac:dyDescent="0.25">
      <c r="A182" s="24"/>
      <c r="B182" s="31" t="s">
        <v>1</v>
      </c>
      <c r="C182" s="11" t="s">
        <v>117</v>
      </c>
      <c r="D182" s="60">
        <v>4</v>
      </c>
      <c r="E182" s="40">
        <v>0</v>
      </c>
      <c r="F182" s="69">
        <v>4</v>
      </c>
    </row>
    <row r="183" spans="1:7" s="41" customFormat="1" ht="13.5" customHeight="1" x14ac:dyDescent="0.25">
      <c r="A183" s="24"/>
      <c r="C183" s="11" t="s">
        <v>118</v>
      </c>
      <c r="D183" s="60">
        <v>42</v>
      </c>
      <c r="E183" s="40">
        <v>14</v>
      </c>
      <c r="F183" s="69">
        <v>28</v>
      </c>
    </row>
    <row r="184" spans="1:7" s="41" customFormat="1" ht="13.5" customHeight="1" x14ac:dyDescent="0.25">
      <c r="A184" s="24"/>
      <c r="B184" s="31"/>
      <c r="C184" s="11" t="s">
        <v>359</v>
      </c>
      <c r="D184" s="60">
        <v>11</v>
      </c>
      <c r="E184" s="40">
        <v>1</v>
      </c>
      <c r="F184" s="69">
        <v>10</v>
      </c>
    </row>
    <row r="185" spans="1:7" s="41" customFormat="1" ht="13.5" customHeight="1" x14ac:dyDescent="0.25">
      <c r="A185" s="24"/>
      <c r="B185" s="31"/>
      <c r="C185" s="11" t="s">
        <v>300</v>
      </c>
      <c r="D185" s="60">
        <v>30</v>
      </c>
      <c r="E185" s="40">
        <v>0</v>
      </c>
      <c r="F185" s="69">
        <v>30</v>
      </c>
    </row>
    <row r="186" spans="1:7" s="43" customFormat="1" ht="13.5" customHeight="1" x14ac:dyDescent="0.25">
      <c r="A186" s="24"/>
      <c r="B186" s="24" t="s">
        <v>17</v>
      </c>
      <c r="C186" s="17"/>
      <c r="D186" s="61">
        <f>SUM(D182:D185)</f>
        <v>87</v>
      </c>
      <c r="E186" s="42">
        <f>SUM(E182:E185)</f>
        <v>15</v>
      </c>
      <c r="F186" s="70">
        <f>SUM(F182:F185)</f>
        <v>72</v>
      </c>
      <c r="G186" s="41"/>
    </row>
    <row r="187" spans="1:7" s="46" customFormat="1" ht="13.5" customHeight="1" x14ac:dyDescent="0.25">
      <c r="A187" s="74"/>
      <c r="B187" s="74" t="s">
        <v>3</v>
      </c>
      <c r="C187" s="83"/>
      <c r="D187" s="75">
        <f>D186+D181</f>
        <v>421</v>
      </c>
      <c r="E187" s="76">
        <f>E186+E181</f>
        <v>180</v>
      </c>
      <c r="F187" s="77">
        <f>F186+F181</f>
        <v>241</v>
      </c>
      <c r="G187" s="41"/>
    </row>
    <row r="188" spans="1:7" s="41" customFormat="1" ht="13.5" customHeight="1" x14ac:dyDescent="0.25">
      <c r="A188" s="24" t="s">
        <v>120</v>
      </c>
      <c r="B188" s="31" t="s">
        <v>1</v>
      </c>
      <c r="C188" s="11" t="s">
        <v>121</v>
      </c>
      <c r="D188" s="60">
        <v>20</v>
      </c>
      <c r="E188" s="40">
        <v>3</v>
      </c>
      <c r="F188" s="69">
        <v>17</v>
      </c>
    </row>
    <row r="189" spans="1:7" s="46" customFormat="1" ht="13.5" customHeight="1" x14ac:dyDescent="0.25">
      <c r="A189" s="74"/>
      <c r="B189" s="74" t="s">
        <v>3</v>
      </c>
      <c r="C189" s="83"/>
      <c r="D189" s="75">
        <f>D188</f>
        <v>20</v>
      </c>
      <c r="E189" s="76">
        <f>E188</f>
        <v>3</v>
      </c>
      <c r="F189" s="77">
        <f>F188</f>
        <v>17</v>
      </c>
      <c r="G189" s="41"/>
    </row>
    <row r="190" spans="1:7" s="41" customFormat="1" ht="13.5" customHeight="1" x14ac:dyDescent="0.25">
      <c r="A190" s="24" t="s">
        <v>122</v>
      </c>
      <c r="B190" s="31" t="s">
        <v>1</v>
      </c>
      <c r="C190" s="25" t="s">
        <v>261</v>
      </c>
      <c r="D190" s="60">
        <v>17</v>
      </c>
      <c r="E190" s="40">
        <v>4</v>
      </c>
      <c r="F190" s="69">
        <v>13</v>
      </c>
    </row>
    <row r="191" spans="1:7" s="46" customFormat="1" ht="13.5" customHeight="1" x14ac:dyDescent="0.25">
      <c r="A191" s="74"/>
      <c r="B191" s="74" t="s">
        <v>3</v>
      </c>
      <c r="C191" s="83"/>
      <c r="D191" s="75">
        <f>D190</f>
        <v>17</v>
      </c>
      <c r="E191" s="76">
        <f>E190</f>
        <v>4</v>
      </c>
      <c r="F191" s="77">
        <f>F190</f>
        <v>13</v>
      </c>
      <c r="G191" s="41"/>
    </row>
    <row r="192" spans="1:7" s="41" customFormat="1" ht="13.5" customHeight="1" x14ac:dyDescent="0.25">
      <c r="A192" s="24" t="s">
        <v>123</v>
      </c>
      <c r="B192" s="31" t="s">
        <v>11</v>
      </c>
      <c r="C192" s="11" t="s">
        <v>124</v>
      </c>
      <c r="D192" s="60">
        <v>116</v>
      </c>
      <c r="E192" s="40">
        <v>57</v>
      </c>
      <c r="F192" s="69">
        <v>59</v>
      </c>
    </row>
    <row r="193" spans="1:7" s="41" customFormat="1" ht="13.5" customHeight="1" x14ac:dyDescent="0.25">
      <c r="A193" s="24"/>
      <c r="B193" s="31"/>
      <c r="C193" s="25" t="s">
        <v>262</v>
      </c>
      <c r="D193" s="60">
        <v>149</v>
      </c>
      <c r="E193" s="40">
        <v>71</v>
      </c>
      <c r="F193" s="69">
        <v>78</v>
      </c>
    </row>
    <row r="194" spans="1:7" s="41" customFormat="1" ht="13.5" customHeight="1" x14ac:dyDescent="0.25">
      <c r="A194" s="24"/>
      <c r="B194" s="31"/>
      <c r="C194" s="25" t="s">
        <v>125</v>
      </c>
      <c r="D194" s="60">
        <v>129</v>
      </c>
      <c r="E194" s="40">
        <v>58</v>
      </c>
      <c r="F194" s="69">
        <v>71</v>
      </c>
    </row>
    <row r="195" spans="1:7" s="41" customFormat="1" ht="13.5" customHeight="1" x14ac:dyDescent="0.25">
      <c r="A195" s="24"/>
      <c r="B195" s="31"/>
      <c r="C195" s="25" t="s">
        <v>360</v>
      </c>
      <c r="D195" s="60">
        <v>84</v>
      </c>
      <c r="E195" s="40">
        <v>51</v>
      </c>
      <c r="F195" s="69">
        <v>33</v>
      </c>
    </row>
    <row r="196" spans="1:7" s="41" customFormat="1" ht="13.5" customHeight="1" x14ac:dyDescent="0.25">
      <c r="A196" s="24"/>
      <c r="B196" s="31"/>
      <c r="C196" s="25" t="s">
        <v>263</v>
      </c>
      <c r="D196" s="60">
        <v>70</v>
      </c>
      <c r="E196" s="40">
        <v>32</v>
      </c>
      <c r="F196" s="69">
        <v>38</v>
      </c>
    </row>
    <row r="197" spans="1:7" s="41" customFormat="1" ht="13.5" customHeight="1" x14ac:dyDescent="0.25">
      <c r="A197" s="24"/>
      <c r="B197" s="31"/>
      <c r="C197" s="25" t="s">
        <v>308</v>
      </c>
      <c r="D197" s="60">
        <v>74</v>
      </c>
      <c r="E197" s="40">
        <v>33</v>
      </c>
      <c r="F197" s="69">
        <v>41</v>
      </c>
    </row>
    <row r="198" spans="1:7" s="41" customFormat="1" ht="13.5" customHeight="1" x14ac:dyDescent="0.25">
      <c r="A198" s="24"/>
      <c r="B198" s="31"/>
      <c r="C198" s="25" t="s">
        <v>367</v>
      </c>
      <c r="D198" s="60">
        <v>66</v>
      </c>
      <c r="E198" s="40">
        <v>33</v>
      </c>
      <c r="F198" s="69">
        <v>33</v>
      </c>
    </row>
    <row r="199" spans="1:7" s="41" customFormat="1" ht="13.5" customHeight="1" x14ac:dyDescent="0.25">
      <c r="A199" s="24"/>
      <c r="B199" s="31"/>
      <c r="C199" s="25" t="s">
        <v>294</v>
      </c>
      <c r="D199" s="60">
        <v>70</v>
      </c>
      <c r="E199" s="40">
        <v>53</v>
      </c>
      <c r="F199" s="69">
        <v>17</v>
      </c>
    </row>
    <row r="200" spans="1:7" s="43" customFormat="1" ht="13.5" customHeight="1" x14ac:dyDescent="0.25">
      <c r="A200" s="24"/>
      <c r="B200" s="24" t="s">
        <v>13</v>
      </c>
      <c r="C200" s="24"/>
      <c r="D200" s="61">
        <f>SUM(D192:D199)</f>
        <v>758</v>
      </c>
      <c r="E200" s="42">
        <f>SUM(E192:E199)</f>
        <v>388</v>
      </c>
      <c r="F200" s="70">
        <f>SUM(F192:F199)</f>
        <v>370</v>
      </c>
      <c r="G200" s="41"/>
    </row>
    <row r="201" spans="1:7" s="41" customFormat="1" ht="13.5" customHeight="1" x14ac:dyDescent="0.25">
      <c r="A201" s="24"/>
      <c r="B201" s="31" t="s">
        <v>1</v>
      </c>
      <c r="C201" s="11" t="s">
        <v>126</v>
      </c>
      <c r="D201" s="60">
        <v>47</v>
      </c>
      <c r="E201" s="40">
        <v>0</v>
      </c>
      <c r="F201" s="69">
        <v>47</v>
      </c>
    </row>
    <row r="202" spans="1:7" s="41" customFormat="1" ht="13.5" customHeight="1" x14ac:dyDescent="0.25">
      <c r="A202" s="24"/>
      <c r="B202" s="31"/>
      <c r="C202" s="11" t="s">
        <v>127</v>
      </c>
      <c r="D202" s="60">
        <v>80</v>
      </c>
      <c r="E202" s="40">
        <v>26</v>
      </c>
      <c r="F202" s="69">
        <v>54</v>
      </c>
    </row>
    <row r="203" spans="1:7" s="41" customFormat="1" ht="13.5" customHeight="1" x14ac:dyDescent="0.25">
      <c r="A203" s="24"/>
      <c r="B203" s="31"/>
      <c r="C203" s="25" t="s">
        <v>265</v>
      </c>
      <c r="D203" s="60">
        <v>40</v>
      </c>
      <c r="E203" s="40">
        <v>14</v>
      </c>
      <c r="F203" s="69">
        <v>26</v>
      </c>
    </row>
    <row r="204" spans="1:7" s="41" customFormat="1" ht="13.5" customHeight="1" x14ac:dyDescent="0.25">
      <c r="A204" s="24"/>
      <c r="B204" s="31"/>
      <c r="C204" s="11" t="s">
        <v>128</v>
      </c>
      <c r="D204" s="60">
        <v>52</v>
      </c>
      <c r="E204" s="40">
        <v>0</v>
      </c>
      <c r="F204" s="69">
        <v>52</v>
      </c>
    </row>
    <row r="205" spans="1:7" s="41" customFormat="1" ht="13.5" customHeight="1" x14ac:dyDescent="0.25">
      <c r="A205" s="24"/>
      <c r="B205" s="31"/>
      <c r="C205" s="11" t="s">
        <v>129</v>
      </c>
      <c r="D205" s="60">
        <v>38</v>
      </c>
      <c r="E205" s="40">
        <v>0</v>
      </c>
      <c r="F205" s="69">
        <v>38</v>
      </c>
    </row>
    <row r="206" spans="1:7" s="43" customFormat="1" ht="13.5" customHeight="1" x14ac:dyDescent="0.25">
      <c r="A206" s="24"/>
      <c r="B206" s="24" t="s">
        <v>17</v>
      </c>
      <c r="C206" s="24"/>
      <c r="D206" s="61">
        <f>SUM(D201:D205)</f>
        <v>257</v>
      </c>
      <c r="E206" s="42">
        <f>SUM(E201:E205)</f>
        <v>40</v>
      </c>
      <c r="F206" s="70">
        <f>SUM(F201:F205)</f>
        <v>217</v>
      </c>
      <c r="G206" s="41"/>
    </row>
    <row r="207" spans="1:7" s="46" customFormat="1" ht="13.5" customHeight="1" x14ac:dyDescent="0.25">
      <c r="A207" s="74"/>
      <c r="B207" s="74" t="s">
        <v>3</v>
      </c>
      <c r="C207" s="74"/>
      <c r="D207" s="75">
        <f>D206+D200</f>
        <v>1015</v>
      </c>
      <c r="E207" s="76">
        <f>E206+E200</f>
        <v>428</v>
      </c>
      <c r="F207" s="77">
        <f>F206+F200</f>
        <v>587</v>
      </c>
      <c r="G207" s="41"/>
    </row>
    <row r="208" spans="1:7" s="41" customFormat="1" ht="13.5" customHeight="1" x14ac:dyDescent="0.25">
      <c r="A208" s="24" t="s">
        <v>130</v>
      </c>
      <c r="B208" s="31" t="s">
        <v>11</v>
      </c>
      <c r="C208" s="25" t="s">
        <v>266</v>
      </c>
      <c r="D208" s="60">
        <v>68</v>
      </c>
      <c r="E208" s="40">
        <v>30</v>
      </c>
      <c r="F208" s="69">
        <v>38</v>
      </c>
    </row>
    <row r="209" spans="1:11" s="46" customFormat="1" ht="13.5" customHeight="1" x14ac:dyDescent="0.25">
      <c r="A209" s="74"/>
      <c r="B209" s="74" t="s">
        <v>3</v>
      </c>
      <c r="C209" s="83"/>
      <c r="D209" s="75">
        <f>D208</f>
        <v>68</v>
      </c>
      <c r="E209" s="75">
        <f t="shared" ref="E209:F209" si="10">E208</f>
        <v>30</v>
      </c>
      <c r="F209" s="75">
        <f t="shared" si="10"/>
        <v>38</v>
      </c>
      <c r="G209" s="41"/>
    </row>
    <row r="210" spans="1:11" s="41" customFormat="1" ht="13.5" customHeight="1" x14ac:dyDescent="0.25">
      <c r="A210" s="24" t="s">
        <v>131</v>
      </c>
      <c r="B210" s="31" t="s">
        <v>11</v>
      </c>
      <c r="C210" s="25" t="s">
        <v>267</v>
      </c>
      <c r="D210" s="60">
        <v>108</v>
      </c>
      <c r="E210" s="40">
        <v>50</v>
      </c>
      <c r="F210" s="69">
        <v>58</v>
      </c>
      <c r="H210" s="165"/>
      <c r="I210" s="166"/>
      <c r="J210" s="166"/>
      <c r="K210" s="166"/>
    </row>
    <row r="211" spans="1:11" s="41" customFormat="1" ht="13.5" customHeight="1" x14ac:dyDescent="0.25">
      <c r="A211" s="24"/>
      <c r="B211" s="31"/>
      <c r="C211" s="11" t="s">
        <v>132</v>
      </c>
      <c r="D211" s="60">
        <v>53</v>
      </c>
      <c r="E211" s="40">
        <v>14</v>
      </c>
      <c r="F211" s="69">
        <v>39</v>
      </c>
      <c r="H211" s="165"/>
      <c r="I211" s="166"/>
      <c r="J211" s="166"/>
      <c r="K211" s="166"/>
    </row>
    <row r="212" spans="1:11" s="41" customFormat="1" ht="13.5" customHeight="1" x14ac:dyDescent="0.25">
      <c r="A212" s="24"/>
      <c r="B212" s="31"/>
      <c r="C212" s="50" t="s">
        <v>133</v>
      </c>
      <c r="D212" s="60">
        <v>106</v>
      </c>
      <c r="E212" s="40">
        <v>46</v>
      </c>
      <c r="F212" s="69">
        <v>60</v>
      </c>
      <c r="H212" s="165"/>
      <c r="I212" s="166"/>
      <c r="J212" s="166"/>
      <c r="K212" s="166"/>
    </row>
    <row r="213" spans="1:11" s="41" customFormat="1" ht="13.5" customHeight="1" x14ac:dyDescent="0.25">
      <c r="A213" s="24"/>
      <c r="B213" s="31"/>
      <c r="C213" s="50" t="s">
        <v>230</v>
      </c>
      <c r="D213" s="60">
        <v>106</v>
      </c>
      <c r="E213" s="40">
        <v>50</v>
      </c>
      <c r="F213" s="69">
        <v>56</v>
      </c>
      <c r="H213" s="165"/>
      <c r="I213" s="166"/>
      <c r="J213" s="166"/>
      <c r="K213" s="166"/>
    </row>
    <row r="214" spans="1:11" s="41" customFormat="1" ht="13.5" customHeight="1" x14ac:dyDescent="0.25">
      <c r="A214" s="24"/>
      <c r="B214" s="31"/>
      <c r="C214" s="11" t="s">
        <v>268</v>
      </c>
      <c r="D214" s="60">
        <v>44</v>
      </c>
      <c r="E214" s="40">
        <v>25</v>
      </c>
      <c r="F214" s="69">
        <v>19</v>
      </c>
      <c r="H214" s="165"/>
      <c r="I214" s="166"/>
      <c r="J214" s="166"/>
      <c r="K214" s="166"/>
    </row>
    <row r="215" spans="1:11" s="41" customFormat="1" ht="13.5" customHeight="1" x14ac:dyDescent="0.25">
      <c r="A215" s="24"/>
      <c r="B215" s="31"/>
      <c r="C215" s="11" t="s">
        <v>231</v>
      </c>
      <c r="D215" s="60">
        <v>59</v>
      </c>
      <c r="E215" s="40">
        <v>23</v>
      </c>
      <c r="F215" s="69">
        <v>36</v>
      </c>
      <c r="H215" s="165"/>
      <c r="I215" s="166"/>
      <c r="J215" s="166"/>
      <c r="K215" s="166"/>
    </row>
    <row r="216" spans="1:11" s="43" customFormat="1" ht="13.5" customHeight="1" x14ac:dyDescent="0.25">
      <c r="A216" s="24"/>
      <c r="B216" s="24" t="s">
        <v>13</v>
      </c>
      <c r="C216" s="24"/>
      <c r="D216" s="61">
        <f>SUM(D210:D215)</f>
        <v>476</v>
      </c>
      <c r="E216" s="42">
        <f t="shared" ref="E216:F216" si="11">SUM(E210:E215)</f>
        <v>208</v>
      </c>
      <c r="F216" s="70">
        <f t="shared" si="11"/>
        <v>268</v>
      </c>
      <c r="G216" s="41"/>
    </row>
    <row r="217" spans="1:11" s="41" customFormat="1" ht="13.5" customHeight="1" x14ac:dyDescent="0.25">
      <c r="A217" s="24"/>
      <c r="B217" s="31" t="s">
        <v>1</v>
      </c>
      <c r="C217" s="11" t="s">
        <v>269</v>
      </c>
      <c r="D217" s="60">
        <v>40</v>
      </c>
      <c r="E217" s="40">
        <v>23</v>
      </c>
      <c r="F217" s="69">
        <v>17</v>
      </c>
    </row>
    <row r="218" spans="1:11" s="41" customFormat="1" ht="13.5" customHeight="1" x14ac:dyDescent="0.25">
      <c r="A218" s="24"/>
      <c r="B218" s="31"/>
      <c r="C218" s="11" t="s">
        <v>232</v>
      </c>
      <c r="D218" s="60">
        <v>137</v>
      </c>
      <c r="E218" s="40">
        <v>1</v>
      </c>
      <c r="F218" s="69">
        <v>136</v>
      </c>
    </row>
    <row r="219" spans="1:11" s="41" customFormat="1" ht="13.5" customHeight="1" x14ac:dyDescent="0.25">
      <c r="A219" s="24"/>
      <c r="B219" s="31"/>
      <c r="C219" s="11" t="s">
        <v>135</v>
      </c>
      <c r="D219" s="60">
        <v>40</v>
      </c>
      <c r="E219" s="40">
        <v>6</v>
      </c>
      <c r="F219" s="69">
        <v>34</v>
      </c>
    </row>
    <row r="220" spans="1:11" s="41" customFormat="1" ht="13.5" customHeight="1" x14ac:dyDescent="0.25">
      <c r="A220" s="24"/>
      <c r="B220" s="24" t="s">
        <v>17</v>
      </c>
      <c r="C220" s="31"/>
      <c r="D220" s="61">
        <f>SUM(D217:D219)</f>
        <v>217</v>
      </c>
      <c r="E220" s="42">
        <f>SUM(E217:E219)</f>
        <v>30</v>
      </c>
      <c r="F220" s="70">
        <f>SUM(F217:F219)</f>
        <v>187</v>
      </c>
    </row>
    <row r="221" spans="1:11" s="53" customFormat="1" ht="13.5" customHeight="1" x14ac:dyDescent="0.3">
      <c r="A221" s="74"/>
      <c r="B221" s="74" t="s">
        <v>3</v>
      </c>
      <c r="C221" s="82"/>
      <c r="D221" s="75">
        <f>D220+D216</f>
        <v>693</v>
      </c>
      <c r="E221" s="76">
        <f>E220+E216</f>
        <v>238</v>
      </c>
      <c r="F221" s="77">
        <f>F220+F216</f>
        <v>455</v>
      </c>
      <c r="G221" s="41"/>
    </row>
    <row r="222" spans="1:11" s="41" customFormat="1" ht="13.5" customHeight="1" x14ac:dyDescent="0.25">
      <c r="A222" s="24" t="s">
        <v>136</v>
      </c>
      <c r="B222" s="31" t="s">
        <v>11</v>
      </c>
      <c r="C222" s="25" t="s">
        <v>270</v>
      </c>
      <c r="D222" s="60">
        <v>36</v>
      </c>
      <c r="E222" s="40">
        <v>17</v>
      </c>
      <c r="F222" s="69">
        <v>19</v>
      </c>
    </row>
    <row r="223" spans="1:11" s="41" customFormat="1" ht="13.5" customHeight="1" x14ac:dyDescent="0.25">
      <c r="A223" s="24"/>
      <c r="B223" s="31"/>
      <c r="C223" s="11" t="s">
        <v>137</v>
      </c>
      <c r="D223" s="60">
        <v>70</v>
      </c>
      <c r="E223" s="40">
        <v>27</v>
      </c>
      <c r="F223" s="69">
        <v>43</v>
      </c>
    </row>
    <row r="224" spans="1:11" s="41" customFormat="1" ht="13.5" customHeight="1" x14ac:dyDescent="0.25">
      <c r="A224" s="24"/>
      <c r="B224" s="31"/>
      <c r="C224" s="11" t="s">
        <v>138</v>
      </c>
      <c r="D224" s="60">
        <v>60</v>
      </c>
      <c r="E224" s="40">
        <v>18</v>
      </c>
      <c r="F224" s="69">
        <v>42</v>
      </c>
    </row>
    <row r="225" spans="1:7" s="43" customFormat="1" ht="13.5" customHeight="1" x14ac:dyDescent="0.25">
      <c r="A225" s="24"/>
      <c r="B225" s="24" t="s">
        <v>13</v>
      </c>
      <c r="C225" s="24"/>
      <c r="D225" s="61">
        <f>SUM(D222:D224)</f>
        <v>166</v>
      </c>
      <c r="E225" s="42">
        <f>SUM(E222:E224)</f>
        <v>62</v>
      </c>
      <c r="F225" s="70">
        <f>SUM(F222:F224)</f>
        <v>104</v>
      </c>
      <c r="G225" s="41"/>
    </row>
    <row r="226" spans="1:7" s="41" customFormat="1" ht="13.5" customHeight="1" x14ac:dyDescent="0.25">
      <c r="A226" s="24"/>
      <c r="B226" s="31" t="s">
        <v>1</v>
      </c>
      <c r="C226" s="11" t="s">
        <v>139</v>
      </c>
      <c r="D226" s="60">
        <v>37</v>
      </c>
      <c r="E226" s="40">
        <v>7</v>
      </c>
      <c r="F226" s="69">
        <v>30</v>
      </c>
    </row>
    <row r="227" spans="1:7" s="41" customFormat="1" ht="13.5" customHeight="1" x14ac:dyDescent="0.25">
      <c r="A227" s="24"/>
      <c r="B227" s="31"/>
      <c r="C227" s="11" t="s">
        <v>140</v>
      </c>
      <c r="D227" s="60">
        <v>53</v>
      </c>
      <c r="E227" s="40">
        <v>0</v>
      </c>
      <c r="F227" s="69">
        <v>53</v>
      </c>
    </row>
    <row r="228" spans="1:7" s="41" customFormat="1" ht="13.5" customHeight="1" x14ac:dyDescent="0.25">
      <c r="A228" s="24"/>
      <c r="B228" s="31"/>
      <c r="C228" s="11" t="s">
        <v>141</v>
      </c>
      <c r="D228" s="60">
        <v>37</v>
      </c>
      <c r="E228" s="40">
        <v>0</v>
      </c>
      <c r="F228" s="69">
        <v>37</v>
      </c>
    </row>
    <row r="229" spans="1:7" s="43" customFormat="1" ht="13.5" customHeight="1" x14ac:dyDescent="0.25">
      <c r="A229" s="24"/>
      <c r="B229" s="24" t="s">
        <v>17</v>
      </c>
      <c r="C229" s="24"/>
      <c r="D229" s="61">
        <f>SUM(D226:D228)</f>
        <v>127</v>
      </c>
      <c r="E229" s="42">
        <f>SUM(E226:E228)</f>
        <v>7</v>
      </c>
      <c r="F229" s="70">
        <f>SUM(F226:F228)</f>
        <v>120</v>
      </c>
      <c r="G229" s="41"/>
    </row>
    <row r="230" spans="1:7" s="46" customFormat="1" ht="13.5" customHeight="1" x14ac:dyDescent="0.25">
      <c r="A230" s="44"/>
      <c r="B230" s="44" t="s">
        <v>3</v>
      </c>
      <c r="C230" s="44"/>
      <c r="D230" s="62">
        <f>D229+D225</f>
        <v>293</v>
      </c>
      <c r="E230" s="45">
        <f>E229+E225</f>
        <v>69</v>
      </c>
      <c r="F230" s="71">
        <f>F229+F225</f>
        <v>224</v>
      </c>
      <c r="G230" s="41"/>
    </row>
    <row r="231" spans="1:7" s="41" customFormat="1" ht="13.5" customHeight="1" x14ac:dyDescent="0.25">
      <c r="A231" s="24" t="s">
        <v>142</v>
      </c>
      <c r="B231" s="31" t="s">
        <v>11</v>
      </c>
      <c r="C231" s="11" t="s">
        <v>351</v>
      </c>
      <c r="D231" s="60">
        <v>67</v>
      </c>
      <c r="E231" s="40">
        <v>32</v>
      </c>
      <c r="F231" s="69">
        <v>35</v>
      </c>
    </row>
    <row r="232" spans="1:7" s="41" customFormat="1" ht="13.5" customHeight="1" x14ac:dyDescent="0.25">
      <c r="A232" s="24"/>
      <c r="B232" s="31" t="s">
        <v>1</v>
      </c>
      <c r="C232" s="11" t="s">
        <v>143</v>
      </c>
      <c r="D232" s="60">
        <v>21</v>
      </c>
      <c r="E232" s="40">
        <v>0</v>
      </c>
      <c r="F232" s="69">
        <v>21</v>
      </c>
    </row>
    <row r="233" spans="1:7" s="46" customFormat="1" ht="13.5" customHeight="1" x14ac:dyDescent="0.25">
      <c r="A233" s="74"/>
      <c r="B233" s="74" t="s">
        <v>3</v>
      </c>
      <c r="C233" s="74"/>
      <c r="D233" s="75">
        <f>SUM(D231:D232)</f>
        <v>88</v>
      </c>
      <c r="E233" s="76">
        <f t="shared" ref="E233:F233" si="12">SUM(E231:E232)</f>
        <v>32</v>
      </c>
      <c r="F233" s="77">
        <f t="shared" si="12"/>
        <v>56</v>
      </c>
      <c r="G233" s="41"/>
    </row>
    <row r="234" spans="1:7" s="41" customFormat="1" ht="13.5" customHeight="1" x14ac:dyDescent="0.25">
      <c r="A234" s="24" t="s">
        <v>144</v>
      </c>
      <c r="B234" s="31" t="s">
        <v>11</v>
      </c>
      <c r="C234" s="11" t="s">
        <v>145</v>
      </c>
      <c r="D234" s="60">
        <v>84</v>
      </c>
      <c r="E234" s="40">
        <v>44</v>
      </c>
      <c r="F234" s="69">
        <v>40</v>
      </c>
    </row>
    <row r="235" spans="1:7" s="41" customFormat="1" ht="13.5" customHeight="1" x14ac:dyDescent="0.25">
      <c r="A235" s="24"/>
      <c r="B235" s="31"/>
      <c r="C235" s="11" t="s">
        <v>146</v>
      </c>
      <c r="D235" s="60">
        <v>127</v>
      </c>
      <c r="E235" s="40">
        <v>61</v>
      </c>
      <c r="F235" s="69">
        <v>66</v>
      </c>
    </row>
    <row r="236" spans="1:7" s="41" customFormat="1" ht="13.5" customHeight="1" x14ac:dyDescent="0.25">
      <c r="A236" s="24"/>
      <c r="B236" s="31"/>
      <c r="C236" s="11" t="s">
        <v>147</v>
      </c>
      <c r="D236" s="60">
        <v>40</v>
      </c>
      <c r="E236" s="40">
        <v>20</v>
      </c>
      <c r="F236" s="69">
        <v>20</v>
      </c>
    </row>
    <row r="237" spans="1:7" s="41" customFormat="1" ht="13.5" customHeight="1" x14ac:dyDescent="0.25">
      <c r="A237" s="24"/>
      <c r="B237" s="31"/>
      <c r="C237" s="11" t="s">
        <v>352</v>
      </c>
      <c r="D237" s="60">
        <v>45</v>
      </c>
      <c r="E237" s="40">
        <v>21</v>
      </c>
      <c r="F237" s="69">
        <v>24</v>
      </c>
    </row>
    <row r="238" spans="1:7" s="43" customFormat="1" ht="13.5" customHeight="1" x14ac:dyDescent="0.25">
      <c r="A238" s="24"/>
      <c r="B238" s="24" t="s">
        <v>13</v>
      </c>
      <c r="C238" s="24"/>
      <c r="D238" s="61">
        <f>SUM(D234:D237)</f>
        <v>296</v>
      </c>
      <c r="E238" s="42">
        <f t="shared" ref="E238:F238" si="13">SUM(E234:E237)</f>
        <v>146</v>
      </c>
      <c r="F238" s="70">
        <f t="shared" si="13"/>
        <v>150</v>
      </c>
      <c r="G238" s="41"/>
    </row>
    <row r="239" spans="1:7" s="41" customFormat="1" ht="13.5" customHeight="1" x14ac:dyDescent="0.25">
      <c r="A239" s="24"/>
      <c r="B239" s="31" t="s">
        <v>1</v>
      </c>
      <c r="C239" s="11" t="s">
        <v>148</v>
      </c>
      <c r="D239" s="60">
        <v>43</v>
      </c>
      <c r="E239" s="40">
        <v>11</v>
      </c>
      <c r="F239" s="69">
        <v>32</v>
      </c>
    </row>
    <row r="240" spans="1:7" s="41" customFormat="1" ht="13.5" customHeight="1" x14ac:dyDescent="0.25">
      <c r="A240" s="24"/>
      <c r="B240" s="31"/>
      <c r="C240" s="11" t="s">
        <v>301</v>
      </c>
      <c r="D240" s="60">
        <v>15</v>
      </c>
      <c r="E240" s="40">
        <v>0</v>
      </c>
      <c r="F240" s="69">
        <v>15</v>
      </c>
    </row>
    <row r="241" spans="1:7" s="41" customFormat="1" ht="13.5" customHeight="1" x14ac:dyDescent="0.25">
      <c r="A241" s="24"/>
      <c r="B241" s="31"/>
      <c r="C241" s="11" t="s">
        <v>149</v>
      </c>
      <c r="D241" s="60">
        <v>41</v>
      </c>
      <c r="E241" s="40">
        <v>11</v>
      </c>
      <c r="F241" s="69">
        <v>30</v>
      </c>
    </row>
    <row r="242" spans="1:7" s="43" customFormat="1" ht="13.5" customHeight="1" x14ac:dyDescent="0.25">
      <c r="A242" s="24"/>
      <c r="B242" s="24" t="s">
        <v>17</v>
      </c>
      <c r="C242" s="24"/>
      <c r="D242" s="61">
        <f>SUM(D239:D241)</f>
        <v>99</v>
      </c>
      <c r="E242" s="42">
        <f>SUM(E239:E241)</f>
        <v>22</v>
      </c>
      <c r="F242" s="70">
        <f>SUM(F239:F241)</f>
        <v>77</v>
      </c>
      <c r="G242" s="41"/>
    </row>
    <row r="243" spans="1:7" s="46" customFormat="1" ht="13.5" customHeight="1" x14ac:dyDescent="0.25">
      <c r="A243" s="74"/>
      <c r="B243" s="74" t="s">
        <v>3</v>
      </c>
      <c r="C243" s="74"/>
      <c r="D243" s="75">
        <f>D242+D238</f>
        <v>395</v>
      </c>
      <c r="E243" s="76">
        <f>E242+E238</f>
        <v>168</v>
      </c>
      <c r="F243" s="77">
        <f>F242+F238</f>
        <v>227</v>
      </c>
      <c r="G243" s="41"/>
    </row>
    <row r="244" spans="1:7" s="41" customFormat="1" ht="13.5" customHeight="1" x14ac:dyDescent="0.25">
      <c r="A244" s="24" t="s">
        <v>150</v>
      </c>
      <c r="B244" s="31" t="s">
        <v>1</v>
      </c>
      <c r="C244" s="11" t="s">
        <v>151</v>
      </c>
      <c r="D244" s="60">
        <v>30</v>
      </c>
      <c r="E244" s="40">
        <v>10</v>
      </c>
      <c r="F244" s="69">
        <v>20</v>
      </c>
    </row>
    <row r="245" spans="1:7" s="43" customFormat="1" ht="13.5" customHeight="1" x14ac:dyDescent="0.25">
      <c r="A245" s="78"/>
      <c r="B245" s="78" t="s">
        <v>111</v>
      </c>
      <c r="C245" s="78"/>
      <c r="D245" s="79">
        <f>D244</f>
        <v>30</v>
      </c>
      <c r="E245" s="80">
        <f>E244</f>
        <v>10</v>
      </c>
      <c r="F245" s="81">
        <f>F244</f>
        <v>20</v>
      </c>
      <c r="G245" s="41"/>
    </row>
    <row r="246" spans="1:7" s="41" customFormat="1" ht="13.5" customHeight="1" x14ac:dyDescent="0.25">
      <c r="A246" s="24" t="s">
        <v>152</v>
      </c>
      <c r="B246" s="11" t="s">
        <v>11</v>
      </c>
      <c r="C246" s="11" t="s">
        <v>153</v>
      </c>
      <c r="D246" s="60">
        <v>72</v>
      </c>
      <c r="E246" s="40">
        <v>37</v>
      </c>
      <c r="F246" s="69">
        <v>35</v>
      </c>
    </row>
    <row r="247" spans="1:7" s="41" customFormat="1" ht="13.5" customHeight="1" x14ac:dyDescent="0.25">
      <c r="A247" s="24"/>
      <c r="B247" s="31" t="s">
        <v>1</v>
      </c>
      <c r="C247" s="11" t="s">
        <v>154</v>
      </c>
      <c r="D247" s="60">
        <v>31</v>
      </c>
      <c r="E247" s="40">
        <v>0</v>
      </c>
      <c r="F247" s="69">
        <v>31</v>
      </c>
    </row>
    <row r="248" spans="1:7" s="46" customFormat="1" ht="13.5" customHeight="1" x14ac:dyDescent="0.25">
      <c r="A248" s="74"/>
      <c r="B248" s="74" t="s">
        <v>3</v>
      </c>
      <c r="C248" s="74"/>
      <c r="D248" s="75">
        <f>SUM(D246:D247)</f>
        <v>103</v>
      </c>
      <c r="E248" s="76">
        <f>SUM(E246:E247)</f>
        <v>37</v>
      </c>
      <c r="F248" s="77">
        <f>SUM(F246:F247)</f>
        <v>66</v>
      </c>
      <c r="G248" s="41"/>
    </row>
    <row r="249" spans="1:7" s="41" customFormat="1" ht="13.5" customHeight="1" x14ac:dyDescent="0.25">
      <c r="A249" s="24" t="s">
        <v>155</v>
      </c>
      <c r="B249" s="31" t="s">
        <v>11</v>
      </c>
      <c r="C249" s="11" t="s">
        <v>156</v>
      </c>
      <c r="D249" s="60">
        <v>108</v>
      </c>
      <c r="E249" s="40">
        <v>56</v>
      </c>
      <c r="F249" s="69">
        <v>52</v>
      </c>
    </row>
    <row r="250" spans="1:7" s="41" customFormat="1" ht="13.5" customHeight="1" x14ac:dyDescent="0.25">
      <c r="A250" s="24"/>
      <c r="B250" s="31" t="s">
        <v>1</v>
      </c>
      <c r="C250" s="11" t="s">
        <v>157</v>
      </c>
      <c r="D250" s="60">
        <v>24</v>
      </c>
      <c r="E250" s="40">
        <v>5</v>
      </c>
      <c r="F250" s="69">
        <v>19</v>
      </c>
    </row>
    <row r="251" spans="1:7" s="46" customFormat="1" ht="13.5" customHeight="1" x14ac:dyDescent="0.25">
      <c r="A251" s="74"/>
      <c r="B251" s="74" t="s">
        <v>3</v>
      </c>
      <c r="C251" s="74"/>
      <c r="D251" s="75">
        <f>D249+D250</f>
        <v>132</v>
      </c>
      <c r="E251" s="76">
        <f>E249+E250</f>
        <v>61</v>
      </c>
      <c r="F251" s="77">
        <f>F249+F250</f>
        <v>71</v>
      </c>
      <c r="G251" s="41"/>
    </row>
    <row r="252" spans="1:7" s="41" customFormat="1" ht="13.5" customHeight="1" x14ac:dyDescent="0.25">
      <c r="A252" s="24" t="s">
        <v>158</v>
      </c>
      <c r="B252" s="31" t="s">
        <v>11</v>
      </c>
      <c r="C252" s="11" t="s">
        <v>159</v>
      </c>
      <c r="D252" s="60">
        <v>29</v>
      </c>
      <c r="E252" s="40">
        <v>18</v>
      </c>
      <c r="F252" s="69">
        <v>11</v>
      </c>
    </row>
    <row r="253" spans="1:7" s="41" customFormat="1" ht="13.5" customHeight="1" x14ac:dyDescent="0.25">
      <c r="A253" s="24"/>
      <c r="B253" s="31"/>
      <c r="C253" s="11" t="s">
        <v>368</v>
      </c>
      <c r="D253" s="60">
        <v>31</v>
      </c>
      <c r="E253" s="40">
        <v>19</v>
      </c>
      <c r="F253" s="69">
        <v>12</v>
      </c>
    </row>
    <row r="254" spans="1:7" s="41" customFormat="1" ht="13.5" customHeight="1" x14ac:dyDescent="0.25">
      <c r="A254" s="24"/>
      <c r="B254" s="31"/>
      <c r="C254" s="11" t="s">
        <v>353</v>
      </c>
      <c r="D254" s="60">
        <v>69</v>
      </c>
      <c r="E254" s="40">
        <v>31</v>
      </c>
      <c r="F254" s="69">
        <v>38</v>
      </c>
    </row>
    <row r="255" spans="1:7" s="41" customFormat="1" ht="13.5" customHeight="1" x14ac:dyDescent="0.25">
      <c r="A255" s="24"/>
      <c r="B255" s="31"/>
      <c r="C255" s="25" t="s">
        <v>271</v>
      </c>
      <c r="D255" s="60">
        <v>80</v>
      </c>
      <c r="E255" s="40">
        <v>30</v>
      </c>
      <c r="F255" s="69">
        <v>50</v>
      </c>
    </row>
    <row r="256" spans="1:7" s="41" customFormat="1" ht="13.5" customHeight="1" x14ac:dyDescent="0.25">
      <c r="A256" s="24"/>
      <c r="B256" s="31"/>
      <c r="C256" s="25" t="s">
        <v>369</v>
      </c>
      <c r="D256" s="60">
        <v>62</v>
      </c>
      <c r="E256" s="40">
        <v>46</v>
      </c>
      <c r="F256" s="69">
        <v>16</v>
      </c>
    </row>
    <row r="257" spans="1:14" s="41" customFormat="1" ht="13.5" customHeight="1" x14ac:dyDescent="0.25">
      <c r="A257" s="24"/>
      <c r="B257" s="24" t="s">
        <v>13</v>
      </c>
      <c r="C257" s="31"/>
      <c r="D257" s="61">
        <f>SUM(D252:D256)</f>
        <v>271</v>
      </c>
      <c r="E257" s="42">
        <f t="shared" ref="E257:F257" si="14">SUM(E252:E256)</f>
        <v>144</v>
      </c>
      <c r="F257" s="70">
        <f t="shared" si="14"/>
        <v>127</v>
      </c>
      <c r="I257" s="49"/>
      <c r="J257" s="49"/>
      <c r="K257" s="49"/>
      <c r="L257" s="48"/>
      <c r="M257" s="48"/>
      <c r="N257" s="48"/>
    </row>
    <row r="258" spans="1:14" s="41" customFormat="1" ht="13.5" customHeight="1" x14ac:dyDescent="0.25">
      <c r="A258" s="24"/>
      <c r="B258" s="31" t="s">
        <v>1</v>
      </c>
      <c r="C258" s="11" t="s">
        <v>161</v>
      </c>
      <c r="D258" s="60">
        <v>50</v>
      </c>
      <c r="E258" s="40">
        <v>2</v>
      </c>
      <c r="F258" s="69">
        <v>48</v>
      </c>
    </row>
    <row r="259" spans="1:14" s="43" customFormat="1" ht="13.5" customHeight="1" x14ac:dyDescent="0.25">
      <c r="A259" s="24"/>
      <c r="B259" s="24" t="s">
        <v>17</v>
      </c>
      <c r="C259" s="24"/>
      <c r="D259" s="61">
        <f>D258</f>
        <v>50</v>
      </c>
      <c r="E259" s="42">
        <f>E258</f>
        <v>2</v>
      </c>
      <c r="F259" s="70">
        <f>F258</f>
        <v>48</v>
      </c>
      <c r="G259" s="41"/>
    </row>
    <row r="260" spans="1:14" s="46" customFormat="1" ht="13.5" customHeight="1" x14ac:dyDescent="0.25">
      <c r="A260" s="74"/>
      <c r="B260" s="74" t="s">
        <v>3</v>
      </c>
      <c r="C260" s="74"/>
      <c r="D260" s="75">
        <f>D259+D257</f>
        <v>321</v>
      </c>
      <c r="E260" s="76">
        <f>E259+E257</f>
        <v>146</v>
      </c>
      <c r="F260" s="77">
        <f>F259+F257</f>
        <v>175</v>
      </c>
      <c r="G260" s="41"/>
    </row>
    <row r="261" spans="1:14" s="41" customFormat="1" ht="13.5" customHeight="1" x14ac:dyDescent="0.25">
      <c r="A261" s="24" t="s">
        <v>162</v>
      </c>
      <c r="B261" s="31" t="s">
        <v>11</v>
      </c>
      <c r="C261" s="11" t="s">
        <v>370</v>
      </c>
      <c r="D261" s="60">
        <v>77</v>
      </c>
      <c r="E261" s="40">
        <v>39</v>
      </c>
      <c r="F261" s="69">
        <v>38</v>
      </c>
    </row>
    <row r="262" spans="1:14" s="41" customFormat="1" ht="13.5" customHeight="1" x14ac:dyDescent="0.25">
      <c r="A262" s="24"/>
      <c r="B262" s="31" t="s">
        <v>1</v>
      </c>
      <c r="C262" s="11" t="s">
        <v>163</v>
      </c>
      <c r="D262" s="60">
        <v>38</v>
      </c>
      <c r="E262" s="40">
        <v>6</v>
      </c>
      <c r="F262" s="69">
        <v>32</v>
      </c>
    </row>
    <row r="263" spans="1:14" s="46" customFormat="1" ht="13.5" customHeight="1" x14ac:dyDescent="0.25">
      <c r="A263" s="74"/>
      <c r="B263" s="74" t="s">
        <v>3</v>
      </c>
      <c r="C263" s="74"/>
      <c r="D263" s="75">
        <f>SUM(D261:D262)</f>
        <v>115</v>
      </c>
      <c r="E263" s="76">
        <f t="shared" ref="E263:F263" si="15">SUM(E261:E262)</f>
        <v>45</v>
      </c>
      <c r="F263" s="77">
        <f t="shared" si="15"/>
        <v>70</v>
      </c>
      <c r="G263" s="41"/>
    </row>
    <row r="264" spans="1:14" s="41" customFormat="1" ht="13.5" customHeight="1" x14ac:dyDescent="0.25">
      <c r="A264" s="24" t="s">
        <v>164</v>
      </c>
      <c r="B264" s="31" t="s">
        <v>1</v>
      </c>
      <c r="C264" s="11" t="s">
        <v>165</v>
      </c>
      <c r="D264" s="60">
        <v>19</v>
      </c>
      <c r="E264" s="40">
        <v>4</v>
      </c>
      <c r="F264" s="69">
        <v>15</v>
      </c>
    </row>
    <row r="265" spans="1:14" s="41" customFormat="1" ht="13.5" customHeight="1" x14ac:dyDescent="0.25">
      <c r="A265" s="24"/>
      <c r="B265" s="31"/>
      <c r="C265" s="11" t="s">
        <v>166</v>
      </c>
      <c r="D265" s="60">
        <v>21</v>
      </c>
      <c r="E265" s="40">
        <v>0</v>
      </c>
      <c r="F265" s="69">
        <v>21</v>
      </c>
    </row>
    <row r="266" spans="1:14" s="43" customFormat="1" ht="13.5" customHeight="1" x14ac:dyDescent="0.25">
      <c r="A266" s="24"/>
      <c r="B266" s="24" t="s">
        <v>17</v>
      </c>
      <c r="C266" s="17"/>
      <c r="D266" s="61">
        <f>SUM(D264:D265)</f>
        <v>40</v>
      </c>
      <c r="E266" s="42">
        <f>SUM(E264:E265)</f>
        <v>4</v>
      </c>
      <c r="F266" s="70">
        <f>SUM(F264:F265)</f>
        <v>36</v>
      </c>
      <c r="G266" s="41"/>
    </row>
    <row r="267" spans="1:14" s="46" customFormat="1" ht="13.5" customHeight="1" x14ac:dyDescent="0.25">
      <c r="A267" s="74"/>
      <c r="B267" s="74" t="s">
        <v>3</v>
      </c>
      <c r="C267" s="74"/>
      <c r="D267" s="75">
        <f>D266</f>
        <v>40</v>
      </c>
      <c r="E267" s="76">
        <f>E266</f>
        <v>4</v>
      </c>
      <c r="F267" s="77">
        <f>F266</f>
        <v>36</v>
      </c>
      <c r="G267" s="41"/>
    </row>
    <row r="268" spans="1:14" s="41" customFormat="1" ht="13.5" customHeight="1" x14ac:dyDescent="0.25">
      <c r="A268" s="24" t="s">
        <v>167</v>
      </c>
      <c r="B268" s="31" t="s">
        <v>11</v>
      </c>
      <c r="C268" s="11" t="s">
        <v>168</v>
      </c>
      <c r="D268" s="60">
        <v>35</v>
      </c>
      <c r="E268" s="40">
        <v>14</v>
      </c>
      <c r="F268" s="69">
        <v>21</v>
      </c>
    </row>
    <row r="269" spans="1:14" s="41" customFormat="1" ht="13.5" customHeight="1" x14ac:dyDescent="0.25">
      <c r="A269" s="24"/>
      <c r="B269" s="31"/>
      <c r="C269" s="11" t="s">
        <v>354</v>
      </c>
      <c r="D269" s="60">
        <v>165</v>
      </c>
      <c r="E269" s="40">
        <v>77</v>
      </c>
      <c r="F269" s="69">
        <v>88</v>
      </c>
    </row>
    <row r="270" spans="1:14" s="41" customFormat="1" ht="13.5" customHeight="1" x14ac:dyDescent="0.25">
      <c r="A270" s="24"/>
      <c r="B270" s="31"/>
      <c r="C270" s="11" t="s">
        <v>302</v>
      </c>
      <c r="D270" s="60">
        <v>40</v>
      </c>
      <c r="E270" s="40">
        <v>19</v>
      </c>
      <c r="F270" s="69">
        <v>21</v>
      </c>
    </row>
    <row r="271" spans="1:14" s="41" customFormat="1" ht="13.5" customHeight="1" x14ac:dyDescent="0.25">
      <c r="A271" s="24"/>
      <c r="B271" s="31"/>
      <c r="C271" s="25" t="s">
        <v>272</v>
      </c>
      <c r="D271" s="60">
        <v>199</v>
      </c>
      <c r="E271" s="40">
        <v>79</v>
      </c>
      <c r="F271" s="69">
        <v>120</v>
      </c>
    </row>
    <row r="272" spans="1:14" s="41" customFormat="1" ht="13.5" customHeight="1" x14ac:dyDescent="0.25">
      <c r="A272" s="24"/>
      <c r="B272" s="31"/>
      <c r="C272" s="25" t="s">
        <v>169</v>
      </c>
      <c r="D272" s="60">
        <v>114</v>
      </c>
      <c r="E272" s="40">
        <v>52</v>
      </c>
      <c r="F272" s="69">
        <v>62</v>
      </c>
    </row>
    <row r="273" spans="1:7" s="41" customFormat="1" ht="13.5" customHeight="1" x14ac:dyDescent="0.25">
      <c r="A273" s="24"/>
      <c r="B273" s="31"/>
      <c r="C273" s="25" t="s">
        <v>273</v>
      </c>
      <c r="D273" s="60">
        <v>80</v>
      </c>
      <c r="E273" s="40">
        <v>36</v>
      </c>
      <c r="F273" s="69">
        <v>44</v>
      </c>
    </row>
    <row r="274" spans="1:7" s="41" customFormat="1" ht="13.5" customHeight="1" x14ac:dyDescent="0.25">
      <c r="A274" s="24"/>
      <c r="B274" s="24" t="s">
        <v>13</v>
      </c>
      <c r="C274" s="31"/>
      <c r="D274" s="61">
        <f>SUM(D268:D273)</f>
        <v>633</v>
      </c>
      <c r="E274" s="42">
        <f>SUM(E268:E273)</f>
        <v>277</v>
      </c>
      <c r="F274" s="70">
        <f>SUM(F268:F273)</f>
        <v>356</v>
      </c>
    </row>
    <row r="275" spans="1:7" s="41" customFormat="1" ht="13.5" customHeight="1" x14ac:dyDescent="0.25">
      <c r="A275" s="24"/>
      <c r="B275" s="31" t="s">
        <v>1</v>
      </c>
      <c r="C275" s="11" t="s">
        <v>170</v>
      </c>
      <c r="D275" s="60">
        <v>42</v>
      </c>
      <c r="E275" s="40">
        <v>0</v>
      </c>
      <c r="F275" s="69">
        <v>42</v>
      </c>
    </row>
    <row r="276" spans="1:7" s="41" customFormat="1" ht="13.5" customHeight="1" x14ac:dyDescent="0.25">
      <c r="A276" s="24"/>
      <c r="B276" s="31"/>
      <c r="C276" s="11" t="s">
        <v>171</v>
      </c>
      <c r="D276" s="60">
        <v>36</v>
      </c>
      <c r="E276" s="40">
        <v>0</v>
      </c>
      <c r="F276" s="69">
        <v>36</v>
      </c>
    </row>
    <row r="277" spans="1:7" s="41" customFormat="1" ht="13.5" customHeight="1" x14ac:dyDescent="0.25">
      <c r="A277" s="24"/>
      <c r="B277" s="31"/>
      <c r="C277" s="11" t="s">
        <v>172</v>
      </c>
      <c r="D277" s="60">
        <v>37</v>
      </c>
      <c r="E277" s="40">
        <v>0</v>
      </c>
      <c r="F277" s="69">
        <v>37</v>
      </c>
    </row>
    <row r="278" spans="1:7" s="41" customFormat="1" ht="13.5" customHeight="1" x14ac:dyDescent="0.25">
      <c r="A278" s="24"/>
      <c r="B278" s="31"/>
      <c r="C278" s="11" t="s">
        <v>167</v>
      </c>
      <c r="D278" s="60">
        <v>46</v>
      </c>
      <c r="E278" s="40">
        <v>0</v>
      </c>
      <c r="F278" s="69">
        <v>46</v>
      </c>
    </row>
    <row r="279" spans="1:7" s="41" customFormat="1" ht="13.5" customHeight="1" x14ac:dyDescent="0.25">
      <c r="A279" s="24"/>
      <c r="B279" s="24" t="s">
        <v>17</v>
      </c>
      <c r="C279" s="31"/>
      <c r="D279" s="61">
        <f>SUM(D275:D278)</f>
        <v>161</v>
      </c>
      <c r="E279" s="42">
        <f>SUM(E275:E278)</f>
        <v>0</v>
      </c>
      <c r="F279" s="70">
        <f>SUM(F275:F278)</f>
        <v>161</v>
      </c>
    </row>
    <row r="280" spans="1:7" s="53" customFormat="1" ht="13.5" customHeight="1" x14ac:dyDescent="0.3">
      <c r="A280" s="74"/>
      <c r="B280" s="74" t="s">
        <v>3</v>
      </c>
      <c r="C280" s="82"/>
      <c r="D280" s="75">
        <f>D279+D274</f>
        <v>794</v>
      </c>
      <c r="E280" s="76">
        <f>E279+E274</f>
        <v>277</v>
      </c>
      <c r="F280" s="77">
        <f>F279+F274</f>
        <v>517</v>
      </c>
      <c r="G280" s="41"/>
    </row>
    <row r="281" spans="1:7" s="41" customFormat="1" ht="13.5" customHeight="1" x14ac:dyDescent="0.25">
      <c r="A281" s="24" t="s">
        <v>173</v>
      </c>
      <c r="B281" s="31" t="s">
        <v>11</v>
      </c>
      <c r="C281" s="11" t="s">
        <v>174</v>
      </c>
      <c r="D281" s="60">
        <v>71</v>
      </c>
      <c r="E281" s="40">
        <v>27</v>
      </c>
      <c r="F281" s="69">
        <v>44</v>
      </c>
    </row>
    <row r="282" spans="1:7" s="41" customFormat="1" ht="13.5" customHeight="1" x14ac:dyDescent="0.25">
      <c r="A282" s="24"/>
      <c r="B282" s="31"/>
      <c r="C282" s="11" t="s">
        <v>355</v>
      </c>
      <c r="D282" s="60">
        <v>50</v>
      </c>
      <c r="E282" s="40">
        <v>24</v>
      </c>
      <c r="F282" s="69">
        <v>26</v>
      </c>
    </row>
    <row r="283" spans="1:7" s="41" customFormat="1" ht="13.5" customHeight="1" x14ac:dyDescent="0.25">
      <c r="A283" s="24"/>
      <c r="B283" s="31"/>
      <c r="C283" s="11" t="s">
        <v>175</v>
      </c>
      <c r="D283" s="60">
        <v>79</v>
      </c>
      <c r="E283" s="40">
        <v>38</v>
      </c>
      <c r="F283" s="69">
        <v>41</v>
      </c>
    </row>
    <row r="284" spans="1:7" s="41" customFormat="1" ht="13.5" customHeight="1" x14ac:dyDescent="0.25">
      <c r="A284" s="24"/>
      <c r="B284" s="31"/>
      <c r="C284" s="11" t="s">
        <v>303</v>
      </c>
      <c r="D284" s="60">
        <v>45</v>
      </c>
      <c r="E284" s="40">
        <v>21</v>
      </c>
      <c r="F284" s="69">
        <v>24</v>
      </c>
    </row>
    <row r="285" spans="1:7" s="43" customFormat="1" ht="13.5" customHeight="1" x14ac:dyDescent="0.25">
      <c r="A285" s="24"/>
      <c r="B285" s="24" t="s">
        <v>13</v>
      </c>
      <c r="C285" s="24"/>
      <c r="D285" s="61">
        <f>SUM(D281:D284)</f>
        <v>245</v>
      </c>
      <c r="E285" s="42">
        <f>SUM(E281:E284)</f>
        <v>110</v>
      </c>
      <c r="F285" s="70">
        <f>SUM(F281:F284)</f>
        <v>135</v>
      </c>
      <c r="G285" s="41"/>
    </row>
    <row r="286" spans="1:7" s="41" customFormat="1" ht="13.5" customHeight="1" x14ac:dyDescent="0.25">
      <c r="A286" s="24"/>
      <c r="B286" s="31" t="s">
        <v>1</v>
      </c>
      <c r="C286" s="11" t="s">
        <v>176</v>
      </c>
      <c r="D286" s="60">
        <v>18</v>
      </c>
      <c r="E286" s="40">
        <v>2</v>
      </c>
      <c r="F286" s="69">
        <v>16</v>
      </c>
    </row>
    <row r="287" spans="1:7" s="41" customFormat="1" ht="13.5" customHeight="1" x14ac:dyDescent="0.25">
      <c r="A287" s="24"/>
      <c r="B287" s="31"/>
      <c r="C287" s="11" t="s">
        <v>178</v>
      </c>
      <c r="D287" s="60">
        <v>24</v>
      </c>
      <c r="E287" s="40">
        <v>0</v>
      </c>
      <c r="F287" s="69">
        <v>24</v>
      </c>
    </row>
    <row r="288" spans="1:7" s="41" customFormat="1" ht="13.5" customHeight="1" x14ac:dyDescent="0.25">
      <c r="A288" s="24"/>
      <c r="B288" s="31"/>
      <c r="C288" s="11" t="s">
        <v>179</v>
      </c>
      <c r="D288" s="60">
        <v>28</v>
      </c>
      <c r="E288" s="40">
        <v>0</v>
      </c>
      <c r="F288" s="69">
        <v>28</v>
      </c>
    </row>
    <row r="289" spans="1:8" s="43" customFormat="1" ht="13.5" customHeight="1" x14ac:dyDescent="0.25">
      <c r="A289" s="24"/>
      <c r="B289" s="24" t="s">
        <v>17</v>
      </c>
      <c r="C289" s="24"/>
      <c r="D289" s="61">
        <f>SUM(D286:D288)</f>
        <v>70</v>
      </c>
      <c r="E289" s="42">
        <f>SUM(E286:E288)</f>
        <v>2</v>
      </c>
      <c r="F289" s="70">
        <f>SUM(F286:F288)</f>
        <v>68</v>
      </c>
      <c r="G289" s="41"/>
    </row>
    <row r="290" spans="1:8" s="46" customFormat="1" ht="13.5" customHeight="1" x14ac:dyDescent="0.25">
      <c r="A290" s="74"/>
      <c r="B290" s="74" t="s">
        <v>3</v>
      </c>
      <c r="C290" s="74"/>
      <c r="D290" s="75">
        <f>D289+D285</f>
        <v>315</v>
      </c>
      <c r="E290" s="76">
        <f>E289+E285</f>
        <v>112</v>
      </c>
      <c r="F290" s="77">
        <f>F289+F285</f>
        <v>203</v>
      </c>
      <c r="G290" s="41"/>
    </row>
    <row r="291" spans="1:8" s="41" customFormat="1" ht="13.5" customHeight="1" x14ac:dyDescent="0.25">
      <c r="A291" s="24" t="s">
        <v>180</v>
      </c>
      <c r="B291" s="31" t="s">
        <v>11</v>
      </c>
      <c r="C291" s="22" t="s">
        <v>274</v>
      </c>
      <c r="D291" s="60">
        <v>96</v>
      </c>
      <c r="E291" s="40">
        <v>38</v>
      </c>
      <c r="F291" s="69">
        <v>58</v>
      </c>
    </row>
    <row r="292" spans="1:8" s="41" customFormat="1" ht="13.5" customHeight="1" x14ac:dyDescent="0.25">
      <c r="A292" s="24"/>
      <c r="B292" s="31"/>
      <c r="C292" s="22" t="s">
        <v>304</v>
      </c>
      <c r="D292" s="60">
        <v>66</v>
      </c>
      <c r="E292" s="40">
        <v>27</v>
      </c>
      <c r="F292" s="69">
        <v>39</v>
      </c>
    </row>
    <row r="293" spans="1:8" s="41" customFormat="1" ht="13.5" customHeight="1" x14ac:dyDescent="0.25">
      <c r="A293" s="24"/>
      <c r="B293" s="31"/>
      <c r="C293" s="11" t="s">
        <v>279</v>
      </c>
      <c r="D293" s="60">
        <v>25</v>
      </c>
      <c r="E293" s="40">
        <v>10</v>
      </c>
      <c r="F293" s="69">
        <v>15</v>
      </c>
    </row>
    <row r="294" spans="1:8" s="43" customFormat="1" ht="13.5" customHeight="1" x14ac:dyDescent="0.25">
      <c r="A294" s="24"/>
      <c r="B294" s="24" t="s">
        <v>13</v>
      </c>
      <c r="C294" s="24"/>
      <c r="D294" s="61">
        <f>SUM(D291:D293)</f>
        <v>187</v>
      </c>
      <c r="E294" s="42">
        <f>SUM(E291:E293)</f>
        <v>75</v>
      </c>
      <c r="F294" s="70">
        <f>SUM(F291:F293)</f>
        <v>112</v>
      </c>
      <c r="G294" s="41"/>
    </row>
    <row r="295" spans="1:8" s="41" customFormat="1" ht="13.5" customHeight="1" x14ac:dyDescent="0.25">
      <c r="A295" s="24"/>
      <c r="B295" s="31" t="s">
        <v>1</v>
      </c>
      <c r="C295" s="11" t="s">
        <v>371</v>
      </c>
      <c r="D295" s="60">
        <v>27</v>
      </c>
      <c r="E295" s="40">
        <v>7</v>
      </c>
      <c r="F295" s="69">
        <v>20</v>
      </c>
    </row>
    <row r="296" spans="1:8" s="41" customFormat="1" ht="13.5" customHeight="1" x14ac:dyDescent="0.25">
      <c r="A296" s="24"/>
      <c r="B296" s="31"/>
      <c r="C296" s="11" t="s">
        <v>182</v>
      </c>
      <c r="D296" s="60">
        <v>62</v>
      </c>
      <c r="E296" s="40">
        <v>21</v>
      </c>
      <c r="F296" s="69">
        <v>41</v>
      </c>
    </row>
    <row r="297" spans="1:8" s="41" customFormat="1" ht="13.5" customHeight="1" x14ac:dyDescent="0.25">
      <c r="A297" s="24"/>
      <c r="B297" s="31"/>
      <c r="C297" s="11" t="s">
        <v>295</v>
      </c>
      <c r="D297" s="60">
        <v>39</v>
      </c>
      <c r="E297" s="40">
        <v>15</v>
      </c>
      <c r="F297" s="69">
        <v>24</v>
      </c>
    </row>
    <row r="298" spans="1:8" s="41" customFormat="1" ht="13.5" customHeight="1" x14ac:dyDescent="0.25">
      <c r="A298" s="24"/>
      <c r="B298" s="31"/>
      <c r="C298" s="11" t="s">
        <v>296</v>
      </c>
      <c r="D298" s="60">
        <v>22</v>
      </c>
      <c r="E298" s="40">
        <v>5</v>
      </c>
      <c r="F298" s="69">
        <v>17</v>
      </c>
    </row>
    <row r="299" spans="1:8" s="43" customFormat="1" ht="13.5" customHeight="1" x14ac:dyDescent="0.25">
      <c r="A299" s="24"/>
      <c r="B299" s="24" t="s">
        <v>17</v>
      </c>
      <c r="C299" s="24"/>
      <c r="D299" s="61">
        <f>SUM(D295:D298)</f>
        <v>150</v>
      </c>
      <c r="E299" s="42">
        <f>SUM(E295:E298)</f>
        <v>48</v>
      </c>
      <c r="F299" s="70">
        <f>SUM(F295:F298)</f>
        <v>102</v>
      </c>
      <c r="G299" s="41"/>
    </row>
    <row r="300" spans="1:8" s="46" customFormat="1" ht="13.5" customHeight="1" x14ac:dyDescent="0.25">
      <c r="A300" s="74"/>
      <c r="B300" s="74" t="s">
        <v>3</v>
      </c>
      <c r="C300" s="74"/>
      <c r="D300" s="75">
        <f>D299+D294</f>
        <v>337</v>
      </c>
      <c r="E300" s="76">
        <f>E299+E294</f>
        <v>123</v>
      </c>
      <c r="F300" s="77">
        <f>F299+F294</f>
        <v>214</v>
      </c>
      <c r="G300" s="41"/>
    </row>
    <row r="301" spans="1:8" s="46" customFormat="1" ht="13.5" customHeight="1" x14ac:dyDescent="0.25">
      <c r="A301" s="193"/>
      <c r="B301" s="193"/>
      <c r="C301" s="193" t="s">
        <v>13</v>
      </c>
      <c r="D301" s="194">
        <f>D294+D285+D274+D257+D238+D225+D216+D208+D200+D181+D145+D80+D75+D66+D57+D49+D35+D24+D19+D249+D246+D88+D85+D231+D10+D261</f>
        <v>9267</v>
      </c>
      <c r="E301" s="195">
        <f t="shared" ref="E301:F301" si="16">E294+E285+E274+E257+E238+E225+E216+E208+E200+E181+E145+E80+E75+E66+E57+E49+E35+E24+E19+E249+E246+E88+E85+E231+E10+E261</f>
        <v>4332</v>
      </c>
      <c r="F301" s="196">
        <f t="shared" si="16"/>
        <v>4935</v>
      </c>
      <c r="G301" s="164"/>
      <c r="H301" s="163"/>
    </row>
    <row r="302" spans="1:8" s="46" customFormat="1" ht="13.5" customHeight="1" x14ac:dyDescent="0.25">
      <c r="A302" s="193"/>
      <c r="B302" s="193"/>
      <c r="C302" s="193" t="s">
        <v>17</v>
      </c>
      <c r="D302" s="194">
        <f>D299+D289+D279+D266+D262+D259+D250+D245+D242+D232+D229+D220+D206+D191+D189+D186+D175+D172+D89+D86+D83+D77+D70+D63+D52+D60+D45+D43+D40+D28+D18+D16+D14+D12+D247+D20</f>
        <v>3135</v>
      </c>
      <c r="E302" s="195">
        <f t="shared" ref="E302:F302" si="17">E299+E289+E279+E266+E262+E259+E250+E245+E242+E232+E229+E220+E206+E191+E189+E186+E175+E172+E89+E86+E83+E77+E70+E63+E52+E60+E45+E43+E40+E28+E18+E16+E14+E12+E247+E20</f>
        <v>463</v>
      </c>
      <c r="F302" s="196">
        <f t="shared" si="17"/>
        <v>2672</v>
      </c>
      <c r="G302" s="41"/>
    </row>
    <row r="303" spans="1:8" s="54" customFormat="1" ht="13.5" customHeight="1" thickBot="1" x14ac:dyDescent="0.3">
      <c r="A303" s="197"/>
      <c r="B303" s="198"/>
      <c r="C303" s="197" t="s">
        <v>3</v>
      </c>
      <c r="D303" s="199">
        <f>D300+D290+D280+D267+D263+D260+D251+D248+D245+D243+D233+D230+D221+D209+D207+D191+D189+D187+D175+D173+D90+D87+D84+D78+D71+D63+D61+D53+D45+D41+D43+D29+D21+D18+D16+D14+D12+D10</f>
        <v>12402</v>
      </c>
      <c r="E303" s="200">
        <f>E300+E290+E280+E267+E263+E260+E251+E248+E245+E243+E233+E230+E221+E209+E207+E191+E189+E187+E175+E173+E90+E87+E84+E78+E71+E63+E61+E53+E45+E41+E43+E29+E21+E18+E16+E14+E12+E10</f>
        <v>4795</v>
      </c>
      <c r="F303" s="201">
        <f>F300+F290+F280+F267+F263+F260+F251+F248+F245+F243+F233+F230+F221+F209+F207+F191+F189+F187+F175+F173+F90+F87+F84+F78+F71+F63+F61+F53+F45+F41+F43+F29+F21+F18+F16+F14+F12+F10</f>
        <v>7607</v>
      </c>
      <c r="G303" s="41"/>
    </row>
    <row r="304" spans="1:8" s="54" customFormat="1" ht="13.5" customHeight="1" thickTop="1" x14ac:dyDescent="0.25">
      <c r="A304" s="24"/>
      <c r="B304" s="31"/>
      <c r="C304" s="24"/>
      <c r="D304" s="72"/>
      <c r="E304" s="72"/>
      <c r="F304" s="72"/>
      <c r="G304" s="41"/>
    </row>
    <row r="305" spans="1:6" s="54" customFormat="1" ht="13.5" customHeight="1" x14ac:dyDescent="0.25">
      <c r="A305" s="26" t="s">
        <v>341</v>
      </c>
      <c r="B305" s="31"/>
      <c r="C305" s="24"/>
      <c r="D305" s="72"/>
      <c r="E305" s="72"/>
      <c r="F305" s="73"/>
    </row>
    <row r="306" spans="1:6" s="7" customFormat="1" ht="13.5" customHeight="1" x14ac:dyDescent="0.2">
      <c r="A306" s="26" t="s">
        <v>363</v>
      </c>
      <c r="B306" s="26"/>
      <c r="D306" s="1"/>
      <c r="E306" s="1"/>
      <c r="F306" s="1"/>
    </row>
    <row r="307" spans="1:6" ht="13.5" customHeight="1" thickBot="1" x14ac:dyDescent="0.3">
      <c r="A307" s="202"/>
      <c r="B307" s="202"/>
      <c r="C307" s="203"/>
      <c r="D307" s="203"/>
      <c r="E307" s="203"/>
      <c r="F307" s="20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&amp;R&amp;"Arial Narrow,Normal"&amp;8&amp;P/&amp;N</oddFooter>
  </headerFooter>
  <rowBreaks count="4" manualBreakCount="4">
    <brk id="63" max="16383" man="1"/>
    <brk id="173" max="16383" man="1"/>
    <brk id="221" max="16383" man="1"/>
    <brk id="26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02"/>
  <sheetViews>
    <sheetView showZeros="0" zoomScaleNormal="100" workbookViewId="0">
      <pane ySplit="8" topLeftCell="A9" activePane="bottomLeft" state="frozen"/>
      <selection activeCell="F4" sqref="F4"/>
      <selection pane="bottomLeft" activeCell="F4" sqref="F4"/>
    </sheetView>
  </sheetViews>
  <sheetFormatPr baseColWidth="10" defaultRowHeight="14.4" x14ac:dyDescent="0.25"/>
  <cols>
    <col min="1" max="1" width="19.5" customWidth="1"/>
    <col min="2" max="2" width="14.3984375" customWidth="1"/>
    <col min="3" max="3" width="25" customWidth="1"/>
    <col min="4" max="6" width="9.5" customWidth="1"/>
  </cols>
  <sheetData>
    <row r="1" spans="1:6" ht="13.95" customHeight="1" x14ac:dyDescent="0.25">
      <c r="A1" s="180"/>
      <c r="B1" s="28"/>
      <c r="C1" s="29"/>
      <c r="D1" s="29"/>
      <c r="E1" s="29"/>
      <c r="F1" s="29"/>
    </row>
    <row r="2" spans="1:6" ht="13.95" customHeight="1" x14ac:dyDescent="0.25">
      <c r="A2" s="2" t="s">
        <v>317</v>
      </c>
      <c r="B2" s="179"/>
      <c r="C2" s="47"/>
      <c r="D2" s="47"/>
      <c r="E2" s="47"/>
      <c r="F2" s="47"/>
    </row>
    <row r="3" spans="1:6" ht="15.85" customHeight="1" x14ac:dyDescent="0.25">
      <c r="A3" s="2"/>
      <c r="B3" s="3"/>
      <c r="C3" s="3"/>
      <c r="D3" s="3"/>
      <c r="E3" s="3"/>
    </row>
    <row r="4" spans="1:6" s="55" customFormat="1" ht="13.95" customHeight="1" thickBot="1" x14ac:dyDescent="0.3">
      <c r="A4" s="227" t="s">
        <v>311</v>
      </c>
      <c r="B4" s="227"/>
      <c r="C4" s="227"/>
      <c r="D4" s="227"/>
      <c r="E4" s="227"/>
      <c r="F4" s="228" t="s">
        <v>372</v>
      </c>
    </row>
    <row r="5" spans="1:6" s="55" customFormat="1" ht="15.05" customHeight="1" x14ac:dyDescent="0.2">
      <c r="A5" s="182"/>
    </row>
    <row r="6" spans="1:6" s="6" customFormat="1" ht="15.05" customHeight="1" x14ac:dyDescent="0.25">
      <c r="A6" s="184" t="s">
        <v>356</v>
      </c>
      <c r="B6" s="4"/>
      <c r="C6" s="5"/>
      <c r="D6" s="1"/>
      <c r="E6" s="1"/>
      <c r="F6" s="185"/>
    </row>
    <row r="7" spans="1:6" ht="15.05" customHeight="1" thickBot="1" x14ac:dyDescent="0.3"/>
    <row r="8" spans="1:6" s="30" customFormat="1" ht="30.05" customHeight="1" thickTop="1" x14ac:dyDescent="0.25">
      <c r="A8" s="188" t="s">
        <v>216</v>
      </c>
      <c r="B8" s="188"/>
      <c r="C8" s="189"/>
      <c r="D8" s="190" t="s">
        <v>3</v>
      </c>
      <c r="E8" s="191" t="s">
        <v>189</v>
      </c>
      <c r="F8" s="192" t="s">
        <v>190</v>
      </c>
    </row>
    <row r="9" spans="1:6" s="30" customFormat="1" ht="13.15" customHeight="1" x14ac:dyDescent="0.2">
      <c r="A9" s="10" t="s">
        <v>358</v>
      </c>
      <c r="B9" s="31" t="s">
        <v>11</v>
      </c>
      <c r="C9" s="11" t="s">
        <v>358</v>
      </c>
      <c r="D9" s="56">
        <v>46</v>
      </c>
      <c r="E9" s="13">
        <v>22</v>
      </c>
      <c r="F9" s="65">
        <v>24</v>
      </c>
    </row>
    <row r="10" spans="1:6" s="30" customFormat="1" ht="13.15" customHeight="1" x14ac:dyDescent="0.25">
      <c r="A10" s="97"/>
      <c r="B10" s="97" t="s">
        <v>3</v>
      </c>
      <c r="C10" s="103"/>
      <c r="D10" s="88">
        <f>D9</f>
        <v>46</v>
      </c>
      <c r="E10" s="98">
        <f t="shared" ref="E10:F10" si="0">E9</f>
        <v>22</v>
      </c>
      <c r="F10" s="90">
        <f t="shared" si="0"/>
        <v>24</v>
      </c>
    </row>
    <row r="11" spans="1:6" s="8" customFormat="1" ht="13.5" customHeight="1" x14ac:dyDescent="0.2">
      <c r="A11" s="10" t="s">
        <v>0</v>
      </c>
      <c r="B11" s="31" t="s">
        <v>1</v>
      </c>
      <c r="C11" s="11" t="s">
        <v>2</v>
      </c>
      <c r="D11" s="56">
        <v>45</v>
      </c>
      <c r="E11" s="13">
        <v>13</v>
      </c>
      <c r="F11" s="65">
        <v>32</v>
      </c>
    </row>
    <row r="12" spans="1:6" s="9" customFormat="1" ht="13.5" customHeight="1" x14ac:dyDescent="0.25">
      <c r="A12" s="97"/>
      <c r="B12" s="97" t="s">
        <v>3</v>
      </c>
      <c r="C12" s="103"/>
      <c r="D12" s="88">
        <f>D11</f>
        <v>45</v>
      </c>
      <c r="E12" s="98">
        <f t="shared" ref="E12:F12" si="1">E11</f>
        <v>13</v>
      </c>
      <c r="F12" s="90">
        <f t="shared" si="1"/>
        <v>32</v>
      </c>
    </row>
    <row r="13" spans="1:6" s="8" customFormat="1" ht="13.5" customHeight="1" x14ac:dyDescent="0.2">
      <c r="A13" s="10" t="s">
        <v>4</v>
      </c>
      <c r="B13" s="31" t="s">
        <v>1</v>
      </c>
      <c r="C13" s="11" t="s">
        <v>5</v>
      </c>
      <c r="D13" s="56">
        <v>22</v>
      </c>
      <c r="E13" s="13">
        <v>0</v>
      </c>
      <c r="F13" s="65">
        <v>22</v>
      </c>
    </row>
    <row r="14" spans="1:6" s="9" customFormat="1" ht="13.5" customHeight="1" x14ac:dyDescent="0.25">
      <c r="A14" s="97"/>
      <c r="B14" s="97" t="s">
        <v>3</v>
      </c>
      <c r="C14" s="103"/>
      <c r="D14" s="88">
        <f>D13</f>
        <v>22</v>
      </c>
      <c r="E14" s="98">
        <f t="shared" ref="E14:F14" si="2">E13</f>
        <v>0</v>
      </c>
      <c r="F14" s="90">
        <f t="shared" si="2"/>
        <v>22</v>
      </c>
    </row>
    <row r="15" spans="1:6" s="8" customFormat="1" ht="13.5" customHeight="1" x14ac:dyDescent="0.2">
      <c r="A15" s="10" t="s">
        <v>6</v>
      </c>
      <c r="B15" s="31" t="s">
        <v>1</v>
      </c>
      <c r="C15" s="11" t="s">
        <v>7</v>
      </c>
      <c r="D15" s="56">
        <v>18</v>
      </c>
      <c r="E15" s="13">
        <v>4</v>
      </c>
      <c r="F15" s="65">
        <v>14</v>
      </c>
    </row>
    <row r="16" spans="1:6" s="9" customFormat="1" ht="13.5" customHeight="1" x14ac:dyDescent="0.25">
      <c r="A16" s="97"/>
      <c r="B16" s="97" t="s">
        <v>3</v>
      </c>
      <c r="C16" s="103"/>
      <c r="D16" s="88">
        <f>D15</f>
        <v>18</v>
      </c>
      <c r="E16" s="98">
        <f t="shared" ref="E16:F16" si="3">E15</f>
        <v>4</v>
      </c>
      <c r="F16" s="90">
        <f t="shared" si="3"/>
        <v>14</v>
      </c>
    </row>
    <row r="17" spans="1:6" s="8" customFormat="1" ht="13.5" customHeight="1" x14ac:dyDescent="0.2">
      <c r="A17" s="10" t="s">
        <v>8</v>
      </c>
      <c r="B17" s="31" t="s">
        <v>1</v>
      </c>
      <c r="C17" s="11" t="s">
        <v>9</v>
      </c>
      <c r="D17" s="56">
        <v>17</v>
      </c>
      <c r="E17" s="13">
        <v>0</v>
      </c>
      <c r="F17" s="65">
        <v>17</v>
      </c>
    </row>
    <row r="18" spans="1:6" s="9" customFormat="1" ht="13.5" customHeight="1" x14ac:dyDescent="0.25">
      <c r="A18" s="97"/>
      <c r="B18" s="97" t="s">
        <v>3</v>
      </c>
      <c r="C18" s="83"/>
      <c r="D18" s="88">
        <f>D17</f>
        <v>17</v>
      </c>
      <c r="E18" s="98">
        <f t="shared" ref="E18:F18" si="4">E17</f>
        <v>0</v>
      </c>
      <c r="F18" s="90">
        <f t="shared" si="4"/>
        <v>17</v>
      </c>
    </row>
    <row r="19" spans="1:6" s="8" customFormat="1" ht="13.5" customHeight="1" x14ac:dyDescent="0.2">
      <c r="A19" s="10" t="s">
        <v>10</v>
      </c>
      <c r="B19" s="31" t="s">
        <v>11</v>
      </c>
      <c r="C19" s="32" t="s">
        <v>275</v>
      </c>
      <c r="D19" s="56">
        <v>126</v>
      </c>
      <c r="E19" s="13">
        <v>60</v>
      </c>
      <c r="F19" s="65">
        <v>66</v>
      </c>
    </row>
    <row r="20" spans="1:6" s="8" customFormat="1" ht="13.5" customHeight="1" x14ac:dyDescent="0.2">
      <c r="A20" s="10"/>
      <c r="B20" s="31" t="s">
        <v>1</v>
      </c>
      <c r="C20" s="32" t="s">
        <v>276</v>
      </c>
      <c r="D20" s="56">
        <v>22</v>
      </c>
      <c r="E20" s="13">
        <v>3</v>
      </c>
      <c r="F20" s="65">
        <v>19</v>
      </c>
    </row>
    <row r="21" spans="1:6" s="9" customFormat="1" ht="13.5" customHeight="1" x14ac:dyDescent="0.25">
      <c r="A21" s="97"/>
      <c r="B21" s="97" t="s">
        <v>3</v>
      </c>
      <c r="C21" s="83"/>
      <c r="D21" s="88">
        <f>SUM(D19:D20)</f>
        <v>148</v>
      </c>
      <c r="E21" s="98">
        <f t="shared" ref="E21:F21" si="5">SUM(E19:E20)</f>
        <v>63</v>
      </c>
      <c r="F21" s="90">
        <f t="shared" si="5"/>
        <v>85</v>
      </c>
    </row>
    <row r="22" spans="1:6" s="8" customFormat="1" ht="13.5" customHeight="1" x14ac:dyDescent="0.2">
      <c r="A22" s="10" t="s">
        <v>12</v>
      </c>
      <c r="B22" s="31" t="s">
        <v>11</v>
      </c>
      <c r="C22" s="22" t="s">
        <v>12</v>
      </c>
      <c r="D22" s="56">
        <v>100</v>
      </c>
      <c r="E22" s="13">
        <v>39</v>
      </c>
      <c r="F22" s="65">
        <v>61</v>
      </c>
    </row>
    <row r="23" spans="1:6" s="9" customFormat="1" ht="13.5" customHeight="1" x14ac:dyDescent="0.25">
      <c r="A23" s="14"/>
      <c r="B23" s="10" t="s">
        <v>13</v>
      </c>
      <c r="C23" s="17"/>
      <c r="D23" s="57">
        <f>D22</f>
        <v>100</v>
      </c>
      <c r="E23" s="19">
        <f>E22</f>
        <v>39</v>
      </c>
      <c r="F23" s="66">
        <f>F22</f>
        <v>61</v>
      </c>
    </row>
    <row r="24" spans="1:6" s="8" customFormat="1" ht="13.5" customHeight="1" x14ac:dyDescent="0.2">
      <c r="A24" s="10"/>
      <c r="B24" s="31" t="s">
        <v>1</v>
      </c>
      <c r="C24" s="11" t="s">
        <v>14</v>
      </c>
      <c r="D24" s="56">
        <v>20</v>
      </c>
      <c r="E24" s="13">
        <v>0</v>
      </c>
      <c r="F24" s="65">
        <v>20</v>
      </c>
    </row>
    <row r="25" spans="1:6" s="8" customFormat="1" ht="13.5" customHeight="1" x14ac:dyDescent="0.25">
      <c r="A25" s="10"/>
      <c r="B25" s="20"/>
      <c r="C25" s="11" t="s">
        <v>15</v>
      </c>
      <c r="D25" s="56">
        <v>23</v>
      </c>
      <c r="E25" s="13">
        <v>0</v>
      </c>
      <c r="F25" s="65">
        <v>23</v>
      </c>
    </row>
    <row r="26" spans="1:6" s="8" customFormat="1" ht="13.5" customHeight="1" x14ac:dyDescent="0.25">
      <c r="A26" s="10"/>
      <c r="B26" s="20"/>
      <c r="C26" s="11" t="s">
        <v>16</v>
      </c>
      <c r="D26" s="56">
        <v>19</v>
      </c>
      <c r="E26" s="13">
        <v>0</v>
      </c>
      <c r="F26" s="65">
        <v>19</v>
      </c>
    </row>
    <row r="27" spans="1:6" s="21" customFormat="1" ht="13.5" customHeight="1" x14ac:dyDescent="0.25">
      <c r="A27" s="10"/>
      <c r="B27" s="10" t="s">
        <v>17</v>
      </c>
      <c r="C27" s="17"/>
      <c r="D27" s="58">
        <f>SUM(D24:D26)</f>
        <v>62</v>
      </c>
      <c r="E27" s="19">
        <v>0</v>
      </c>
      <c r="F27" s="67">
        <f>SUM(F24:F26)</f>
        <v>62</v>
      </c>
    </row>
    <row r="28" spans="1:6" s="9" customFormat="1" ht="13.5" customHeight="1" x14ac:dyDescent="0.25">
      <c r="A28" s="97"/>
      <c r="B28" s="97" t="s">
        <v>3</v>
      </c>
      <c r="C28" s="83"/>
      <c r="D28" s="101">
        <f>D27+D23</f>
        <v>162</v>
      </c>
      <c r="E28" s="98">
        <f>E23</f>
        <v>39</v>
      </c>
      <c r="F28" s="102">
        <f>F27+F23</f>
        <v>123</v>
      </c>
    </row>
    <row r="29" spans="1:6" s="8" customFormat="1" ht="13.5" customHeight="1" x14ac:dyDescent="0.2">
      <c r="A29" s="10" t="s">
        <v>18</v>
      </c>
      <c r="B29" s="31" t="s">
        <v>11</v>
      </c>
      <c r="C29" s="11" t="s">
        <v>344</v>
      </c>
      <c r="D29" s="56">
        <v>117</v>
      </c>
      <c r="E29" s="13">
        <v>58</v>
      </c>
      <c r="F29" s="65">
        <v>59</v>
      </c>
    </row>
    <row r="30" spans="1:6" s="8" customFormat="1" ht="13.5" customHeight="1" x14ac:dyDescent="0.25">
      <c r="A30" s="10"/>
      <c r="B30" s="20"/>
      <c r="C30" s="11" t="s">
        <v>21</v>
      </c>
      <c r="D30" s="56">
        <v>75</v>
      </c>
      <c r="E30" s="13">
        <v>35</v>
      </c>
      <c r="F30" s="65">
        <v>40</v>
      </c>
    </row>
    <row r="31" spans="1:6" s="8" customFormat="1" ht="13.5" customHeight="1" x14ac:dyDescent="0.25">
      <c r="A31" s="10"/>
      <c r="B31" s="20"/>
      <c r="C31" s="11" t="s">
        <v>280</v>
      </c>
      <c r="D31" s="56">
        <v>105</v>
      </c>
      <c r="E31" s="13">
        <v>38</v>
      </c>
      <c r="F31" s="65">
        <v>67</v>
      </c>
    </row>
    <row r="32" spans="1:6" s="8" customFormat="1" ht="13.5" customHeight="1" x14ac:dyDescent="0.25">
      <c r="A32" s="10"/>
      <c r="B32" s="20"/>
      <c r="C32" s="11" t="s">
        <v>22</v>
      </c>
      <c r="D32" s="56">
        <v>114</v>
      </c>
      <c r="E32" s="13">
        <v>51</v>
      </c>
      <c r="F32" s="65">
        <v>63</v>
      </c>
    </row>
    <row r="33" spans="1:6" s="8" customFormat="1" ht="13.5" customHeight="1" x14ac:dyDescent="0.25">
      <c r="A33" s="10"/>
      <c r="B33" s="20"/>
      <c r="C33" s="11" t="s">
        <v>23</v>
      </c>
      <c r="D33" s="56">
        <v>54</v>
      </c>
      <c r="E33" s="13">
        <v>22</v>
      </c>
      <c r="F33" s="65">
        <v>32</v>
      </c>
    </row>
    <row r="34" spans="1:6" s="21" customFormat="1" ht="13.5" customHeight="1" x14ac:dyDescent="0.25">
      <c r="A34" s="10"/>
      <c r="B34" s="10" t="s">
        <v>13</v>
      </c>
      <c r="C34" s="17"/>
      <c r="D34" s="58">
        <f>SUM(D29:D33)</f>
        <v>465</v>
      </c>
      <c r="E34" s="19">
        <f>SUM(E29:E33)</f>
        <v>204</v>
      </c>
      <c r="F34" s="67">
        <f>SUM(F29:F33)</f>
        <v>261</v>
      </c>
    </row>
    <row r="35" spans="1:6" s="8" customFormat="1" ht="13.5" customHeight="1" x14ac:dyDescent="0.2">
      <c r="A35" s="10"/>
      <c r="B35" s="31" t="s">
        <v>1</v>
      </c>
      <c r="C35" s="11" t="s">
        <v>24</v>
      </c>
      <c r="D35" s="56">
        <v>30</v>
      </c>
      <c r="E35" s="13">
        <v>10</v>
      </c>
      <c r="F35" s="65">
        <v>20</v>
      </c>
    </row>
    <row r="36" spans="1:6" s="8" customFormat="1" ht="13.5" customHeight="1" x14ac:dyDescent="0.25">
      <c r="A36" s="10"/>
      <c r="B36" s="20"/>
      <c r="C36" s="11" t="s">
        <v>25</v>
      </c>
      <c r="D36" s="56">
        <v>38</v>
      </c>
      <c r="E36" s="13">
        <v>9</v>
      </c>
      <c r="F36" s="65">
        <v>29</v>
      </c>
    </row>
    <row r="37" spans="1:6" s="8" customFormat="1" ht="13.5" customHeight="1" x14ac:dyDescent="0.25">
      <c r="A37" s="10"/>
      <c r="B37" s="20"/>
      <c r="C37" s="11" t="s">
        <v>225</v>
      </c>
      <c r="D37" s="56">
        <v>37</v>
      </c>
      <c r="E37" s="13">
        <v>8</v>
      </c>
      <c r="F37" s="65">
        <v>29</v>
      </c>
    </row>
    <row r="38" spans="1:6" s="8" customFormat="1" ht="13.5" customHeight="1" x14ac:dyDescent="0.25">
      <c r="A38" s="10"/>
      <c r="B38" s="20"/>
      <c r="C38" s="11" t="s">
        <v>27</v>
      </c>
      <c r="D38" s="56">
        <v>40</v>
      </c>
      <c r="E38" s="13">
        <v>7</v>
      </c>
      <c r="F38" s="65">
        <v>33</v>
      </c>
    </row>
    <row r="39" spans="1:6" s="8" customFormat="1" ht="13.5" customHeight="1" x14ac:dyDescent="0.25">
      <c r="A39" s="10"/>
      <c r="B39" s="10" t="s">
        <v>17</v>
      </c>
      <c r="C39" s="11"/>
      <c r="D39" s="58">
        <f>SUM(D35:D38)</f>
        <v>145</v>
      </c>
      <c r="E39" s="19">
        <f>SUM(E35:E38)</f>
        <v>34</v>
      </c>
      <c r="F39" s="67">
        <f>SUM(F35:F38)</f>
        <v>111</v>
      </c>
    </row>
    <row r="40" spans="1:6" s="8" customFormat="1" ht="13.5" customHeight="1" x14ac:dyDescent="0.25">
      <c r="A40" s="99"/>
      <c r="B40" s="97" t="s">
        <v>3</v>
      </c>
      <c r="C40" s="100"/>
      <c r="D40" s="101">
        <f>D39+D34</f>
        <v>610</v>
      </c>
      <c r="E40" s="98">
        <f>E39+E34</f>
        <v>238</v>
      </c>
      <c r="F40" s="102">
        <f>F39+F34</f>
        <v>372</v>
      </c>
    </row>
    <row r="41" spans="1:6" s="8" customFormat="1" ht="13.5" customHeight="1" x14ac:dyDescent="0.2">
      <c r="A41" s="10" t="s">
        <v>28</v>
      </c>
      <c r="B41" s="31" t="s">
        <v>1</v>
      </c>
      <c r="C41" s="11" t="s">
        <v>234</v>
      </c>
      <c r="D41" s="56">
        <v>14</v>
      </c>
      <c r="E41" s="13">
        <v>1</v>
      </c>
      <c r="F41" s="65">
        <v>13</v>
      </c>
    </row>
    <row r="42" spans="1:6" s="9" customFormat="1" ht="13.5" customHeight="1" x14ac:dyDescent="0.25">
      <c r="A42" s="97"/>
      <c r="B42" s="97" t="s">
        <v>3</v>
      </c>
      <c r="C42" s="83"/>
      <c r="D42" s="88">
        <f>D41</f>
        <v>14</v>
      </c>
      <c r="E42" s="98">
        <f>E41</f>
        <v>1</v>
      </c>
      <c r="F42" s="90">
        <f>F41</f>
        <v>13</v>
      </c>
    </row>
    <row r="43" spans="1:6" s="8" customFormat="1" ht="13.5" customHeight="1" x14ac:dyDescent="0.2">
      <c r="A43" s="10" t="s">
        <v>29</v>
      </c>
      <c r="B43" s="31" t="s">
        <v>1</v>
      </c>
      <c r="C43" s="11" t="s">
        <v>30</v>
      </c>
      <c r="D43" s="56">
        <v>22</v>
      </c>
      <c r="E43" s="13">
        <v>0</v>
      </c>
      <c r="F43" s="65">
        <v>22</v>
      </c>
    </row>
    <row r="44" spans="1:6" s="9" customFormat="1" ht="13.5" customHeight="1" x14ac:dyDescent="0.25">
      <c r="A44" s="97"/>
      <c r="B44" s="97" t="s">
        <v>3</v>
      </c>
      <c r="C44" s="83"/>
      <c r="D44" s="88">
        <f>D43</f>
        <v>22</v>
      </c>
      <c r="E44" s="98">
        <f>E43</f>
        <v>0</v>
      </c>
      <c r="F44" s="90">
        <f>F43</f>
        <v>22</v>
      </c>
    </row>
    <row r="45" spans="1:6" s="8" customFormat="1" ht="13.5" customHeight="1" x14ac:dyDescent="0.2">
      <c r="A45" s="10" t="s">
        <v>31</v>
      </c>
      <c r="B45" s="31" t="s">
        <v>11</v>
      </c>
      <c r="C45" s="32" t="s">
        <v>235</v>
      </c>
      <c r="D45" s="56">
        <v>56</v>
      </c>
      <c r="E45" s="13">
        <v>25</v>
      </c>
      <c r="F45" s="65">
        <v>31</v>
      </c>
    </row>
    <row r="46" spans="1:6" s="8" customFormat="1" ht="13.5" customHeight="1" x14ac:dyDescent="0.2">
      <c r="A46" s="10"/>
      <c r="B46" s="31"/>
      <c r="C46" s="32" t="s">
        <v>32</v>
      </c>
      <c r="D46" s="56">
        <v>81</v>
      </c>
      <c r="E46" s="13">
        <v>41</v>
      </c>
      <c r="F46" s="65">
        <v>40</v>
      </c>
    </row>
    <row r="47" spans="1:6" s="8" customFormat="1" ht="13.5" customHeight="1" x14ac:dyDescent="0.2">
      <c r="A47" s="10"/>
      <c r="B47" s="31"/>
      <c r="C47" s="32" t="s">
        <v>281</v>
      </c>
      <c r="D47" s="56">
        <v>44</v>
      </c>
      <c r="E47" s="13">
        <v>18</v>
      </c>
      <c r="F47" s="65">
        <v>26</v>
      </c>
    </row>
    <row r="48" spans="1:6" s="21" customFormat="1" ht="13.5" customHeight="1" x14ac:dyDescent="0.25">
      <c r="A48" s="10"/>
      <c r="B48" s="10" t="s">
        <v>13</v>
      </c>
      <c r="C48" s="17"/>
      <c r="D48" s="58">
        <f>SUM(D45:D47)</f>
        <v>181</v>
      </c>
      <c r="E48" s="19">
        <f>SUM(E45:E47)</f>
        <v>84</v>
      </c>
      <c r="F48" s="67">
        <f>SUM(F45:F47)</f>
        <v>97</v>
      </c>
    </row>
    <row r="49" spans="1:6" s="8" customFormat="1" ht="13.5" customHeight="1" x14ac:dyDescent="0.2">
      <c r="A49" s="33"/>
      <c r="B49" s="31" t="s">
        <v>1</v>
      </c>
      <c r="C49" s="36" t="s">
        <v>34</v>
      </c>
      <c r="D49" s="56">
        <v>94</v>
      </c>
      <c r="E49" s="35">
        <v>38</v>
      </c>
      <c r="F49" s="65">
        <v>56</v>
      </c>
    </row>
    <row r="50" spans="1:6" s="8" customFormat="1" ht="13.5" customHeight="1" x14ac:dyDescent="0.25">
      <c r="A50" s="33"/>
      <c r="B50" s="34"/>
      <c r="C50" s="36" t="s">
        <v>36</v>
      </c>
      <c r="D50" s="56">
        <v>50</v>
      </c>
      <c r="E50" s="35">
        <v>3</v>
      </c>
      <c r="F50" s="65">
        <v>47</v>
      </c>
    </row>
    <row r="51" spans="1:6" s="8" customFormat="1" ht="13.5" customHeight="1" x14ac:dyDescent="0.25">
      <c r="A51" s="33"/>
      <c r="B51" s="10" t="s">
        <v>17</v>
      </c>
      <c r="C51" s="36"/>
      <c r="D51" s="59">
        <f>SUM(D49:D50)</f>
        <v>144</v>
      </c>
      <c r="E51" s="37">
        <f>SUM(E49:E50)</f>
        <v>41</v>
      </c>
      <c r="F51" s="68">
        <f>SUM(F49:F50)</f>
        <v>103</v>
      </c>
    </row>
    <row r="52" spans="1:6" s="8" customFormat="1" ht="13.5" customHeight="1" x14ac:dyDescent="0.25">
      <c r="A52" s="91"/>
      <c r="B52" s="92" t="s">
        <v>3</v>
      </c>
      <c r="C52" s="93"/>
      <c r="D52" s="94">
        <f>D51+D48</f>
        <v>325</v>
      </c>
      <c r="E52" s="95">
        <f>E51+E48</f>
        <v>125</v>
      </c>
      <c r="F52" s="96">
        <f>F51+F48</f>
        <v>200</v>
      </c>
    </row>
    <row r="53" spans="1:6" s="8" customFormat="1" ht="13.5" customHeight="1" x14ac:dyDescent="0.2">
      <c r="A53" s="33" t="s">
        <v>37</v>
      </c>
      <c r="B53" s="31" t="s">
        <v>11</v>
      </c>
      <c r="C53" s="36" t="s">
        <v>236</v>
      </c>
      <c r="D53" s="56">
        <v>66</v>
      </c>
      <c r="E53" s="35">
        <v>36</v>
      </c>
      <c r="F53" s="65">
        <v>30</v>
      </c>
    </row>
    <row r="54" spans="1:6" s="8" customFormat="1" ht="13.5" customHeight="1" x14ac:dyDescent="0.25">
      <c r="A54" s="33"/>
      <c r="B54" s="34"/>
      <c r="C54" s="36" t="s">
        <v>282</v>
      </c>
      <c r="D54" s="56">
        <v>61</v>
      </c>
      <c r="E54" s="35">
        <v>27</v>
      </c>
      <c r="F54" s="65">
        <v>34</v>
      </c>
    </row>
    <row r="55" spans="1:6" s="8" customFormat="1" ht="13.5" customHeight="1" x14ac:dyDescent="0.25">
      <c r="A55" s="33"/>
      <c r="B55" s="34"/>
      <c r="C55" s="11" t="s">
        <v>39</v>
      </c>
      <c r="D55" s="56">
        <v>43</v>
      </c>
      <c r="E55" s="35">
        <v>21</v>
      </c>
      <c r="F55" s="65">
        <v>22</v>
      </c>
    </row>
    <row r="56" spans="1:6" s="21" customFormat="1" ht="13.5" customHeight="1" x14ac:dyDescent="0.25">
      <c r="A56" s="38"/>
      <c r="B56" s="10" t="s">
        <v>13</v>
      </c>
      <c r="C56" s="10"/>
      <c r="D56" s="57">
        <f>SUM(D53:D55)</f>
        <v>170</v>
      </c>
      <c r="E56" s="18">
        <f>SUM(E53:E55)</f>
        <v>84</v>
      </c>
      <c r="F56" s="66">
        <f>SUM(F53:F55)</f>
        <v>86</v>
      </c>
    </row>
    <row r="57" spans="1:6" s="8" customFormat="1" ht="13.5" customHeight="1" x14ac:dyDescent="0.2">
      <c r="A57" s="38"/>
      <c r="B57" s="31" t="s">
        <v>1</v>
      </c>
      <c r="C57" s="20" t="s">
        <v>40</v>
      </c>
      <c r="D57" s="56">
        <v>30</v>
      </c>
      <c r="E57" s="12">
        <v>3</v>
      </c>
      <c r="F57" s="65">
        <v>27</v>
      </c>
    </row>
    <row r="58" spans="1:6" s="8" customFormat="1" ht="13.5" customHeight="1" x14ac:dyDescent="0.25">
      <c r="A58" s="38"/>
      <c r="B58" s="39"/>
      <c r="C58" s="11" t="s">
        <v>41</v>
      </c>
      <c r="D58" s="56">
        <v>33</v>
      </c>
      <c r="E58" s="12">
        <v>3</v>
      </c>
      <c r="F58" s="65">
        <v>30</v>
      </c>
    </row>
    <row r="59" spans="1:6" s="21" customFormat="1" ht="13.5" customHeight="1" x14ac:dyDescent="0.25">
      <c r="A59" s="38"/>
      <c r="B59" s="38" t="s">
        <v>17</v>
      </c>
      <c r="C59" s="17"/>
      <c r="D59" s="57">
        <f>SUM(D57:D58)</f>
        <v>63</v>
      </c>
      <c r="E59" s="18">
        <f>SUM(E57:E58)</f>
        <v>6</v>
      </c>
      <c r="F59" s="66">
        <f>SUM(F57:F58)</f>
        <v>57</v>
      </c>
    </row>
    <row r="60" spans="1:6" s="9" customFormat="1" ht="13.5" customHeight="1" x14ac:dyDescent="0.25">
      <c r="A60" s="87"/>
      <c r="B60" s="87" t="s">
        <v>3</v>
      </c>
      <c r="C60" s="83"/>
      <c r="D60" s="88">
        <f>D59+D56</f>
        <v>233</v>
      </c>
      <c r="E60" s="89">
        <f>E59+E56</f>
        <v>90</v>
      </c>
      <c r="F60" s="90">
        <f>F59+F56</f>
        <v>143</v>
      </c>
    </row>
    <row r="61" spans="1:6" s="8" customFormat="1" ht="13.5" customHeight="1" x14ac:dyDescent="0.2">
      <c r="A61" s="33" t="s">
        <v>42</v>
      </c>
      <c r="B61" s="31" t="s">
        <v>1</v>
      </c>
      <c r="C61" s="11" t="s">
        <v>237</v>
      </c>
      <c r="D61" s="56">
        <v>34</v>
      </c>
      <c r="E61" s="12">
        <v>8</v>
      </c>
      <c r="F61" s="65">
        <v>26</v>
      </c>
    </row>
    <row r="62" spans="1:6" s="9" customFormat="1" ht="13.5" customHeight="1" x14ac:dyDescent="0.25">
      <c r="A62" s="87"/>
      <c r="B62" s="87" t="s">
        <v>3</v>
      </c>
      <c r="C62" s="104"/>
      <c r="D62" s="88">
        <f>D61</f>
        <v>34</v>
      </c>
      <c r="E62" s="89">
        <f>E61</f>
        <v>8</v>
      </c>
      <c r="F62" s="90">
        <f>F61</f>
        <v>26</v>
      </c>
    </row>
    <row r="63" spans="1:6" s="8" customFormat="1" ht="13.5" customHeight="1" x14ac:dyDescent="0.2">
      <c r="A63" s="38" t="s">
        <v>44</v>
      </c>
      <c r="B63" s="31" t="s">
        <v>11</v>
      </c>
      <c r="C63" s="25" t="s">
        <v>345</v>
      </c>
      <c r="D63" s="56">
        <v>116</v>
      </c>
      <c r="E63" s="12">
        <v>61</v>
      </c>
      <c r="F63" s="65">
        <v>55</v>
      </c>
    </row>
    <row r="64" spans="1:6" s="8" customFormat="1" ht="13.5" customHeight="1" x14ac:dyDescent="0.2">
      <c r="A64" s="38"/>
      <c r="B64" s="31"/>
      <c r="C64" s="25" t="s">
        <v>346</v>
      </c>
      <c r="D64" s="56">
        <v>63</v>
      </c>
      <c r="E64" s="12">
        <v>34</v>
      </c>
      <c r="F64" s="65">
        <v>29</v>
      </c>
    </row>
    <row r="65" spans="1:6" s="21" customFormat="1" ht="13.5" customHeight="1" x14ac:dyDescent="0.25">
      <c r="A65" s="33"/>
      <c r="B65" s="10" t="s">
        <v>13</v>
      </c>
      <c r="C65" s="17"/>
      <c r="D65" s="57">
        <f>D63+D64</f>
        <v>179</v>
      </c>
      <c r="E65" s="18">
        <f t="shared" ref="E65:F65" si="6">E63+E64</f>
        <v>95</v>
      </c>
      <c r="F65" s="66">
        <f t="shared" si="6"/>
        <v>84</v>
      </c>
    </row>
    <row r="66" spans="1:6" s="41" customFormat="1" ht="13.5" customHeight="1" x14ac:dyDescent="0.25">
      <c r="A66" s="33"/>
      <c r="B66" s="31" t="s">
        <v>1</v>
      </c>
      <c r="C66" s="25" t="s">
        <v>45</v>
      </c>
      <c r="D66" s="60">
        <v>19</v>
      </c>
      <c r="E66" s="40">
        <v>0</v>
      </c>
      <c r="F66" s="69">
        <v>19</v>
      </c>
    </row>
    <row r="67" spans="1:6" s="41" customFormat="1" ht="13.5" customHeight="1" x14ac:dyDescent="0.25">
      <c r="A67" s="24"/>
      <c r="B67" s="31"/>
      <c r="C67" s="25" t="s">
        <v>46</v>
      </c>
      <c r="D67" s="60">
        <v>27</v>
      </c>
      <c r="E67" s="40">
        <v>0</v>
      </c>
      <c r="F67" s="69">
        <v>27</v>
      </c>
    </row>
    <row r="68" spans="1:6" s="41" customFormat="1" ht="13.5" customHeight="1" x14ac:dyDescent="0.25">
      <c r="A68" s="24"/>
      <c r="B68" s="31"/>
      <c r="C68" s="25" t="s">
        <v>47</v>
      </c>
      <c r="D68" s="60">
        <v>70</v>
      </c>
      <c r="E68" s="40">
        <v>24</v>
      </c>
      <c r="F68" s="69">
        <v>46</v>
      </c>
    </row>
    <row r="69" spans="1:6" s="43" customFormat="1" ht="13.5" customHeight="1" x14ac:dyDescent="0.25">
      <c r="A69" s="24"/>
      <c r="B69" s="38" t="s">
        <v>17</v>
      </c>
      <c r="C69" s="17"/>
      <c r="D69" s="61">
        <f>SUM(D66:D68)</f>
        <v>116</v>
      </c>
      <c r="E69" s="42">
        <f>SUM(E66:E68)</f>
        <v>24</v>
      </c>
      <c r="F69" s="70">
        <f>SUM(F66:F68)</f>
        <v>92</v>
      </c>
    </row>
    <row r="70" spans="1:6" s="46" customFormat="1" ht="13.5" customHeight="1" x14ac:dyDescent="0.25">
      <c r="A70" s="74"/>
      <c r="B70" s="87" t="s">
        <v>3</v>
      </c>
      <c r="C70" s="83"/>
      <c r="D70" s="75">
        <f>D69+D65</f>
        <v>295</v>
      </c>
      <c r="E70" s="76">
        <f>E69+E65</f>
        <v>119</v>
      </c>
      <c r="F70" s="77">
        <f>F69+F65</f>
        <v>176</v>
      </c>
    </row>
    <row r="71" spans="1:6" s="41" customFormat="1" ht="13.5" customHeight="1" x14ac:dyDescent="0.25">
      <c r="A71" s="24" t="s">
        <v>48</v>
      </c>
      <c r="B71" s="31" t="s">
        <v>11</v>
      </c>
      <c r="C71" s="11" t="s">
        <v>309</v>
      </c>
      <c r="D71" s="60">
        <v>33</v>
      </c>
      <c r="E71" s="40">
        <v>17</v>
      </c>
      <c r="F71" s="69">
        <v>16</v>
      </c>
    </row>
    <row r="72" spans="1:6" s="41" customFormat="1" ht="13.5" customHeight="1" x14ac:dyDescent="0.25">
      <c r="A72" s="24"/>
      <c r="B72" s="31"/>
      <c r="C72" s="11" t="s">
        <v>238</v>
      </c>
      <c r="D72" s="60">
        <v>78</v>
      </c>
      <c r="E72" s="40">
        <v>38</v>
      </c>
      <c r="F72" s="69">
        <v>40</v>
      </c>
    </row>
    <row r="73" spans="1:6" s="41" customFormat="1" ht="13.5" customHeight="1" x14ac:dyDescent="0.25">
      <c r="A73" s="24"/>
      <c r="B73" s="31"/>
      <c r="C73" s="47" t="s">
        <v>239</v>
      </c>
      <c r="D73" s="60">
        <v>57</v>
      </c>
      <c r="E73" s="40">
        <v>25</v>
      </c>
      <c r="F73" s="69">
        <v>32</v>
      </c>
    </row>
    <row r="74" spans="1:6" s="43" customFormat="1" ht="13.5" customHeight="1" x14ac:dyDescent="0.25">
      <c r="A74" s="24"/>
      <c r="B74" s="10" t="s">
        <v>13</v>
      </c>
      <c r="C74" s="17"/>
      <c r="D74" s="61">
        <f>SUM(D71:D73)</f>
        <v>168</v>
      </c>
      <c r="E74" s="42">
        <f t="shared" ref="E74:F74" si="7">SUM(E71:E73)</f>
        <v>80</v>
      </c>
      <c r="F74" s="70">
        <f t="shared" si="7"/>
        <v>88</v>
      </c>
    </row>
    <row r="75" spans="1:6" s="41" customFormat="1" ht="13.5" customHeight="1" x14ac:dyDescent="0.25">
      <c r="A75" s="24"/>
      <c r="B75" s="31" t="s">
        <v>1</v>
      </c>
      <c r="C75" s="20" t="s">
        <v>49</v>
      </c>
      <c r="D75" s="60">
        <v>30</v>
      </c>
      <c r="E75" s="40">
        <v>4</v>
      </c>
      <c r="F75" s="69">
        <v>26</v>
      </c>
    </row>
    <row r="76" spans="1:6" s="43" customFormat="1" ht="13.5" customHeight="1" x14ac:dyDescent="0.25">
      <c r="A76" s="24"/>
      <c r="B76" s="38" t="s">
        <v>17</v>
      </c>
      <c r="C76" s="17"/>
      <c r="D76" s="61">
        <f>D75</f>
        <v>30</v>
      </c>
      <c r="E76" s="42">
        <f>E75</f>
        <v>4</v>
      </c>
      <c r="F76" s="70">
        <f>F75</f>
        <v>26</v>
      </c>
    </row>
    <row r="77" spans="1:6" s="46" customFormat="1" ht="13.5" customHeight="1" x14ac:dyDescent="0.25">
      <c r="A77" s="74"/>
      <c r="B77" s="87" t="s">
        <v>3</v>
      </c>
      <c r="C77" s="83"/>
      <c r="D77" s="75">
        <f>D76+D74</f>
        <v>198</v>
      </c>
      <c r="E77" s="76">
        <f>E76+E74</f>
        <v>84</v>
      </c>
      <c r="F77" s="77">
        <f>F76+F74</f>
        <v>114</v>
      </c>
    </row>
    <row r="78" spans="1:6" s="41" customFormat="1" ht="13.5" customHeight="1" x14ac:dyDescent="0.25">
      <c r="A78" s="24" t="s">
        <v>50</v>
      </c>
      <c r="B78" s="31" t="s">
        <v>11</v>
      </c>
      <c r="C78" s="22" t="s">
        <v>240</v>
      </c>
      <c r="D78" s="60">
        <v>78</v>
      </c>
      <c r="E78" s="40">
        <v>34</v>
      </c>
      <c r="F78" s="69">
        <v>44</v>
      </c>
    </row>
    <row r="79" spans="1:6" s="41" customFormat="1" ht="13.5" customHeight="1" x14ac:dyDescent="0.25">
      <c r="A79" s="24"/>
      <c r="B79" s="10" t="s">
        <v>13</v>
      </c>
      <c r="C79" s="11"/>
      <c r="D79" s="61">
        <f>D78</f>
        <v>78</v>
      </c>
      <c r="E79" s="42">
        <f>E78</f>
        <v>34</v>
      </c>
      <c r="F79" s="70">
        <f>F78</f>
        <v>44</v>
      </c>
    </row>
    <row r="80" spans="1:6" s="41" customFormat="1" ht="13.5" customHeight="1" x14ac:dyDescent="0.25">
      <c r="A80" s="33"/>
      <c r="B80" s="31" t="s">
        <v>1</v>
      </c>
      <c r="C80" s="22" t="s">
        <v>51</v>
      </c>
      <c r="D80" s="60">
        <v>13</v>
      </c>
      <c r="E80" s="40">
        <v>0</v>
      </c>
      <c r="F80" s="69">
        <v>13</v>
      </c>
    </row>
    <row r="81" spans="1:11" s="41" customFormat="1" ht="13.5" customHeight="1" x14ac:dyDescent="0.25">
      <c r="A81" s="33"/>
      <c r="B81" s="34"/>
      <c r="C81" s="11" t="s">
        <v>52</v>
      </c>
      <c r="D81" s="60">
        <v>14</v>
      </c>
      <c r="E81" s="40">
        <v>6</v>
      </c>
      <c r="F81" s="69">
        <v>8</v>
      </c>
    </row>
    <row r="82" spans="1:11" s="41" customFormat="1" ht="13.5" customHeight="1" x14ac:dyDescent="0.25">
      <c r="A82" s="23"/>
      <c r="B82" s="38" t="s">
        <v>17</v>
      </c>
      <c r="C82" s="11"/>
      <c r="D82" s="61">
        <f>SUM(D80:D81)</f>
        <v>27</v>
      </c>
      <c r="E82" s="42">
        <f>SUM(E80:E81)</f>
        <v>6</v>
      </c>
      <c r="F82" s="70">
        <f>SUM(F80:F81)</f>
        <v>21</v>
      </c>
    </row>
    <row r="83" spans="1:11" s="46" customFormat="1" ht="13.5" customHeight="1" x14ac:dyDescent="0.25">
      <c r="A83" s="86"/>
      <c r="B83" s="87" t="s">
        <v>3</v>
      </c>
      <c r="C83" s="83"/>
      <c r="D83" s="75">
        <f>D82+D79</f>
        <v>105</v>
      </c>
      <c r="E83" s="76">
        <f>E82+E79</f>
        <v>40</v>
      </c>
      <c r="F83" s="77">
        <f>F82+F79</f>
        <v>65</v>
      </c>
    </row>
    <row r="84" spans="1:11" s="41" customFormat="1" ht="13.5" customHeight="1" x14ac:dyDescent="0.25">
      <c r="A84" s="84" t="s">
        <v>54</v>
      </c>
      <c r="B84" s="31" t="s">
        <v>11</v>
      </c>
      <c r="C84" s="11" t="s">
        <v>347</v>
      </c>
      <c r="D84" s="60">
        <v>64</v>
      </c>
      <c r="E84" s="40">
        <v>33</v>
      </c>
      <c r="F84" s="69">
        <v>31</v>
      </c>
    </row>
    <row r="85" spans="1:11" s="41" customFormat="1" ht="13.5" customHeight="1" x14ac:dyDescent="0.25">
      <c r="A85" s="84"/>
      <c r="B85" s="31" t="s">
        <v>1</v>
      </c>
      <c r="C85" s="11" t="s">
        <v>55</v>
      </c>
      <c r="D85" s="60">
        <v>17</v>
      </c>
      <c r="E85" s="40">
        <v>2</v>
      </c>
      <c r="F85" s="69">
        <v>15</v>
      </c>
    </row>
    <row r="86" spans="1:11" s="46" customFormat="1" ht="13.5" customHeight="1" x14ac:dyDescent="0.25">
      <c r="A86" s="85"/>
      <c r="B86" s="85" t="s">
        <v>3</v>
      </c>
      <c r="C86" s="83"/>
      <c r="D86" s="75">
        <f>SUM(D84:D85)</f>
        <v>81</v>
      </c>
      <c r="E86" s="76">
        <f t="shared" ref="E86:F86" si="8">SUM(E84:E85)</f>
        <v>35</v>
      </c>
      <c r="F86" s="77">
        <f t="shared" si="8"/>
        <v>46</v>
      </c>
    </row>
    <row r="87" spans="1:11" s="41" customFormat="1" ht="13.5" customHeight="1" x14ac:dyDescent="0.25">
      <c r="A87" s="24" t="s">
        <v>56</v>
      </c>
      <c r="B87" s="31" t="s">
        <v>11</v>
      </c>
      <c r="C87" s="11" t="s">
        <v>226</v>
      </c>
      <c r="D87" s="60">
        <v>29</v>
      </c>
      <c r="E87" s="40">
        <v>14</v>
      </c>
      <c r="F87" s="69">
        <v>15</v>
      </c>
    </row>
    <row r="88" spans="1:11" s="41" customFormat="1" ht="13.5" customHeight="1" x14ac:dyDescent="0.25">
      <c r="A88" s="24"/>
      <c r="B88" s="31" t="s">
        <v>1</v>
      </c>
      <c r="C88" s="11" t="s">
        <v>227</v>
      </c>
      <c r="D88" s="60">
        <v>26</v>
      </c>
      <c r="E88" s="40">
        <v>0</v>
      </c>
      <c r="F88" s="69">
        <v>26</v>
      </c>
    </row>
    <row r="89" spans="1:11" s="46" customFormat="1" ht="13.5" customHeight="1" x14ac:dyDescent="0.25">
      <c r="A89" s="74"/>
      <c r="B89" s="74" t="s">
        <v>3</v>
      </c>
      <c r="C89" s="83"/>
      <c r="D89" s="75">
        <f>SUM(D87:D88)</f>
        <v>55</v>
      </c>
      <c r="E89" s="76">
        <f>SUM(E87:E88)</f>
        <v>14</v>
      </c>
      <c r="F89" s="77">
        <f>SUM(F87:F88)</f>
        <v>41</v>
      </c>
    </row>
    <row r="90" spans="1:11" s="41" customFormat="1" ht="13.5" customHeight="1" x14ac:dyDescent="0.25">
      <c r="A90" s="24" t="s">
        <v>59</v>
      </c>
      <c r="B90" s="31" t="s">
        <v>11</v>
      </c>
      <c r="C90" s="11" t="s">
        <v>60</v>
      </c>
      <c r="D90" s="60">
        <v>66</v>
      </c>
      <c r="E90" s="40">
        <v>31</v>
      </c>
      <c r="F90" s="69">
        <v>35</v>
      </c>
      <c r="I90" s="107"/>
      <c r="J90" s="107"/>
      <c r="K90" s="107"/>
    </row>
    <row r="91" spans="1:11" s="41" customFormat="1" ht="13.5" customHeight="1" x14ac:dyDescent="0.25">
      <c r="A91" s="24"/>
      <c r="B91" s="31"/>
      <c r="C91" s="25" t="s">
        <v>241</v>
      </c>
      <c r="D91" s="60">
        <v>80</v>
      </c>
      <c r="E91" s="40">
        <v>29</v>
      </c>
      <c r="F91" s="69">
        <v>51</v>
      </c>
      <c r="I91" s="107"/>
      <c r="J91" s="107"/>
      <c r="K91" s="107"/>
    </row>
    <row r="92" spans="1:11" s="41" customFormat="1" ht="13.5" customHeight="1" x14ac:dyDescent="0.25">
      <c r="A92" s="24"/>
      <c r="B92" s="31"/>
      <c r="C92" s="25" t="s">
        <v>61</v>
      </c>
      <c r="D92" s="60">
        <v>20</v>
      </c>
      <c r="E92" s="40">
        <v>0</v>
      </c>
      <c r="F92" s="69">
        <v>20</v>
      </c>
      <c r="I92" s="107"/>
      <c r="J92" s="107"/>
      <c r="K92" s="107"/>
    </row>
    <row r="93" spans="1:11" s="41" customFormat="1" ht="13.5" customHeight="1" x14ac:dyDescent="0.25">
      <c r="A93" s="24"/>
      <c r="B93" s="31"/>
      <c r="C93" s="25" t="s">
        <v>62</v>
      </c>
      <c r="D93" s="60">
        <v>74</v>
      </c>
      <c r="E93" s="40">
        <v>34</v>
      </c>
      <c r="F93" s="69">
        <v>40</v>
      </c>
      <c r="I93" s="107"/>
      <c r="J93" s="107"/>
      <c r="K93" s="107"/>
    </row>
    <row r="94" spans="1:11" s="41" customFormat="1" ht="13.5" customHeight="1" x14ac:dyDescent="0.25">
      <c r="A94" s="24"/>
      <c r="B94" s="31"/>
      <c r="C94" s="25" t="s">
        <v>63</v>
      </c>
      <c r="D94" s="60">
        <v>47</v>
      </c>
      <c r="E94" s="40">
        <v>18</v>
      </c>
      <c r="F94" s="69">
        <v>29</v>
      </c>
      <c r="I94" s="107"/>
      <c r="J94" s="107"/>
      <c r="K94" s="107"/>
    </row>
    <row r="95" spans="1:11" s="41" customFormat="1" ht="13.5" customHeight="1" x14ac:dyDescent="0.25">
      <c r="A95" s="24"/>
      <c r="B95" s="31"/>
      <c r="C95" s="25" t="s">
        <v>242</v>
      </c>
      <c r="D95" s="60">
        <v>78</v>
      </c>
      <c r="E95" s="40">
        <v>38</v>
      </c>
      <c r="F95" s="69">
        <v>40</v>
      </c>
      <c r="I95" s="107"/>
      <c r="J95" s="107"/>
      <c r="K95" s="107"/>
    </row>
    <row r="96" spans="1:11" s="41" customFormat="1" ht="13.5" customHeight="1" x14ac:dyDescent="0.25">
      <c r="A96" s="24"/>
      <c r="B96" s="31"/>
      <c r="C96" s="25" t="s">
        <v>64</v>
      </c>
      <c r="D96" s="60">
        <v>63</v>
      </c>
      <c r="E96" s="40">
        <v>31</v>
      </c>
      <c r="F96" s="69">
        <v>32</v>
      </c>
      <c r="I96" s="107"/>
      <c r="J96" s="107"/>
      <c r="K96" s="107"/>
    </row>
    <row r="97" spans="1:11" s="41" customFormat="1" ht="13.5" customHeight="1" x14ac:dyDescent="0.25">
      <c r="A97" s="24"/>
      <c r="B97" s="31"/>
      <c r="C97" s="25" t="s">
        <v>243</v>
      </c>
      <c r="D97" s="60">
        <v>32</v>
      </c>
      <c r="E97" s="40">
        <v>16</v>
      </c>
      <c r="F97" s="69">
        <v>16</v>
      </c>
      <c r="I97" s="107"/>
      <c r="J97" s="107"/>
      <c r="K97" s="107"/>
    </row>
    <row r="98" spans="1:11" s="41" customFormat="1" ht="13.5" customHeight="1" x14ac:dyDescent="0.25">
      <c r="A98" s="24"/>
      <c r="B98" s="31"/>
      <c r="C98" s="25" t="s">
        <v>348</v>
      </c>
      <c r="D98" s="60">
        <v>41</v>
      </c>
      <c r="E98" s="40">
        <v>27</v>
      </c>
      <c r="F98" s="69">
        <v>14</v>
      </c>
      <c r="I98" s="107"/>
      <c r="J98" s="107"/>
      <c r="K98" s="107"/>
    </row>
    <row r="99" spans="1:11" s="41" customFormat="1" ht="13.5" customHeight="1" x14ac:dyDescent="0.25">
      <c r="A99" s="24"/>
      <c r="B99" s="31"/>
      <c r="C99" s="11" t="s">
        <v>65</v>
      </c>
      <c r="D99" s="60">
        <v>40</v>
      </c>
      <c r="E99" s="40">
        <v>12</v>
      </c>
      <c r="F99" s="69">
        <v>28</v>
      </c>
      <c r="I99" s="107"/>
      <c r="J99" s="107"/>
      <c r="K99" s="107"/>
    </row>
    <row r="100" spans="1:11" s="41" customFormat="1" ht="13.5" customHeight="1" x14ac:dyDescent="0.25">
      <c r="A100" s="24"/>
      <c r="B100" s="31"/>
      <c r="C100" s="50" t="s">
        <v>66</v>
      </c>
      <c r="D100" s="60">
        <v>91</v>
      </c>
      <c r="E100" s="40">
        <v>46</v>
      </c>
      <c r="F100" s="69">
        <v>45</v>
      </c>
      <c r="I100" s="107"/>
      <c r="J100" s="107"/>
      <c r="K100" s="107"/>
    </row>
    <row r="101" spans="1:11" s="41" customFormat="1" ht="13.5" customHeight="1" x14ac:dyDescent="0.25">
      <c r="A101" s="24"/>
      <c r="B101" s="31"/>
      <c r="C101" s="25" t="s">
        <v>67</v>
      </c>
      <c r="D101" s="60">
        <v>52</v>
      </c>
      <c r="E101" s="40">
        <v>20</v>
      </c>
      <c r="F101" s="69">
        <v>32</v>
      </c>
      <c r="I101" s="107"/>
      <c r="J101" s="107"/>
      <c r="K101" s="107"/>
    </row>
    <row r="102" spans="1:11" s="41" customFormat="1" ht="13.5" customHeight="1" x14ac:dyDescent="0.25">
      <c r="A102" s="24"/>
      <c r="B102" s="31"/>
      <c r="C102" s="25" t="s">
        <v>68</v>
      </c>
      <c r="D102" s="60">
        <v>52</v>
      </c>
      <c r="E102" s="40">
        <v>20</v>
      </c>
      <c r="F102" s="69">
        <v>32</v>
      </c>
      <c r="I102" s="107"/>
      <c r="J102" s="107"/>
      <c r="K102" s="107"/>
    </row>
    <row r="103" spans="1:11" s="41" customFormat="1" ht="13.5" customHeight="1" x14ac:dyDescent="0.25">
      <c r="A103" s="24"/>
      <c r="B103" s="31"/>
      <c r="C103" s="25" t="s">
        <v>244</v>
      </c>
      <c r="D103" s="60">
        <v>115</v>
      </c>
      <c r="E103" s="40">
        <v>52</v>
      </c>
      <c r="F103" s="69">
        <v>63</v>
      </c>
      <c r="I103" s="107"/>
      <c r="J103" s="107"/>
      <c r="K103" s="107"/>
    </row>
    <row r="104" spans="1:11" s="41" customFormat="1" ht="13.5" customHeight="1" x14ac:dyDescent="0.25">
      <c r="A104" s="24"/>
      <c r="B104" s="31"/>
      <c r="C104" s="25" t="s">
        <v>283</v>
      </c>
      <c r="D104" s="60">
        <v>55</v>
      </c>
      <c r="E104" s="40">
        <v>26</v>
      </c>
      <c r="F104" s="69">
        <v>29</v>
      </c>
      <c r="I104" s="107"/>
      <c r="J104" s="107"/>
      <c r="K104" s="107"/>
    </row>
    <row r="105" spans="1:11" s="41" customFormat="1" ht="13.5" customHeight="1" x14ac:dyDescent="0.25">
      <c r="A105" s="24"/>
      <c r="B105" s="31"/>
      <c r="C105" s="25" t="s">
        <v>228</v>
      </c>
      <c r="D105" s="60">
        <v>86</v>
      </c>
      <c r="E105" s="40">
        <v>35</v>
      </c>
      <c r="F105" s="69">
        <v>51</v>
      </c>
      <c r="I105" s="107"/>
      <c r="J105" s="107"/>
      <c r="K105" s="107"/>
    </row>
    <row r="106" spans="1:11" s="41" customFormat="1" ht="13.5" customHeight="1" x14ac:dyDescent="0.25">
      <c r="A106" s="24"/>
      <c r="B106" s="31"/>
      <c r="C106" s="25" t="s">
        <v>284</v>
      </c>
      <c r="D106" s="60">
        <v>107</v>
      </c>
      <c r="E106" s="40">
        <v>57</v>
      </c>
      <c r="F106" s="69">
        <v>50</v>
      </c>
      <c r="I106" s="107"/>
      <c r="J106" s="107"/>
      <c r="K106" s="107"/>
    </row>
    <row r="107" spans="1:11" s="41" customFormat="1" ht="13.5" customHeight="1" x14ac:dyDescent="0.25">
      <c r="A107" s="24"/>
      <c r="B107" s="31"/>
      <c r="C107" s="25" t="s">
        <v>70</v>
      </c>
      <c r="D107" s="60">
        <v>65</v>
      </c>
      <c r="E107" s="40">
        <v>47</v>
      </c>
      <c r="F107" s="69">
        <v>18</v>
      </c>
      <c r="I107" s="107"/>
      <c r="J107" s="107"/>
      <c r="K107" s="107"/>
    </row>
    <row r="108" spans="1:11" s="41" customFormat="1" ht="13.5" customHeight="1" x14ac:dyDescent="0.25">
      <c r="A108" s="24"/>
      <c r="B108" s="31"/>
      <c r="C108" s="25" t="s">
        <v>71</v>
      </c>
      <c r="D108" s="60">
        <v>94</v>
      </c>
      <c r="E108" s="40">
        <v>44</v>
      </c>
      <c r="F108" s="69">
        <v>50</v>
      </c>
      <c r="I108" s="107"/>
      <c r="J108" s="107"/>
      <c r="K108" s="107"/>
    </row>
    <row r="109" spans="1:11" s="41" customFormat="1" ht="13.5" customHeight="1" x14ac:dyDescent="0.25">
      <c r="A109" s="24"/>
      <c r="B109" s="31"/>
      <c r="C109" s="25" t="s">
        <v>73</v>
      </c>
      <c r="D109" s="60">
        <v>104</v>
      </c>
      <c r="E109" s="40">
        <v>45</v>
      </c>
      <c r="F109" s="69">
        <v>59</v>
      </c>
      <c r="I109" s="107"/>
      <c r="J109" s="107"/>
      <c r="K109" s="107"/>
    </row>
    <row r="110" spans="1:11" s="41" customFormat="1" ht="13.5" customHeight="1" x14ac:dyDescent="0.25">
      <c r="A110" s="24"/>
      <c r="B110" s="31"/>
      <c r="C110" s="25" t="s">
        <v>74</v>
      </c>
      <c r="D110" s="60">
        <v>54</v>
      </c>
      <c r="E110" s="40">
        <v>27</v>
      </c>
      <c r="F110" s="69">
        <v>27</v>
      </c>
      <c r="I110" s="107"/>
      <c r="J110" s="107"/>
      <c r="K110" s="107"/>
    </row>
    <row r="111" spans="1:11" s="41" customFormat="1" ht="13.5" customHeight="1" x14ac:dyDescent="0.25">
      <c r="A111" s="24"/>
      <c r="B111" s="31"/>
      <c r="C111" s="25" t="s">
        <v>247</v>
      </c>
      <c r="D111" s="60">
        <v>68</v>
      </c>
      <c r="E111" s="40">
        <v>29</v>
      </c>
      <c r="F111" s="69">
        <v>39</v>
      </c>
      <c r="I111" s="107"/>
      <c r="J111" s="107"/>
      <c r="K111" s="107"/>
    </row>
    <row r="112" spans="1:11" s="41" customFormat="1" ht="13.5" customHeight="1" x14ac:dyDescent="0.25">
      <c r="A112" s="24"/>
      <c r="B112" s="31"/>
      <c r="C112" s="25" t="s">
        <v>248</v>
      </c>
      <c r="D112" s="60">
        <v>64</v>
      </c>
      <c r="E112" s="40">
        <v>33</v>
      </c>
      <c r="F112" s="69">
        <v>31</v>
      </c>
      <c r="I112" s="107"/>
      <c r="J112" s="107"/>
      <c r="K112" s="107"/>
    </row>
    <row r="113" spans="1:11" s="41" customFormat="1" ht="13.5" customHeight="1" x14ac:dyDescent="0.25">
      <c r="A113" s="24"/>
      <c r="B113" s="31"/>
      <c r="C113" s="25" t="s">
        <v>285</v>
      </c>
      <c r="D113" s="60">
        <v>69</v>
      </c>
      <c r="E113" s="40">
        <v>36</v>
      </c>
      <c r="F113" s="69">
        <v>33</v>
      </c>
      <c r="I113" s="107"/>
      <c r="J113" s="107"/>
      <c r="K113" s="107"/>
    </row>
    <row r="114" spans="1:11" s="41" customFormat="1" ht="13.5" customHeight="1" x14ac:dyDescent="0.25">
      <c r="A114" s="24"/>
      <c r="B114" s="31"/>
      <c r="C114" s="11" t="s">
        <v>286</v>
      </c>
      <c r="D114" s="60">
        <v>56</v>
      </c>
      <c r="E114" s="40">
        <v>28</v>
      </c>
      <c r="F114" s="69">
        <v>28</v>
      </c>
      <c r="I114" s="107"/>
      <c r="J114" s="107"/>
      <c r="K114" s="107"/>
    </row>
    <row r="115" spans="1:11" s="41" customFormat="1" ht="13.5" customHeight="1" x14ac:dyDescent="0.25">
      <c r="A115" s="24"/>
      <c r="B115" s="31"/>
      <c r="C115" s="11" t="s">
        <v>75</v>
      </c>
      <c r="D115" s="60">
        <v>65</v>
      </c>
      <c r="E115" s="40">
        <v>32</v>
      </c>
      <c r="F115" s="69">
        <v>33</v>
      </c>
      <c r="I115" s="107"/>
      <c r="J115" s="107"/>
      <c r="K115" s="107"/>
    </row>
    <row r="116" spans="1:11" s="41" customFormat="1" ht="13.5" customHeight="1" x14ac:dyDescent="0.25">
      <c r="A116" s="24"/>
      <c r="B116" s="31"/>
      <c r="C116" s="25" t="s">
        <v>250</v>
      </c>
      <c r="D116" s="60">
        <v>97</v>
      </c>
      <c r="E116" s="40">
        <v>41</v>
      </c>
      <c r="F116" s="69">
        <v>56</v>
      </c>
      <c r="I116" s="107"/>
      <c r="J116" s="107"/>
      <c r="K116" s="107"/>
    </row>
    <row r="117" spans="1:11" s="41" customFormat="1" ht="13.5" customHeight="1" x14ac:dyDescent="0.25">
      <c r="A117" s="24"/>
      <c r="B117" s="31"/>
      <c r="C117" s="25" t="s">
        <v>251</v>
      </c>
      <c r="D117" s="60">
        <v>145</v>
      </c>
      <c r="E117" s="40">
        <v>66</v>
      </c>
      <c r="F117" s="69">
        <v>79</v>
      </c>
      <c r="I117" s="107"/>
      <c r="J117" s="107"/>
      <c r="K117" s="107"/>
    </row>
    <row r="118" spans="1:11" s="41" customFormat="1" ht="13.5" customHeight="1" x14ac:dyDescent="0.25">
      <c r="A118" s="24"/>
      <c r="B118" s="31"/>
      <c r="C118" s="11" t="s">
        <v>76</v>
      </c>
      <c r="D118" s="60">
        <v>126</v>
      </c>
      <c r="E118" s="40">
        <v>58</v>
      </c>
      <c r="F118" s="69">
        <v>68</v>
      </c>
      <c r="I118" s="107"/>
      <c r="J118" s="107"/>
      <c r="K118" s="107"/>
    </row>
    <row r="119" spans="1:11" s="41" customFormat="1" ht="13.5" customHeight="1" x14ac:dyDescent="0.25">
      <c r="A119" s="24"/>
      <c r="B119" s="31"/>
      <c r="C119" s="50" t="s">
        <v>218</v>
      </c>
      <c r="D119" s="60">
        <v>69</v>
      </c>
      <c r="E119" s="40">
        <v>32</v>
      </c>
      <c r="F119" s="69">
        <v>37</v>
      </c>
      <c r="I119" s="107"/>
      <c r="J119" s="107"/>
      <c r="K119" s="107"/>
    </row>
    <row r="120" spans="1:11" s="41" customFormat="1" ht="13.5" customHeight="1" x14ac:dyDescent="0.25">
      <c r="A120" s="24"/>
      <c r="B120" s="31"/>
      <c r="C120" s="25" t="s">
        <v>252</v>
      </c>
      <c r="D120" s="60">
        <v>54</v>
      </c>
      <c r="E120" s="40">
        <v>22</v>
      </c>
      <c r="F120" s="69">
        <v>32</v>
      </c>
      <c r="I120" s="107"/>
      <c r="J120" s="107"/>
      <c r="K120" s="107"/>
    </row>
    <row r="121" spans="1:11" s="41" customFormat="1" ht="13.5" customHeight="1" x14ac:dyDescent="0.25">
      <c r="A121" s="24"/>
      <c r="B121" s="31"/>
      <c r="C121" s="11" t="s">
        <v>77</v>
      </c>
      <c r="D121" s="60">
        <v>74</v>
      </c>
      <c r="E121" s="40">
        <v>42</v>
      </c>
      <c r="F121" s="69">
        <v>32</v>
      </c>
      <c r="J121" s="107"/>
      <c r="K121" s="107"/>
    </row>
    <row r="122" spans="1:11" s="41" customFormat="1" ht="13.5" customHeight="1" x14ac:dyDescent="0.25">
      <c r="A122" s="24"/>
      <c r="B122" s="31"/>
      <c r="C122" s="11" t="s">
        <v>253</v>
      </c>
      <c r="D122" s="60">
        <v>90</v>
      </c>
      <c r="E122" s="40">
        <v>37</v>
      </c>
      <c r="F122" s="69">
        <v>53</v>
      </c>
      <c r="I122" s="107"/>
      <c r="J122" s="107"/>
      <c r="K122" s="107"/>
    </row>
    <row r="123" spans="1:11" s="41" customFormat="1" ht="13.5" customHeight="1" x14ac:dyDescent="0.25">
      <c r="A123" s="24"/>
      <c r="B123" s="31"/>
      <c r="C123" s="11" t="s">
        <v>361</v>
      </c>
      <c r="D123" s="60">
        <v>49</v>
      </c>
      <c r="E123" s="40">
        <v>49</v>
      </c>
      <c r="F123" s="69">
        <v>0</v>
      </c>
      <c r="I123" s="107"/>
      <c r="J123" s="107"/>
      <c r="K123" s="107"/>
    </row>
    <row r="124" spans="1:11" s="41" customFormat="1" ht="13.5" customHeight="1" x14ac:dyDescent="0.25">
      <c r="A124" s="24"/>
      <c r="B124" s="31"/>
      <c r="C124" s="11" t="s">
        <v>78</v>
      </c>
      <c r="D124" s="60">
        <v>30</v>
      </c>
      <c r="E124" s="40">
        <v>7</v>
      </c>
      <c r="F124" s="69">
        <v>23</v>
      </c>
      <c r="I124" s="107"/>
      <c r="J124" s="107"/>
      <c r="K124" s="107"/>
    </row>
    <row r="125" spans="1:11" s="41" customFormat="1" ht="13.5" customHeight="1" x14ac:dyDescent="0.25">
      <c r="A125" s="24"/>
      <c r="B125" s="31"/>
      <c r="C125" s="25" t="s">
        <v>254</v>
      </c>
      <c r="D125" s="60">
        <v>127</v>
      </c>
      <c r="E125" s="40">
        <v>60</v>
      </c>
      <c r="F125" s="69">
        <v>67</v>
      </c>
      <c r="I125" s="107"/>
      <c r="J125" s="107"/>
      <c r="K125" s="107"/>
    </row>
    <row r="126" spans="1:11" s="41" customFormat="1" ht="13.5" customHeight="1" x14ac:dyDescent="0.25">
      <c r="A126" s="24"/>
      <c r="B126" s="31"/>
      <c r="C126" s="25" t="s">
        <v>349</v>
      </c>
      <c r="D126" s="60">
        <v>22</v>
      </c>
      <c r="E126" s="40">
        <v>11</v>
      </c>
      <c r="F126" s="69">
        <v>11</v>
      </c>
      <c r="I126" s="107"/>
      <c r="J126" s="107"/>
      <c r="K126" s="107"/>
    </row>
    <row r="127" spans="1:11" s="41" customFormat="1" ht="13.5" customHeight="1" x14ac:dyDescent="0.25">
      <c r="A127" s="43"/>
      <c r="B127" s="31"/>
      <c r="C127" s="11" t="s">
        <v>287</v>
      </c>
      <c r="D127" s="60">
        <v>52</v>
      </c>
      <c r="E127" s="40">
        <v>23</v>
      </c>
      <c r="F127" s="69">
        <v>29</v>
      </c>
      <c r="I127" s="167"/>
      <c r="J127" s="167"/>
      <c r="K127" s="107"/>
    </row>
    <row r="128" spans="1:11" s="41" customFormat="1" ht="13.5" customHeight="1" x14ac:dyDescent="0.25">
      <c r="A128" s="43"/>
      <c r="B128" s="31"/>
      <c r="C128" s="25" t="s">
        <v>79</v>
      </c>
      <c r="D128" s="60">
        <v>114</v>
      </c>
      <c r="E128" s="40">
        <v>58</v>
      </c>
      <c r="F128" s="69">
        <v>56</v>
      </c>
      <c r="I128" s="107"/>
      <c r="J128" s="107"/>
      <c r="K128" s="107"/>
    </row>
    <row r="129" spans="1:11" s="41" customFormat="1" ht="13.5" customHeight="1" x14ac:dyDescent="0.25">
      <c r="A129" s="43"/>
      <c r="B129" s="31"/>
      <c r="C129" s="50" t="s">
        <v>80</v>
      </c>
      <c r="D129" s="60">
        <v>112</v>
      </c>
      <c r="E129" s="40">
        <v>52</v>
      </c>
      <c r="F129" s="69">
        <v>60</v>
      </c>
      <c r="I129" s="107"/>
      <c r="J129" s="107"/>
      <c r="K129" s="167"/>
    </row>
    <row r="130" spans="1:11" s="41" customFormat="1" ht="13.5" customHeight="1" x14ac:dyDescent="0.25">
      <c r="A130" s="24"/>
      <c r="B130" s="31"/>
      <c r="C130" s="25" t="s">
        <v>255</v>
      </c>
      <c r="D130" s="60">
        <v>53</v>
      </c>
      <c r="E130" s="40">
        <v>24</v>
      </c>
      <c r="F130" s="69">
        <v>29</v>
      </c>
      <c r="I130" s="107"/>
      <c r="J130" s="107"/>
      <c r="K130" s="107"/>
    </row>
    <row r="131" spans="1:11" s="41" customFormat="1" ht="13.5" customHeight="1" x14ac:dyDescent="0.25">
      <c r="A131" s="24"/>
      <c r="B131" s="31"/>
      <c r="C131" s="25" t="s">
        <v>81</v>
      </c>
      <c r="D131" s="60">
        <v>21</v>
      </c>
      <c r="E131" s="40">
        <v>8</v>
      </c>
      <c r="F131" s="69">
        <v>13</v>
      </c>
      <c r="I131" s="107"/>
      <c r="J131" s="107"/>
      <c r="K131" s="107"/>
    </row>
    <row r="132" spans="1:11" s="41" customFormat="1" ht="13.5" customHeight="1" x14ac:dyDescent="0.25">
      <c r="A132" s="24"/>
      <c r="B132" s="31"/>
      <c r="C132" s="25" t="s">
        <v>82</v>
      </c>
      <c r="D132" s="60">
        <v>73</v>
      </c>
      <c r="E132" s="40">
        <v>34</v>
      </c>
      <c r="F132" s="69">
        <v>39</v>
      </c>
      <c r="I132" s="107"/>
      <c r="J132" s="107"/>
      <c r="K132" s="107"/>
    </row>
    <row r="133" spans="1:11" s="41" customFormat="1" ht="13.5" customHeight="1" x14ac:dyDescent="0.25">
      <c r="A133" s="24"/>
      <c r="B133" s="31"/>
      <c r="C133" s="11" t="s">
        <v>220</v>
      </c>
      <c r="D133" s="60">
        <v>128</v>
      </c>
      <c r="E133" s="40">
        <v>61</v>
      </c>
      <c r="F133" s="69">
        <v>67</v>
      </c>
      <c r="I133" s="107"/>
      <c r="J133" s="107"/>
      <c r="K133" s="107"/>
    </row>
    <row r="134" spans="1:11" s="41" customFormat="1" ht="13.5" customHeight="1" x14ac:dyDescent="0.25">
      <c r="A134" s="24"/>
      <c r="B134" s="31"/>
      <c r="C134" s="11" t="s">
        <v>298</v>
      </c>
      <c r="D134" s="60">
        <v>57</v>
      </c>
      <c r="E134" s="40">
        <v>34</v>
      </c>
      <c r="F134" s="69">
        <v>23</v>
      </c>
      <c r="I134" s="107"/>
      <c r="J134" s="107"/>
      <c r="K134" s="107"/>
    </row>
    <row r="135" spans="1:11" s="41" customFormat="1" ht="13.5" customHeight="1" x14ac:dyDescent="0.25">
      <c r="A135" s="24"/>
      <c r="B135" s="31"/>
      <c r="C135" s="11" t="s">
        <v>256</v>
      </c>
      <c r="D135" s="60">
        <v>140</v>
      </c>
      <c r="E135" s="40">
        <v>53</v>
      </c>
      <c r="F135" s="69">
        <v>87</v>
      </c>
      <c r="I135" s="107"/>
      <c r="J135" s="107"/>
      <c r="K135" s="107"/>
    </row>
    <row r="136" spans="1:11" s="41" customFormat="1" ht="13.5" customHeight="1" x14ac:dyDescent="0.25">
      <c r="A136" s="24"/>
      <c r="B136" s="31"/>
      <c r="C136" s="11" t="s">
        <v>187</v>
      </c>
      <c r="D136" s="60">
        <v>74</v>
      </c>
      <c r="E136" s="40">
        <v>47</v>
      </c>
      <c r="F136" s="69">
        <v>27</v>
      </c>
      <c r="I136" s="107"/>
      <c r="J136" s="107"/>
      <c r="K136" s="107"/>
    </row>
    <row r="137" spans="1:11" s="41" customFormat="1" ht="13.5" customHeight="1" x14ac:dyDescent="0.25">
      <c r="A137" s="24"/>
      <c r="B137" s="31"/>
      <c r="C137" s="50" t="s">
        <v>83</v>
      </c>
      <c r="D137" s="60">
        <v>73</v>
      </c>
      <c r="E137" s="40">
        <v>41</v>
      </c>
      <c r="F137" s="69">
        <v>32</v>
      </c>
      <c r="I137" s="107"/>
      <c r="J137" s="107"/>
      <c r="K137" s="107"/>
    </row>
    <row r="138" spans="1:11" s="41" customFormat="1" ht="13.5" customHeight="1" x14ac:dyDescent="0.25">
      <c r="A138" s="24"/>
      <c r="B138" s="31"/>
      <c r="C138" s="25" t="s">
        <v>84</v>
      </c>
      <c r="D138" s="60">
        <v>93</v>
      </c>
      <c r="E138" s="40">
        <v>46</v>
      </c>
      <c r="F138" s="69">
        <v>47</v>
      </c>
      <c r="I138" s="107"/>
      <c r="J138" s="107"/>
      <c r="K138" s="107"/>
    </row>
    <row r="139" spans="1:11" s="41" customFormat="1" ht="13.5" customHeight="1" x14ac:dyDescent="0.25">
      <c r="A139" s="24"/>
      <c r="B139" s="31"/>
      <c r="C139" s="11" t="s">
        <v>85</v>
      </c>
      <c r="D139" s="60">
        <v>54</v>
      </c>
      <c r="E139" s="40">
        <v>21</v>
      </c>
      <c r="F139" s="69">
        <v>33</v>
      </c>
      <c r="I139" s="107"/>
      <c r="J139" s="107"/>
      <c r="K139" s="107"/>
    </row>
    <row r="140" spans="1:11" s="41" customFormat="1" ht="13.5" customHeight="1" x14ac:dyDescent="0.25">
      <c r="A140" s="43"/>
      <c r="B140" s="31"/>
      <c r="C140" s="11" t="s">
        <v>86</v>
      </c>
      <c r="D140" s="60">
        <v>42</v>
      </c>
      <c r="E140" s="40">
        <v>22</v>
      </c>
      <c r="F140" s="69">
        <v>20</v>
      </c>
      <c r="I140" s="107"/>
      <c r="J140" s="107"/>
      <c r="K140" s="107"/>
    </row>
    <row r="141" spans="1:11" s="41" customFormat="1" ht="13.5" customHeight="1" x14ac:dyDescent="0.25">
      <c r="A141" s="24"/>
      <c r="B141" s="31"/>
      <c r="C141" s="11" t="s">
        <v>288</v>
      </c>
      <c r="D141" s="60">
        <v>43</v>
      </c>
      <c r="E141" s="40">
        <v>21</v>
      </c>
      <c r="F141" s="69">
        <v>22</v>
      </c>
      <c r="H141" s="107"/>
      <c r="I141" s="107"/>
      <c r="J141" s="107"/>
      <c r="K141" s="107"/>
    </row>
    <row r="142" spans="1:11" s="41" customFormat="1" ht="13.5" customHeight="1" x14ac:dyDescent="0.25">
      <c r="A142" s="24"/>
      <c r="B142" s="31"/>
      <c r="C142" s="11" t="s">
        <v>87</v>
      </c>
      <c r="D142" s="60">
        <v>52</v>
      </c>
      <c r="E142" s="40">
        <v>25</v>
      </c>
      <c r="F142" s="69">
        <v>27</v>
      </c>
      <c r="K142" s="107"/>
    </row>
    <row r="143" spans="1:11" s="41" customFormat="1" ht="13.5" customHeight="1" x14ac:dyDescent="0.25">
      <c r="A143" s="24"/>
      <c r="B143" s="31"/>
      <c r="C143" s="11" t="s">
        <v>88</v>
      </c>
      <c r="D143" s="60">
        <v>26</v>
      </c>
      <c r="E143" s="40">
        <v>0</v>
      </c>
      <c r="F143" s="69">
        <v>26</v>
      </c>
      <c r="H143" s="107"/>
      <c r="I143" s="107"/>
      <c r="J143" s="107"/>
      <c r="K143" s="107"/>
    </row>
    <row r="144" spans="1:11" s="43" customFormat="1" ht="13.5" customHeight="1" x14ac:dyDescent="0.25">
      <c r="A144" s="24"/>
      <c r="B144" s="24" t="s">
        <v>13</v>
      </c>
      <c r="C144" s="17"/>
      <c r="D144" s="63">
        <f>SUM(D90:D143)</f>
        <v>3828</v>
      </c>
      <c r="E144" s="51">
        <f>SUM(E90:E143)</f>
        <v>1808</v>
      </c>
      <c r="F144" s="70">
        <f>SUM(F90:F143)</f>
        <v>2020</v>
      </c>
      <c r="K144" s="107"/>
    </row>
    <row r="145" spans="1:11" s="41" customFormat="1" ht="13.5" customHeight="1" x14ac:dyDescent="0.25">
      <c r="A145" s="24" t="s">
        <v>59</v>
      </c>
      <c r="B145" s="31" t="s">
        <v>1</v>
      </c>
      <c r="C145" s="11" t="s">
        <v>90</v>
      </c>
      <c r="D145" s="60">
        <v>31</v>
      </c>
      <c r="E145" s="40">
        <v>0</v>
      </c>
      <c r="F145" s="69">
        <v>31</v>
      </c>
    </row>
    <row r="146" spans="1:11" s="41" customFormat="1" ht="13.5" customHeight="1" x14ac:dyDescent="0.25">
      <c r="A146" s="24"/>
      <c r="B146" s="31"/>
      <c r="C146" s="11" t="s">
        <v>290</v>
      </c>
      <c r="D146" s="60">
        <v>16</v>
      </c>
      <c r="E146" s="40">
        <v>0</v>
      </c>
      <c r="F146" s="69">
        <v>16</v>
      </c>
      <c r="K146" s="107"/>
    </row>
    <row r="147" spans="1:11" s="41" customFormat="1" ht="13.5" customHeight="1" x14ac:dyDescent="0.25">
      <c r="A147" s="24"/>
      <c r="B147" s="31"/>
      <c r="C147" s="11" t="s">
        <v>291</v>
      </c>
      <c r="D147" s="60">
        <v>18</v>
      </c>
      <c r="E147" s="40">
        <v>1</v>
      </c>
      <c r="F147" s="69">
        <v>17</v>
      </c>
    </row>
    <row r="148" spans="1:11" s="41" customFormat="1" ht="13.5" customHeight="1" x14ac:dyDescent="0.25">
      <c r="A148" s="24"/>
      <c r="B148" s="31"/>
      <c r="C148" s="11" t="s">
        <v>306</v>
      </c>
      <c r="D148" s="60">
        <v>41</v>
      </c>
      <c r="E148" s="40">
        <v>0</v>
      </c>
      <c r="F148" s="69">
        <v>41</v>
      </c>
    </row>
    <row r="149" spans="1:11" s="41" customFormat="1" ht="13.5" customHeight="1" x14ac:dyDescent="0.25">
      <c r="A149" s="24"/>
      <c r="B149" s="31"/>
      <c r="C149" s="11" t="s">
        <v>93</v>
      </c>
      <c r="D149" s="60">
        <v>26</v>
      </c>
      <c r="E149" s="40">
        <v>0</v>
      </c>
      <c r="F149" s="69">
        <v>26</v>
      </c>
    </row>
    <row r="150" spans="1:11" s="41" customFormat="1" ht="13.5" customHeight="1" x14ac:dyDescent="0.25">
      <c r="A150" s="24"/>
      <c r="B150" s="31"/>
      <c r="C150" s="11" t="s">
        <v>257</v>
      </c>
      <c r="D150" s="60">
        <v>44</v>
      </c>
      <c r="E150" s="40">
        <v>13</v>
      </c>
      <c r="F150" s="69">
        <v>31</v>
      </c>
    </row>
    <row r="151" spans="1:11" s="41" customFormat="1" ht="13.5" customHeight="1" x14ac:dyDescent="0.25">
      <c r="A151" s="24"/>
      <c r="B151" s="31"/>
      <c r="C151" s="25" t="s">
        <v>229</v>
      </c>
      <c r="D151" s="60">
        <v>27</v>
      </c>
      <c r="E151" s="40">
        <v>1</v>
      </c>
      <c r="F151" s="69">
        <v>26</v>
      </c>
    </row>
    <row r="152" spans="1:11" s="41" customFormat="1" ht="13.5" customHeight="1" x14ac:dyDescent="0.25">
      <c r="A152" s="24"/>
      <c r="B152" s="31"/>
      <c r="C152" s="25" t="s">
        <v>299</v>
      </c>
      <c r="D152" s="60">
        <v>42</v>
      </c>
      <c r="E152" s="40">
        <v>7</v>
      </c>
      <c r="F152" s="69">
        <v>35</v>
      </c>
    </row>
    <row r="153" spans="1:11" s="41" customFormat="1" ht="13.5" customHeight="1" x14ac:dyDescent="0.25">
      <c r="A153" s="24"/>
      <c r="B153" s="31"/>
      <c r="C153" s="11" t="s">
        <v>96</v>
      </c>
      <c r="D153" s="60">
        <v>48</v>
      </c>
      <c r="E153" s="40">
        <v>8</v>
      </c>
      <c r="F153" s="69">
        <v>40</v>
      </c>
    </row>
    <row r="154" spans="1:11" s="41" customFormat="1" ht="13.5" customHeight="1" x14ac:dyDescent="0.25">
      <c r="A154" s="24"/>
      <c r="B154" s="31"/>
      <c r="C154" s="11" t="s">
        <v>97</v>
      </c>
      <c r="D154" s="60">
        <v>43</v>
      </c>
      <c r="E154" s="40">
        <v>11</v>
      </c>
      <c r="F154" s="69">
        <v>32</v>
      </c>
    </row>
    <row r="155" spans="1:11" s="41" customFormat="1" ht="13.5" customHeight="1" x14ac:dyDescent="0.25">
      <c r="A155" s="24"/>
      <c r="B155" s="31"/>
      <c r="C155" s="11" t="s">
        <v>350</v>
      </c>
      <c r="D155" s="60">
        <v>52</v>
      </c>
      <c r="E155" s="40">
        <v>18</v>
      </c>
      <c r="F155" s="69">
        <v>34</v>
      </c>
    </row>
    <row r="156" spans="1:11" s="41" customFormat="1" ht="13.5" customHeight="1" x14ac:dyDescent="0.25">
      <c r="A156" s="24"/>
      <c r="B156" s="31"/>
      <c r="C156" s="11" t="s">
        <v>98</v>
      </c>
      <c r="D156" s="60">
        <v>34</v>
      </c>
      <c r="E156" s="40">
        <v>0</v>
      </c>
      <c r="F156" s="69">
        <v>34</v>
      </c>
    </row>
    <row r="157" spans="1:11" s="41" customFormat="1" ht="13.5" customHeight="1" x14ac:dyDescent="0.25">
      <c r="A157" s="24"/>
      <c r="B157" s="31"/>
      <c r="C157" s="11" t="s">
        <v>99</v>
      </c>
      <c r="D157" s="60">
        <v>56</v>
      </c>
      <c r="E157" s="40">
        <v>8</v>
      </c>
      <c r="F157" s="69">
        <v>48</v>
      </c>
    </row>
    <row r="158" spans="1:11" s="41" customFormat="1" ht="13.5" customHeight="1" x14ac:dyDescent="0.25">
      <c r="A158" s="24"/>
      <c r="B158" s="31"/>
      <c r="C158" s="11" t="s">
        <v>100</v>
      </c>
      <c r="D158" s="60">
        <v>39</v>
      </c>
      <c r="E158" s="40">
        <v>0</v>
      </c>
      <c r="F158" s="69">
        <v>39</v>
      </c>
    </row>
    <row r="159" spans="1:11" s="41" customFormat="1" ht="13.5" customHeight="1" x14ac:dyDescent="0.25">
      <c r="A159" s="24"/>
      <c r="B159" s="31"/>
      <c r="C159" s="11" t="s">
        <v>101</v>
      </c>
      <c r="D159" s="60">
        <v>10</v>
      </c>
      <c r="E159" s="40">
        <v>0</v>
      </c>
      <c r="F159" s="69">
        <v>10</v>
      </c>
    </row>
    <row r="160" spans="1:11" s="41" customFormat="1" ht="13.5" customHeight="1" x14ac:dyDescent="0.25">
      <c r="A160" s="24"/>
      <c r="B160" s="31"/>
      <c r="C160" s="11" t="s">
        <v>102</v>
      </c>
      <c r="D160" s="60">
        <v>17</v>
      </c>
      <c r="E160" s="40">
        <v>8</v>
      </c>
      <c r="F160" s="69">
        <v>9</v>
      </c>
    </row>
    <row r="161" spans="1:7" s="41" customFormat="1" ht="13.5" customHeight="1" x14ac:dyDescent="0.25">
      <c r="A161" s="24"/>
      <c r="B161" s="31"/>
      <c r="C161" s="11" t="s">
        <v>103</v>
      </c>
      <c r="D161" s="60">
        <v>36</v>
      </c>
      <c r="E161" s="40">
        <v>0</v>
      </c>
      <c r="F161" s="69">
        <v>36</v>
      </c>
    </row>
    <row r="162" spans="1:7" s="41" customFormat="1" ht="13.5" customHeight="1" x14ac:dyDescent="0.25">
      <c r="A162" s="24"/>
      <c r="B162" s="31"/>
      <c r="C162" s="11" t="s">
        <v>104</v>
      </c>
      <c r="D162" s="60">
        <v>52</v>
      </c>
      <c r="E162" s="40">
        <v>0</v>
      </c>
      <c r="F162" s="69">
        <v>52</v>
      </c>
    </row>
    <row r="163" spans="1:7" s="41" customFormat="1" ht="13.5" customHeight="1" x14ac:dyDescent="0.25">
      <c r="A163" s="24"/>
      <c r="B163" s="31"/>
      <c r="C163" s="11" t="s">
        <v>105</v>
      </c>
      <c r="D163" s="60">
        <v>17</v>
      </c>
      <c r="E163" s="40">
        <v>0</v>
      </c>
      <c r="F163" s="69">
        <v>17</v>
      </c>
    </row>
    <row r="164" spans="1:7" s="41" customFormat="1" ht="13.5" customHeight="1" x14ac:dyDescent="0.25">
      <c r="A164" s="24"/>
      <c r="B164" s="31"/>
      <c r="C164" s="11" t="s">
        <v>106</v>
      </c>
      <c r="D164" s="60">
        <v>55</v>
      </c>
      <c r="E164" s="40">
        <v>5</v>
      </c>
      <c r="F164" s="69">
        <v>50</v>
      </c>
    </row>
    <row r="165" spans="1:7" s="41" customFormat="1" ht="13.5" customHeight="1" x14ac:dyDescent="0.25">
      <c r="A165" s="24"/>
      <c r="B165" s="31"/>
      <c r="C165" s="11" t="s">
        <v>258</v>
      </c>
      <c r="D165" s="60">
        <v>24</v>
      </c>
      <c r="E165" s="40">
        <v>0</v>
      </c>
      <c r="F165" s="69">
        <v>24</v>
      </c>
    </row>
    <row r="166" spans="1:7" s="41" customFormat="1" ht="13.5" customHeight="1" x14ac:dyDescent="0.25">
      <c r="A166" s="24"/>
      <c r="B166" s="31"/>
      <c r="C166" s="11" t="s">
        <v>107</v>
      </c>
      <c r="D166" s="60">
        <v>47</v>
      </c>
      <c r="E166" s="40">
        <v>2</v>
      </c>
      <c r="F166" s="69">
        <v>45</v>
      </c>
    </row>
    <row r="167" spans="1:7" s="41" customFormat="1" ht="13.5" customHeight="1" x14ac:dyDescent="0.25">
      <c r="A167" s="24"/>
      <c r="B167" s="31"/>
      <c r="C167" s="11" t="s">
        <v>108</v>
      </c>
      <c r="D167" s="60">
        <v>58</v>
      </c>
      <c r="E167" s="40">
        <v>0</v>
      </c>
      <c r="F167" s="69">
        <v>58</v>
      </c>
    </row>
    <row r="168" spans="1:7" s="41" customFormat="1" ht="13.5" customHeight="1" x14ac:dyDescent="0.25">
      <c r="A168" s="24"/>
      <c r="B168" s="31"/>
      <c r="C168" s="11" t="s">
        <v>109</v>
      </c>
      <c r="D168" s="60">
        <v>32</v>
      </c>
      <c r="E168" s="40">
        <v>10</v>
      </c>
      <c r="F168" s="69">
        <v>22</v>
      </c>
    </row>
    <row r="169" spans="1:7" s="41" customFormat="1" ht="13.5" customHeight="1" x14ac:dyDescent="0.25">
      <c r="A169" s="24"/>
      <c r="B169" s="31"/>
      <c r="C169" s="11" t="s">
        <v>110</v>
      </c>
      <c r="D169" s="60">
        <v>28</v>
      </c>
      <c r="E169" s="40">
        <v>9</v>
      </c>
      <c r="F169" s="69">
        <v>19</v>
      </c>
    </row>
    <row r="170" spans="1:7" s="43" customFormat="1" ht="13.5" customHeight="1" x14ac:dyDescent="0.25">
      <c r="A170" s="24"/>
      <c r="B170" s="24" t="s">
        <v>17</v>
      </c>
      <c r="C170" s="17"/>
      <c r="D170" s="63">
        <f>SUM(D145:D169)</f>
        <v>893</v>
      </c>
      <c r="E170" s="51">
        <f>SUM(E145:E169)</f>
        <v>101</v>
      </c>
      <c r="F170" s="70">
        <f>SUM(F145:F169)</f>
        <v>792</v>
      </c>
      <c r="G170" s="41"/>
    </row>
    <row r="171" spans="1:7" s="46" customFormat="1" ht="13.5" customHeight="1" x14ac:dyDescent="0.25">
      <c r="A171" s="44"/>
      <c r="B171" s="44" t="s">
        <v>111</v>
      </c>
      <c r="C171" s="15"/>
      <c r="D171" s="64">
        <f>D170+D144</f>
        <v>4721</v>
      </c>
      <c r="E171" s="52">
        <f>E170+E144</f>
        <v>1909</v>
      </c>
      <c r="F171" s="71">
        <f>F170+F144</f>
        <v>2812</v>
      </c>
      <c r="G171" s="41"/>
    </row>
    <row r="172" spans="1:7" s="41" customFormat="1" ht="13.5" customHeight="1" x14ac:dyDescent="0.25">
      <c r="A172" s="24" t="s">
        <v>112</v>
      </c>
      <c r="B172" s="31" t="s">
        <v>1</v>
      </c>
      <c r="C172" s="11" t="s">
        <v>259</v>
      </c>
      <c r="D172" s="60">
        <v>37</v>
      </c>
      <c r="E172" s="40">
        <v>1</v>
      </c>
      <c r="F172" s="69">
        <v>36</v>
      </c>
    </row>
    <row r="173" spans="1:7" s="46" customFormat="1" ht="13.5" customHeight="1" x14ac:dyDescent="0.25">
      <c r="A173" s="74"/>
      <c r="B173" s="74" t="s">
        <v>3</v>
      </c>
      <c r="C173" s="83"/>
      <c r="D173" s="75">
        <f>D172</f>
        <v>37</v>
      </c>
      <c r="E173" s="76">
        <f>E172</f>
        <v>1</v>
      </c>
      <c r="F173" s="77">
        <f>F172</f>
        <v>36</v>
      </c>
      <c r="G173" s="41"/>
    </row>
    <row r="174" spans="1:7" s="41" customFormat="1" ht="13.5" customHeight="1" x14ac:dyDescent="0.25">
      <c r="A174" s="24" t="s">
        <v>113</v>
      </c>
      <c r="B174" s="31" t="s">
        <v>11</v>
      </c>
      <c r="C174" s="11" t="s">
        <v>293</v>
      </c>
      <c r="D174" s="60">
        <v>27</v>
      </c>
      <c r="E174" s="40">
        <v>8</v>
      </c>
      <c r="F174" s="69">
        <v>19</v>
      </c>
    </row>
    <row r="175" spans="1:7" s="41" customFormat="1" ht="13.5" customHeight="1" x14ac:dyDescent="0.25">
      <c r="A175" s="24"/>
      <c r="B175" s="31"/>
      <c r="C175" s="47" t="s">
        <v>260</v>
      </c>
      <c r="D175" s="60">
        <v>106</v>
      </c>
      <c r="E175" s="40">
        <v>55</v>
      </c>
      <c r="F175" s="69">
        <v>51</v>
      </c>
    </row>
    <row r="176" spans="1:7" s="41" customFormat="1" ht="13.5" customHeight="1" x14ac:dyDescent="0.25">
      <c r="A176" s="24"/>
      <c r="B176" s="31"/>
      <c r="C176" s="25" t="s">
        <v>198</v>
      </c>
      <c r="D176" s="60">
        <v>94</v>
      </c>
      <c r="E176" s="40">
        <v>46</v>
      </c>
      <c r="F176" s="69">
        <v>48</v>
      </c>
    </row>
    <row r="177" spans="1:7" s="41" customFormat="1" ht="13.5" customHeight="1" x14ac:dyDescent="0.25">
      <c r="A177" s="24"/>
      <c r="B177" s="31"/>
      <c r="C177" s="11" t="s">
        <v>115</v>
      </c>
      <c r="D177" s="60">
        <v>68</v>
      </c>
      <c r="E177" s="40">
        <v>31</v>
      </c>
      <c r="F177" s="69">
        <v>37</v>
      </c>
    </row>
    <row r="178" spans="1:7" s="41" customFormat="1" ht="13.5" customHeight="1" x14ac:dyDescent="0.25">
      <c r="A178" s="24"/>
      <c r="B178" s="31"/>
      <c r="C178" s="11" t="s">
        <v>116</v>
      </c>
      <c r="D178" s="60">
        <v>61</v>
      </c>
      <c r="E178" s="40">
        <v>24</v>
      </c>
      <c r="F178" s="69">
        <v>37</v>
      </c>
    </row>
    <row r="179" spans="1:7" s="43" customFormat="1" ht="13.5" customHeight="1" x14ac:dyDescent="0.25">
      <c r="A179" s="24"/>
      <c r="B179" s="24" t="s">
        <v>13</v>
      </c>
      <c r="C179" s="17"/>
      <c r="D179" s="61">
        <f>SUM(D174:D178)</f>
        <v>356</v>
      </c>
      <c r="E179" s="42">
        <f>SUM(E174:E178)</f>
        <v>164</v>
      </c>
      <c r="F179" s="70">
        <f>SUM(F174:F178)</f>
        <v>192</v>
      </c>
      <c r="G179" s="41"/>
    </row>
    <row r="180" spans="1:7" s="41" customFormat="1" ht="13.5" customHeight="1" x14ac:dyDescent="0.25">
      <c r="A180" s="24"/>
      <c r="B180" s="31" t="s">
        <v>1</v>
      </c>
      <c r="C180" s="11" t="s">
        <v>117</v>
      </c>
      <c r="D180" s="60">
        <v>7</v>
      </c>
      <c r="E180" s="40">
        <v>0</v>
      </c>
      <c r="F180" s="69">
        <v>7</v>
      </c>
    </row>
    <row r="181" spans="1:7" s="41" customFormat="1" ht="13.5" customHeight="1" x14ac:dyDescent="0.25">
      <c r="A181" s="24"/>
      <c r="C181" s="11" t="s">
        <v>118</v>
      </c>
      <c r="D181" s="60">
        <v>50</v>
      </c>
      <c r="E181" s="40">
        <v>3</v>
      </c>
      <c r="F181" s="69">
        <v>47</v>
      </c>
    </row>
    <row r="182" spans="1:7" s="41" customFormat="1" ht="13.5" customHeight="1" x14ac:dyDescent="0.25">
      <c r="A182" s="24"/>
      <c r="B182" s="31"/>
      <c r="C182" s="11" t="s">
        <v>359</v>
      </c>
      <c r="D182" s="60">
        <v>16</v>
      </c>
      <c r="E182" s="40">
        <v>5</v>
      </c>
      <c r="F182" s="69">
        <v>11</v>
      </c>
    </row>
    <row r="183" spans="1:7" s="41" customFormat="1" ht="13.5" customHeight="1" x14ac:dyDescent="0.25">
      <c r="A183" s="24"/>
      <c r="B183" s="31"/>
      <c r="C183" s="11" t="s">
        <v>300</v>
      </c>
      <c r="D183" s="60">
        <v>28</v>
      </c>
      <c r="E183" s="40">
        <v>0</v>
      </c>
      <c r="F183" s="69">
        <v>28</v>
      </c>
    </row>
    <row r="184" spans="1:7" s="43" customFormat="1" ht="13.5" customHeight="1" x14ac:dyDescent="0.25">
      <c r="A184" s="24"/>
      <c r="B184" s="24" t="s">
        <v>17</v>
      </c>
      <c r="C184" s="17"/>
      <c r="D184" s="61">
        <f>SUM(D180:D183)</f>
        <v>101</v>
      </c>
      <c r="E184" s="42">
        <f>SUM(E180:E183)</f>
        <v>8</v>
      </c>
      <c r="F184" s="70">
        <f>SUM(F180:F183)</f>
        <v>93</v>
      </c>
      <c r="G184" s="41"/>
    </row>
    <row r="185" spans="1:7" s="46" customFormat="1" ht="13.5" customHeight="1" x14ac:dyDescent="0.25">
      <c r="A185" s="74"/>
      <c r="B185" s="74" t="s">
        <v>3</v>
      </c>
      <c r="C185" s="83"/>
      <c r="D185" s="75">
        <f>D184+D179</f>
        <v>457</v>
      </c>
      <c r="E185" s="76">
        <f>E184+E179</f>
        <v>172</v>
      </c>
      <c r="F185" s="77">
        <f>F184+F179</f>
        <v>285</v>
      </c>
      <c r="G185" s="41"/>
    </row>
    <row r="186" spans="1:7" s="41" customFormat="1" ht="13.5" customHeight="1" x14ac:dyDescent="0.25">
      <c r="A186" s="24" t="s">
        <v>120</v>
      </c>
      <c r="B186" s="31" t="s">
        <v>1</v>
      </c>
      <c r="C186" s="11" t="s">
        <v>121</v>
      </c>
      <c r="D186" s="60">
        <v>18</v>
      </c>
      <c r="E186" s="40">
        <v>2</v>
      </c>
      <c r="F186" s="69">
        <v>16</v>
      </c>
    </row>
    <row r="187" spans="1:7" s="46" customFormat="1" ht="13.5" customHeight="1" x14ac:dyDescent="0.25">
      <c r="A187" s="74"/>
      <c r="B187" s="74" t="s">
        <v>3</v>
      </c>
      <c r="C187" s="83"/>
      <c r="D187" s="75">
        <f>D186</f>
        <v>18</v>
      </c>
      <c r="E187" s="76">
        <f>E186</f>
        <v>2</v>
      </c>
      <c r="F187" s="77">
        <f>F186</f>
        <v>16</v>
      </c>
      <c r="G187" s="41"/>
    </row>
    <row r="188" spans="1:7" s="41" customFormat="1" ht="13.5" customHeight="1" x14ac:dyDescent="0.25">
      <c r="A188" s="24" t="s">
        <v>122</v>
      </c>
      <c r="B188" s="31" t="s">
        <v>1</v>
      </c>
      <c r="C188" s="25" t="s">
        <v>261</v>
      </c>
      <c r="D188" s="60">
        <v>14</v>
      </c>
      <c r="E188" s="40">
        <v>3</v>
      </c>
      <c r="F188" s="69">
        <v>11</v>
      </c>
    </row>
    <row r="189" spans="1:7" s="46" customFormat="1" ht="13.5" customHeight="1" x14ac:dyDescent="0.25">
      <c r="A189" s="74"/>
      <c r="B189" s="74" t="s">
        <v>3</v>
      </c>
      <c r="C189" s="83"/>
      <c r="D189" s="75">
        <f>D188</f>
        <v>14</v>
      </c>
      <c r="E189" s="76">
        <f>E188</f>
        <v>3</v>
      </c>
      <c r="F189" s="77">
        <f>F188</f>
        <v>11</v>
      </c>
      <c r="G189" s="41"/>
    </row>
    <row r="190" spans="1:7" s="41" customFormat="1" ht="13.5" customHeight="1" x14ac:dyDescent="0.25">
      <c r="A190" s="24" t="s">
        <v>123</v>
      </c>
      <c r="B190" s="31" t="s">
        <v>11</v>
      </c>
      <c r="C190" s="11" t="s">
        <v>124</v>
      </c>
      <c r="D190" s="60">
        <v>121</v>
      </c>
      <c r="E190" s="40">
        <v>58</v>
      </c>
      <c r="F190" s="69">
        <v>63</v>
      </c>
    </row>
    <row r="191" spans="1:7" s="41" customFormat="1" ht="13.5" customHeight="1" x14ac:dyDescent="0.25">
      <c r="A191" s="24"/>
      <c r="B191" s="31"/>
      <c r="C191" s="25" t="s">
        <v>262</v>
      </c>
      <c r="D191" s="60">
        <v>156</v>
      </c>
      <c r="E191" s="40">
        <v>74</v>
      </c>
      <c r="F191" s="69">
        <v>82</v>
      </c>
    </row>
    <row r="192" spans="1:7" s="41" customFormat="1" ht="13.5" customHeight="1" x14ac:dyDescent="0.25">
      <c r="A192" s="24"/>
      <c r="B192" s="31"/>
      <c r="C192" s="25" t="s">
        <v>125</v>
      </c>
      <c r="D192" s="60">
        <v>136</v>
      </c>
      <c r="E192" s="40">
        <v>59</v>
      </c>
      <c r="F192" s="69">
        <v>77</v>
      </c>
    </row>
    <row r="193" spans="1:11" s="41" customFormat="1" ht="13.5" customHeight="1" x14ac:dyDescent="0.25">
      <c r="A193" s="24"/>
      <c r="B193" s="31"/>
      <c r="C193" s="25" t="s">
        <v>360</v>
      </c>
      <c r="D193" s="60">
        <v>52</v>
      </c>
      <c r="E193" s="40">
        <v>34</v>
      </c>
      <c r="F193" s="69">
        <v>18</v>
      </c>
    </row>
    <row r="194" spans="1:11" s="41" customFormat="1" ht="13.5" customHeight="1" x14ac:dyDescent="0.25">
      <c r="A194" s="24"/>
      <c r="B194" s="31"/>
      <c r="C194" s="25" t="s">
        <v>263</v>
      </c>
      <c r="D194" s="60">
        <v>69</v>
      </c>
      <c r="E194" s="40">
        <v>32</v>
      </c>
      <c r="F194" s="69">
        <v>37</v>
      </c>
    </row>
    <row r="195" spans="1:11" s="41" customFormat="1" ht="13.5" customHeight="1" x14ac:dyDescent="0.25">
      <c r="A195" s="24"/>
      <c r="B195" s="31"/>
      <c r="C195" s="25" t="s">
        <v>308</v>
      </c>
      <c r="D195" s="60">
        <v>84</v>
      </c>
      <c r="E195" s="40">
        <v>37</v>
      </c>
      <c r="F195" s="69">
        <v>47</v>
      </c>
    </row>
    <row r="196" spans="1:11" s="41" customFormat="1" ht="13.5" customHeight="1" x14ac:dyDescent="0.25">
      <c r="A196" s="24"/>
      <c r="B196" s="31"/>
      <c r="C196" s="25" t="s">
        <v>294</v>
      </c>
      <c r="D196" s="60">
        <v>135</v>
      </c>
      <c r="E196" s="40">
        <v>92</v>
      </c>
      <c r="F196" s="69">
        <v>43</v>
      </c>
    </row>
    <row r="197" spans="1:11" s="43" customFormat="1" ht="13.5" customHeight="1" x14ac:dyDescent="0.25">
      <c r="A197" s="24"/>
      <c r="B197" s="24" t="s">
        <v>13</v>
      </c>
      <c r="C197" s="24"/>
      <c r="D197" s="61">
        <f>SUM(D190:D196)</f>
        <v>753</v>
      </c>
      <c r="E197" s="42">
        <f>SUM(E190:E196)</f>
        <v>386</v>
      </c>
      <c r="F197" s="70">
        <f>SUM(F190:F196)</f>
        <v>367</v>
      </c>
      <c r="G197" s="41"/>
    </row>
    <row r="198" spans="1:11" s="41" customFormat="1" ht="13.5" customHeight="1" x14ac:dyDescent="0.25">
      <c r="A198" s="24"/>
      <c r="B198" s="31" t="s">
        <v>1</v>
      </c>
      <c r="C198" s="11" t="s">
        <v>126</v>
      </c>
      <c r="D198" s="60">
        <v>51</v>
      </c>
      <c r="E198" s="40">
        <v>0</v>
      </c>
      <c r="F198" s="69">
        <v>51</v>
      </c>
    </row>
    <row r="199" spans="1:11" s="41" customFormat="1" ht="13.5" customHeight="1" x14ac:dyDescent="0.25">
      <c r="A199" s="24"/>
      <c r="B199" s="31"/>
      <c r="C199" s="11" t="s">
        <v>127</v>
      </c>
      <c r="D199" s="60">
        <v>79</v>
      </c>
      <c r="E199" s="40">
        <v>27</v>
      </c>
      <c r="F199" s="69">
        <v>52</v>
      </c>
    </row>
    <row r="200" spans="1:11" s="41" customFormat="1" ht="13.5" customHeight="1" x14ac:dyDescent="0.25">
      <c r="A200" s="24"/>
      <c r="B200" s="31"/>
      <c r="C200" s="25" t="s">
        <v>265</v>
      </c>
      <c r="D200" s="60">
        <v>31</v>
      </c>
      <c r="E200" s="40">
        <v>21</v>
      </c>
      <c r="F200" s="69">
        <v>10</v>
      </c>
    </row>
    <row r="201" spans="1:11" s="41" customFormat="1" ht="13.5" customHeight="1" x14ac:dyDescent="0.25">
      <c r="A201" s="24"/>
      <c r="B201" s="31"/>
      <c r="C201" s="11" t="s">
        <v>128</v>
      </c>
      <c r="D201" s="60">
        <v>49</v>
      </c>
      <c r="E201" s="40">
        <v>0</v>
      </c>
      <c r="F201" s="69">
        <v>49</v>
      </c>
    </row>
    <row r="202" spans="1:11" s="41" customFormat="1" ht="13.5" customHeight="1" x14ac:dyDescent="0.25">
      <c r="A202" s="24"/>
      <c r="B202" s="31"/>
      <c r="C202" s="11" t="s">
        <v>129</v>
      </c>
      <c r="D202" s="60">
        <v>44</v>
      </c>
      <c r="E202" s="40">
        <v>0</v>
      </c>
      <c r="F202" s="69">
        <v>44</v>
      </c>
    </row>
    <row r="203" spans="1:11" s="43" customFormat="1" ht="13.5" customHeight="1" x14ac:dyDescent="0.25">
      <c r="A203" s="24"/>
      <c r="B203" s="24" t="s">
        <v>17</v>
      </c>
      <c r="C203" s="24"/>
      <c r="D203" s="61">
        <f>SUM(D198:D202)</f>
        <v>254</v>
      </c>
      <c r="E203" s="42">
        <f>SUM(E198:E202)</f>
        <v>48</v>
      </c>
      <c r="F203" s="70">
        <f>SUM(F198:F202)</f>
        <v>206</v>
      </c>
      <c r="G203" s="41"/>
    </row>
    <row r="204" spans="1:11" s="46" customFormat="1" ht="13.5" customHeight="1" x14ac:dyDescent="0.25">
      <c r="A204" s="74"/>
      <c r="B204" s="74" t="s">
        <v>3</v>
      </c>
      <c r="C204" s="74"/>
      <c r="D204" s="75">
        <f>D203+D197</f>
        <v>1007</v>
      </c>
      <c r="E204" s="76">
        <f>E203+E197</f>
        <v>434</v>
      </c>
      <c r="F204" s="77">
        <f>F203+F197</f>
        <v>573</v>
      </c>
      <c r="G204" s="41"/>
    </row>
    <row r="205" spans="1:11" s="41" customFormat="1" ht="13.5" customHeight="1" x14ac:dyDescent="0.25">
      <c r="A205" s="24" t="s">
        <v>130</v>
      </c>
      <c r="B205" s="31" t="s">
        <v>11</v>
      </c>
      <c r="C205" s="25" t="s">
        <v>266</v>
      </c>
      <c r="D205" s="60">
        <v>60</v>
      </c>
      <c r="E205" s="40">
        <v>32</v>
      </c>
      <c r="F205" s="69">
        <v>28</v>
      </c>
    </row>
    <row r="206" spans="1:11" s="41" customFormat="1" ht="13.5" customHeight="1" x14ac:dyDescent="0.25">
      <c r="A206" s="24"/>
      <c r="B206" s="31" t="s">
        <v>1</v>
      </c>
      <c r="C206" s="11" t="s">
        <v>130</v>
      </c>
      <c r="D206" s="60">
        <v>23</v>
      </c>
      <c r="E206" s="40">
        <v>1</v>
      </c>
      <c r="F206" s="69">
        <v>22</v>
      </c>
    </row>
    <row r="207" spans="1:11" s="46" customFormat="1" ht="13.5" customHeight="1" x14ac:dyDescent="0.25">
      <c r="A207" s="74"/>
      <c r="B207" s="74" t="s">
        <v>3</v>
      </c>
      <c r="C207" s="83"/>
      <c r="D207" s="75">
        <f>D205+D206</f>
        <v>83</v>
      </c>
      <c r="E207" s="76">
        <f>E205+E206</f>
        <v>33</v>
      </c>
      <c r="F207" s="77">
        <f>F205+F206</f>
        <v>50</v>
      </c>
      <c r="G207" s="41"/>
    </row>
    <row r="208" spans="1:11" s="41" customFormat="1" ht="13.5" customHeight="1" x14ac:dyDescent="0.25">
      <c r="A208" s="24" t="s">
        <v>131</v>
      </c>
      <c r="B208" s="31" t="s">
        <v>11</v>
      </c>
      <c r="C208" s="25" t="s">
        <v>267</v>
      </c>
      <c r="D208" s="60">
        <v>104</v>
      </c>
      <c r="E208" s="40">
        <v>48</v>
      </c>
      <c r="F208" s="69">
        <v>56</v>
      </c>
      <c r="H208" s="165"/>
      <c r="I208" s="166"/>
      <c r="J208" s="166"/>
      <c r="K208" s="166"/>
    </row>
    <row r="209" spans="1:11" s="41" customFormat="1" ht="13.5" customHeight="1" x14ac:dyDescent="0.25">
      <c r="A209" s="24"/>
      <c r="B209" s="31"/>
      <c r="C209" s="11" t="s">
        <v>132</v>
      </c>
      <c r="D209" s="60">
        <v>58</v>
      </c>
      <c r="E209" s="40">
        <v>18</v>
      </c>
      <c r="F209" s="69">
        <v>40</v>
      </c>
      <c r="H209" s="165"/>
      <c r="I209" s="166"/>
      <c r="J209" s="166"/>
      <c r="K209" s="166"/>
    </row>
    <row r="210" spans="1:11" s="41" customFormat="1" ht="13.5" customHeight="1" x14ac:dyDescent="0.25">
      <c r="A210" s="24"/>
      <c r="B210" s="31"/>
      <c r="C210" s="50" t="s">
        <v>133</v>
      </c>
      <c r="D210" s="60">
        <v>110</v>
      </c>
      <c r="E210" s="40">
        <v>47</v>
      </c>
      <c r="F210" s="69">
        <v>63</v>
      </c>
      <c r="H210" s="165"/>
      <c r="I210" s="166"/>
      <c r="J210" s="166"/>
      <c r="K210" s="166"/>
    </row>
    <row r="211" spans="1:11" s="41" customFormat="1" ht="13.5" customHeight="1" x14ac:dyDescent="0.25">
      <c r="A211" s="24"/>
      <c r="B211" s="31"/>
      <c r="C211" s="50" t="s">
        <v>230</v>
      </c>
      <c r="D211" s="60">
        <v>106</v>
      </c>
      <c r="E211" s="40">
        <v>48</v>
      </c>
      <c r="F211" s="69">
        <v>58</v>
      </c>
      <c r="H211" s="165"/>
      <c r="I211" s="166"/>
      <c r="J211" s="166"/>
      <c r="K211" s="166"/>
    </row>
    <row r="212" spans="1:11" s="41" customFormat="1" ht="13.5" customHeight="1" x14ac:dyDescent="0.25">
      <c r="A212" s="24"/>
      <c r="B212" s="31"/>
      <c r="C212" s="11" t="s">
        <v>268</v>
      </c>
      <c r="D212" s="60">
        <v>39</v>
      </c>
      <c r="E212" s="40">
        <v>18</v>
      </c>
      <c r="F212" s="69">
        <v>21</v>
      </c>
      <c r="H212" s="165"/>
      <c r="I212" s="166"/>
      <c r="J212" s="166"/>
      <c r="K212" s="166"/>
    </row>
    <row r="213" spans="1:11" s="41" customFormat="1" ht="13.5" customHeight="1" x14ac:dyDescent="0.25">
      <c r="A213" s="24"/>
      <c r="B213" s="31"/>
      <c r="C213" s="11" t="s">
        <v>231</v>
      </c>
      <c r="D213" s="60">
        <v>59</v>
      </c>
      <c r="E213" s="40">
        <v>24</v>
      </c>
      <c r="F213" s="69">
        <v>35</v>
      </c>
      <c r="H213" s="165"/>
      <c r="I213" s="166"/>
      <c r="J213" s="166"/>
      <c r="K213" s="166"/>
    </row>
    <row r="214" spans="1:11" s="43" customFormat="1" ht="13.5" customHeight="1" x14ac:dyDescent="0.25">
      <c r="A214" s="24"/>
      <c r="B214" s="24" t="s">
        <v>13</v>
      </c>
      <c r="C214" s="24"/>
      <c r="D214" s="61">
        <f>SUM(D208:D213)</f>
        <v>476</v>
      </c>
      <c r="E214" s="42">
        <f t="shared" ref="E214:F214" si="9">SUM(E208:E213)</f>
        <v>203</v>
      </c>
      <c r="F214" s="70">
        <f t="shared" si="9"/>
        <v>273</v>
      </c>
      <c r="G214" s="41"/>
    </row>
    <row r="215" spans="1:11" s="41" customFormat="1" ht="13.5" customHeight="1" x14ac:dyDescent="0.25">
      <c r="A215" s="24"/>
      <c r="B215" s="31" t="s">
        <v>1</v>
      </c>
      <c r="C215" s="11" t="s">
        <v>269</v>
      </c>
      <c r="D215" s="60">
        <v>44</v>
      </c>
      <c r="E215" s="40">
        <v>15</v>
      </c>
      <c r="F215" s="69">
        <v>29</v>
      </c>
    </row>
    <row r="216" spans="1:11" s="41" customFormat="1" ht="13.5" customHeight="1" x14ac:dyDescent="0.25">
      <c r="A216" s="24"/>
      <c r="B216" s="31"/>
      <c r="C216" s="11" t="s">
        <v>232</v>
      </c>
      <c r="D216" s="60">
        <v>141</v>
      </c>
      <c r="E216" s="40">
        <v>0</v>
      </c>
      <c r="F216" s="69">
        <v>141</v>
      </c>
    </row>
    <row r="217" spans="1:11" s="41" customFormat="1" ht="13.5" customHeight="1" x14ac:dyDescent="0.25">
      <c r="A217" s="24"/>
      <c r="B217" s="31"/>
      <c r="C217" s="11" t="s">
        <v>135</v>
      </c>
      <c r="D217" s="60">
        <v>41</v>
      </c>
      <c r="E217" s="40">
        <v>0</v>
      </c>
      <c r="F217" s="69">
        <v>41</v>
      </c>
    </row>
    <row r="218" spans="1:11" s="41" customFormat="1" ht="13.5" customHeight="1" x14ac:dyDescent="0.25">
      <c r="A218" s="24"/>
      <c r="B218" s="24" t="s">
        <v>17</v>
      </c>
      <c r="C218" s="31"/>
      <c r="D218" s="61">
        <f>SUM(D215:D217)</f>
        <v>226</v>
      </c>
      <c r="E218" s="42">
        <f>SUM(E215:E217)</f>
        <v>15</v>
      </c>
      <c r="F218" s="70">
        <f>SUM(F215:F217)</f>
        <v>211</v>
      </c>
    </row>
    <row r="219" spans="1:11" s="53" customFormat="1" ht="13.5" customHeight="1" x14ac:dyDescent="0.3">
      <c r="A219" s="74"/>
      <c r="B219" s="74" t="s">
        <v>3</v>
      </c>
      <c r="C219" s="82"/>
      <c r="D219" s="75">
        <f>D218+D214</f>
        <v>702</v>
      </c>
      <c r="E219" s="76">
        <f>E218+E214</f>
        <v>218</v>
      </c>
      <c r="F219" s="77">
        <f>F218+F214</f>
        <v>484</v>
      </c>
      <c r="G219" s="41"/>
    </row>
    <row r="220" spans="1:11" s="41" customFormat="1" ht="13.5" customHeight="1" x14ac:dyDescent="0.25">
      <c r="A220" s="24" t="s">
        <v>136</v>
      </c>
      <c r="B220" s="31" t="s">
        <v>11</v>
      </c>
      <c r="C220" s="25" t="s">
        <v>270</v>
      </c>
      <c r="D220" s="60">
        <v>41</v>
      </c>
      <c r="E220" s="40">
        <v>19</v>
      </c>
      <c r="F220" s="69">
        <v>22</v>
      </c>
    </row>
    <row r="221" spans="1:11" s="41" customFormat="1" ht="13.5" customHeight="1" x14ac:dyDescent="0.25">
      <c r="A221" s="24"/>
      <c r="B221" s="31"/>
      <c r="C221" s="11" t="s">
        <v>137</v>
      </c>
      <c r="D221" s="60">
        <v>73</v>
      </c>
      <c r="E221" s="40">
        <v>28</v>
      </c>
      <c r="F221" s="69">
        <v>45</v>
      </c>
    </row>
    <row r="222" spans="1:11" s="41" customFormat="1" ht="13.5" customHeight="1" x14ac:dyDescent="0.25">
      <c r="A222" s="24"/>
      <c r="B222" s="31"/>
      <c r="C222" s="11" t="s">
        <v>138</v>
      </c>
      <c r="D222" s="60">
        <v>66</v>
      </c>
      <c r="E222" s="40">
        <v>21</v>
      </c>
      <c r="F222" s="69">
        <v>45</v>
      </c>
    </row>
    <row r="223" spans="1:11" s="43" customFormat="1" ht="13.5" customHeight="1" x14ac:dyDescent="0.25">
      <c r="A223" s="24"/>
      <c r="B223" s="24" t="s">
        <v>13</v>
      </c>
      <c r="C223" s="24"/>
      <c r="D223" s="61">
        <f>SUM(D220:D222)</f>
        <v>180</v>
      </c>
      <c r="E223" s="42">
        <f>SUM(E220:E222)</f>
        <v>68</v>
      </c>
      <c r="F223" s="70">
        <f>SUM(F220:F222)</f>
        <v>112</v>
      </c>
      <c r="G223" s="41"/>
    </row>
    <row r="224" spans="1:11" s="41" customFormat="1" ht="13.5" customHeight="1" x14ac:dyDescent="0.25">
      <c r="A224" s="24"/>
      <c r="B224" s="31" t="s">
        <v>1</v>
      </c>
      <c r="C224" s="11" t="s">
        <v>139</v>
      </c>
      <c r="D224" s="60">
        <v>35</v>
      </c>
      <c r="E224" s="40">
        <v>6</v>
      </c>
      <c r="F224" s="69">
        <v>29</v>
      </c>
    </row>
    <row r="225" spans="1:7" s="41" customFormat="1" ht="13.5" customHeight="1" x14ac:dyDescent="0.25">
      <c r="A225" s="24"/>
      <c r="B225" s="31"/>
      <c r="C225" s="11" t="s">
        <v>140</v>
      </c>
      <c r="D225" s="60">
        <v>25</v>
      </c>
      <c r="E225" s="40">
        <v>0</v>
      </c>
      <c r="F225" s="69">
        <v>25</v>
      </c>
    </row>
    <row r="226" spans="1:7" s="41" customFormat="1" ht="13.5" customHeight="1" x14ac:dyDescent="0.25">
      <c r="A226" s="24"/>
      <c r="B226" s="31"/>
      <c r="C226" s="11" t="s">
        <v>141</v>
      </c>
      <c r="D226" s="60">
        <v>34</v>
      </c>
      <c r="E226" s="40">
        <v>0</v>
      </c>
      <c r="F226" s="69">
        <v>34</v>
      </c>
    </row>
    <row r="227" spans="1:7" s="43" customFormat="1" ht="13.5" customHeight="1" x14ac:dyDescent="0.25">
      <c r="A227" s="24"/>
      <c r="B227" s="24" t="s">
        <v>17</v>
      </c>
      <c r="C227" s="24"/>
      <c r="D227" s="61">
        <f>SUM(D224:D226)</f>
        <v>94</v>
      </c>
      <c r="E227" s="42">
        <f>SUM(E224:E226)</f>
        <v>6</v>
      </c>
      <c r="F227" s="70">
        <f>SUM(F224:F226)</f>
        <v>88</v>
      </c>
      <c r="G227" s="41"/>
    </row>
    <row r="228" spans="1:7" s="46" customFormat="1" ht="13.5" customHeight="1" x14ac:dyDescent="0.25">
      <c r="A228" s="44"/>
      <c r="B228" s="44" t="s">
        <v>3</v>
      </c>
      <c r="C228" s="44"/>
      <c r="D228" s="62">
        <f>D227+D223</f>
        <v>274</v>
      </c>
      <c r="E228" s="45">
        <f>E227+E223</f>
        <v>74</v>
      </c>
      <c r="F228" s="71">
        <f>F227+F223</f>
        <v>200</v>
      </c>
      <c r="G228" s="41"/>
    </row>
    <row r="229" spans="1:7" s="41" customFormat="1" ht="13.5" customHeight="1" x14ac:dyDescent="0.25">
      <c r="A229" s="24" t="s">
        <v>142</v>
      </c>
      <c r="B229" s="31" t="s">
        <v>11</v>
      </c>
      <c r="C229" s="11" t="s">
        <v>351</v>
      </c>
      <c r="D229" s="60">
        <v>72</v>
      </c>
      <c r="E229" s="40">
        <v>32</v>
      </c>
      <c r="F229" s="69">
        <v>40</v>
      </c>
    </row>
    <row r="230" spans="1:7" s="41" customFormat="1" ht="13.5" customHeight="1" x14ac:dyDescent="0.25">
      <c r="A230" s="24"/>
      <c r="B230" s="31" t="s">
        <v>1</v>
      </c>
      <c r="C230" s="11" t="s">
        <v>143</v>
      </c>
      <c r="D230" s="60">
        <v>23</v>
      </c>
      <c r="E230" s="40">
        <v>0</v>
      </c>
      <c r="F230" s="69">
        <v>23</v>
      </c>
    </row>
    <row r="231" spans="1:7" s="46" customFormat="1" ht="13.5" customHeight="1" x14ac:dyDescent="0.25">
      <c r="A231" s="74"/>
      <c r="B231" s="74" t="s">
        <v>3</v>
      </c>
      <c r="C231" s="74"/>
      <c r="D231" s="75">
        <f>SUM(D229:D230)</f>
        <v>95</v>
      </c>
      <c r="E231" s="76">
        <f t="shared" ref="E231:F231" si="10">SUM(E229:E230)</f>
        <v>32</v>
      </c>
      <c r="F231" s="77">
        <f t="shared" si="10"/>
        <v>63</v>
      </c>
      <c r="G231" s="41"/>
    </row>
    <row r="232" spans="1:7" s="41" customFormat="1" ht="13.5" customHeight="1" x14ac:dyDescent="0.25">
      <c r="A232" s="24" t="s">
        <v>144</v>
      </c>
      <c r="B232" s="31" t="s">
        <v>11</v>
      </c>
      <c r="C232" s="11" t="s">
        <v>145</v>
      </c>
      <c r="D232" s="60">
        <v>88</v>
      </c>
      <c r="E232" s="40">
        <v>44</v>
      </c>
      <c r="F232" s="69">
        <v>44</v>
      </c>
    </row>
    <row r="233" spans="1:7" s="41" customFormat="1" ht="13.5" customHeight="1" x14ac:dyDescent="0.25">
      <c r="A233" s="24"/>
      <c r="B233" s="31"/>
      <c r="C233" s="11" t="s">
        <v>146</v>
      </c>
      <c r="D233" s="60">
        <v>117</v>
      </c>
      <c r="E233" s="40">
        <v>55</v>
      </c>
      <c r="F233" s="69">
        <v>62</v>
      </c>
    </row>
    <row r="234" spans="1:7" s="41" customFormat="1" ht="13.5" customHeight="1" x14ac:dyDescent="0.25">
      <c r="A234" s="24"/>
      <c r="B234" s="31"/>
      <c r="C234" s="11" t="s">
        <v>147</v>
      </c>
      <c r="D234" s="60">
        <v>43</v>
      </c>
      <c r="E234" s="40">
        <v>20</v>
      </c>
      <c r="F234" s="69">
        <v>23</v>
      </c>
    </row>
    <row r="235" spans="1:7" s="41" customFormat="1" ht="13.5" customHeight="1" x14ac:dyDescent="0.25">
      <c r="A235" s="24"/>
      <c r="B235" s="31"/>
      <c r="C235" s="11" t="s">
        <v>352</v>
      </c>
      <c r="D235" s="60">
        <v>47</v>
      </c>
      <c r="E235" s="40">
        <v>24</v>
      </c>
      <c r="F235" s="69">
        <v>23</v>
      </c>
    </row>
    <row r="236" spans="1:7" s="43" customFormat="1" ht="13.5" customHeight="1" x14ac:dyDescent="0.25">
      <c r="A236" s="24"/>
      <c r="B236" s="24" t="s">
        <v>13</v>
      </c>
      <c r="C236" s="24"/>
      <c r="D236" s="61">
        <f>SUM(D232:D235)</f>
        <v>295</v>
      </c>
      <c r="E236" s="42">
        <f t="shared" ref="E236:F236" si="11">SUM(E232:E235)</f>
        <v>143</v>
      </c>
      <c r="F236" s="70">
        <f t="shared" si="11"/>
        <v>152</v>
      </c>
      <c r="G236" s="41"/>
    </row>
    <row r="237" spans="1:7" s="41" customFormat="1" ht="13.5" customHeight="1" x14ac:dyDescent="0.25">
      <c r="A237" s="24"/>
      <c r="B237" s="31" t="s">
        <v>1</v>
      </c>
      <c r="C237" s="11" t="s">
        <v>148</v>
      </c>
      <c r="D237" s="60">
        <v>66</v>
      </c>
      <c r="E237" s="40">
        <v>6</v>
      </c>
      <c r="F237" s="69">
        <v>60</v>
      </c>
    </row>
    <row r="238" spans="1:7" s="41" customFormat="1" ht="13.5" customHeight="1" x14ac:dyDescent="0.25">
      <c r="A238" s="24"/>
      <c r="B238" s="31"/>
      <c r="C238" s="11" t="s">
        <v>301</v>
      </c>
      <c r="D238" s="60">
        <v>19</v>
      </c>
      <c r="E238" s="40">
        <v>0</v>
      </c>
      <c r="F238" s="69">
        <v>19</v>
      </c>
    </row>
    <row r="239" spans="1:7" s="41" customFormat="1" ht="13.5" customHeight="1" x14ac:dyDescent="0.25">
      <c r="A239" s="24"/>
      <c r="B239" s="31"/>
      <c r="C239" s="11" t="s">
        <v>149</v>
      </c>
      <c r="D239" s="60">
        <v>36</v>
      </c>
      <c r="E239" s="40">
        <v>7</v>
      </c>
      <c r="F239" s="69">
        <v>29</v>
      </c>
    </row>
    <row r="240" spans="1:7" s="43" customFormat="1" ht="13.5" customHeight="1" x14ac:dyDescent="0.25">
      <c r="A240" s="24"/>
      <c r="B240" s="24" t="s">
        <v>17</v>
      </c>
      <c r="C240" s="24"/>
      <c r="D240" s="61">
        <f>SUM(D237:D239)</f>
        <v>121</v>
      </c>
      <c r="E240" s="42">
        <f>SUM(E237:E239)</f>
        <v>13</v>
      </c>
      <c r="F240" s="70">
        <f>SUM(F237:F239)</f>
        <v>108</v>
      </c>
      <c r="G240" s="41"/>
    </row>
    <row r="241" spans="1:14" s="46" customFormat="1" ht="13.5" customHeight="1" x14ac:dyDescent="0.25">
      <c r="A241" s="74"/>
      <c r="B241" s="74" t="s">
        <v>3</v>
      </c>
      <c r="C241" s="74"/>
      <c r="D241" s="75">
        <f>D240+D236</f>
        <v>416</v>
      </c>
      <c r="E241" s="76">
        <f>E240+E236</f>
        <v>156</v>
      </c>
      <c r="F241" s="77">
        <f>F240+F236</f>
        <v>260</v>
      </c>
      <c r="G241" s="41"/>
    </row>
    <row r="242" spans="1:14" s="41" customFormat="1" ht="13.5" customHeight="1" x14ac:dyDescent="0.25">
      <c r="A242" s="24" t="s">
        <v>150</v>
      </c>
      <c r="B242" s="31" t="s">
        <v>1</v>
      </c>
      <c r="C242" s="11" t="s">
        <v>151</v>
      </c>
      <c r="D242" s="60">
        <v>28</v>
      </c>
      <c r="E242" s="40">
        <v>5</v>
      </c>
      <c r="F242" s="69">
        <v>23</v>
      </c>
    </row>
    <row r="243" spans="1:14" s="43" customFormat="1" ht="13.5" customHeight="1" x14ac:dyDescent="0.25">
      <c r="A243" s="78"/>
      <c r="B243" s="78" t="s">
        <v>111</v>
      </c>
      <c r="C243" s="78"/>
      <c r="D243" s="79">
        <f>D242</f>
        <v>28</v>
      </c>
      <c r="E243" s="80">
        <f>E242</f>
        <v>5</v>
      </c>
      <c r="F243" s="81">
        <f>F242</f>
        <v>23</v>
      </c>
      <c r="G243" s="41"/>
    </row>
    <row r="244" spans="1:14" s="41" customFormat="1" ht="13.5" customHeight="1" x14ac:dyDescent="0.25">
      <c r="A244" s="24" t="s">
        <v>152</v>
      </c>
      <c r="B244" s="11" t="s">
        <v>11</v>
      </c>
      <c r="C244" s="11" t="s">
        <v>153</v>
      </c>
      <c r="D244" s="60">
        <v>51</v>
      </c>
      <c r="E244" s="40">
        <v>26</v>
      </c>
      <c r="F244" s="69">
        <v>25</v>
      </c>
    </row>
    <row r="245" spans="1:14" s="41" customFormat="1" ht="13.5" customHeight="1" x14ac:dyDescent="0.25">
      <c r="A245" s="24"/>
      <c r="B245" s="31" t="s">
        <v>1</v>
      </c>
      <c r="C245" s="11" t="s">
        <v>154</v>
      </c>
      <c r="D245" s="60">
        <v>43</v>
      </c>
      <c r="E245" s="40">
        <v>6</v>
      </c>
      <c r="F245" s="69">
        <v>37</v>
      </c>
    </row>
    <row r="246" spans="1:14" s="46" customFormat="1" ht="13.5" customHeight="1" x14ac:dyDescent="0.25">
      <c r="A246" s="74"/>
      <c r="B246" s="74" t="s">
        <v>3</v>
      </c>
      <c r="C246" s="74"/>
      <c r="D246" s="75">
        <f>SUM(D244:D245)</f>
        <v>94</v>
      </c>
      <c r="E246" s="76">
        <f>SUM(E244:E245)</f>
        <v>32</v>
      </c>
      <c r="F246" s="77">
        <f>SUM(F244:F245)</f>
        <v>62</v>
      </c>
      <c r="G246" s="41"/>
    </row>
    <row r="247" spans="1:14" s="41" customFormat="1" ht="13.5" customHeight="1" x14ac:dyDescent="0.25">
      <c r="A247" s="24" t="s">
        <v>155</v>
      </c>
      <c r="B247" s="31" t="s">
        <v>11</v>
      </c>
      <c r="C247" s="11" t="s">
        <v>156</v>
      </c>
      <c r="D247" s="60">
        <v>99</v>
      </c>
      <c r="E247" s="40">
        <v>50</v>
      </c>
      <c r="F247" s="69">
        <v>49</v>
      </c>
    </row>
    <row r="248" spans="1:14" s="41" customFormat="1" ht="13.5" customHeight="1" x14ac:dyDescent="0.25">
      <c r="A248" s="24"/>
      <c r="B248" s="31" t="s">
        <v>1</v>
      </c>
      <c r="C248" s="11" t="s">
        <v>157</v>
      </c>
      <c r="D248" s="60">
        <v>31</v>
      </c>
      <c r="E248" s="40">
        <v>8</v>
      </c>
      <c r="F248" s="69">
        <v>23</v>
      </c>
    </row>
    <row r="249" spans="1:14" s="46" customFormat="1" ht="13.5" customHeight="1" x14ac:dyDescent="0.25">
      <c r="A249" s="74"/>
      <c r="B249" s="74" t="s">
        <v>3</v>
      </c>
      <c r="C249" s="74"/>
      <c r="D249" s="75">
        <f>D247+D248</f>
        <v>130</v>
      </c>
      <c r="E249" s="76">
        <f>E247+E248</f>
        <v>58</v>
      </c>
      <c r="F249" s="77">
        <f>F247+F248</f>
        <v>72</v>
      </c>
      <c r="G249" s="41"/>
    </row>
    <row r="250" spans="1:14" s="41" customFormat="1" ht="13.5" customHeight="1" x14ac:dyDescent="0.25">
      <c r="A250" s="24" t="s">
        <v>158</v>
      </c>
      <c r="B250" s="31" t="s">
        <v>11</v>
      </c>
      <c r="C250" s="11" t="s">
        <v>159</v>
      </c>
      <c r="D250" s="60">
        <v>31</v>
      </c>
      <c r="E250" s="40">
        <v>12</v>
      </c>
      <c r="F250" s="69">
        <v>19</v>
      </c>
    </row>
    <row r="251" spans="1:14" s="41" customFormat="1" ht="13.5" customHeight="1" x14ac:dyDescent="0.25">
      <c r="A251" s="24"/>
      <c r="B251" s="31"/>
      <c r="C251" s="11" t="s">
        <v>353</v>
      </c>
      <c r="D251" s="60">
        <v>71</v>
      </c>
      <c r="E251" s="40">
        <v>33</v>
      </c>
      <c r="F251" s="69">
        <v>38</v>
      </c>
    </row>
    <row r="252" spans="1:14" s="41" customFormat="1" ht="13.5" customHeight="1" x14ac:dyDescent="0.25">
      <c r="A252" s="24"/>
      <c r="B252" s="31"/>
      <c r="C252" s="25" t="s">
        <v>271</v>
      </c>
      <c r="D252" s="60">
        <v>89</v>
      </c>
      <c r="E252" s="40">
        <v>32</v>
      </c>
      <c r="F252" s="69">
        <v>57</v>
      </c>
    </row>
    <row r="253" spans="1:14" s="41" customFormat="1" ht="13.5" customHeight="1" x14ac:dyDescent="0.25">
      <c r="A253" s="24"/>
      <c r="B253" s="24" t="s">
        <v>13</v>
      </c>
      <c r="C253" s="31"/>
      <c r="D253" s="61">
        <f>SUM(D250:D252)</f>
        <v>191</v>
      </c>
      <c r="E253" s="42">
        <f>SUM(E250:E252)</f>
        <v>77</v>
      </c>
      <c r="F253" s="70">
        <f>SUM(F250:F252)</f>
        <v>114</v>
      </c>
      <c r="I253" s="49"/>
      <c r="J253" s="49"/>
      <c r="K253" s="49"/>
      <c r="L253" s="48"/>
      <c r="M253" s="48"/>
      <c r="N253" s="48"/>
    </row>
    <row r="254" spans="1:14" s="41" customFormat="1" ht="13.5" customHeight="1" x14ac:dyDescent="0.25">
      <c r="A254" s="24"/>
      <c r="B254" s="31" t="s">
        <v>1</v>
      </c>
      <c r="C254" s="11" t="s">
        <v>161</v>
      </c>
      <c r="D254" s="60">
        <v>56</v>
      </c>
      <c r="E254" s="40">
        <v>4</v>
      </c>
      <c r="F254" s="69">
        <v>52</v>
      </c>
    </row>
    <row r="255" spans="1:14" s="43" customFormat="1" ht="13.5" customHeight="1" x14ac:dyDescent="0.25">
      <c r="A255" s="24"/>
      <c r="B255" s="24" t="s">
        <v>17</v>
      </c>
      <c r="C255" s="24"/>
      <c r="D255" s="61">
        <f>D254</f>
        <v>56</v>
      </c>
      <c r="E255" s="42">
        <f>E254</f>
        <v>4</v>
      </c>
      <c r="F255" s="70">
        <f>F254</f>
        <v>52</v>
      </c>
      <c r="G255" s="41"/>
    </row>
    <row r="256" spans="1:14" s="46" customFormat="1" ht="13.5" customHeight="1" x14ac:dyDescent="0.25">
      <c r="A256" s="74"/>
      <c r="B256" s="74" t="s">
        <v>3</v>
      </c>
      <c r="C256" s="74"/>
      <c r="D256" s="75">
        <f>D255+D253</f>
        <v>247</v>
      </c>
      <c r="E256" s="76">
        <f>E255+E253</f>
        <v>81</v>
      </c>
      <c r="F256" s="77">
        <f>F255+F253</f>
        <v>166</v>
      </c>
      <c r="G256" s="41"/>
    </row>
    <row r="257" spans="1:7" s="41" customFormat="1" ht="13.5" customHeight="1" x14ac:dyDescent="0.25">
      <c r="A257" s="24" t="s">
        <v>162</v>
      </c>
      <c r="B257" s="31" t="s">
        <v>1</v>
      </c>
      <c r="C257" s="11" t="s">
        <v>163</v>
      </c>
      <c r="D257" s="60">
        <v>38</v>
      </c>
      <c r="E257" s="40">
        <v>4</v>
      </c>
      <c r="F257" s="69">
        <v>34</v>
      </c>
    </row>
    <row r="258" spans="1:7" s="46" customFormat="1" ht="13.5" customHeight="1" x14ac:dyDescent="0.25">
      <c r="A258" s="74"/>
      <c r="B258" s="74" t="s">
        <v>3</v>
      </c>
      <c r="C258" s="74"/>
      <c r="D258" s="75">
        <f>D257</f>
        <v>38</v>
      </c>
      <c r="E258" s="76">
        <f>E257</f>
        <v>4</v>
      </c>
      <c r="F258" s="77">
        <f>F257</f>
        <v>34</v>
      </c>
      <c r="G258" s="41"/>
    </row>
    <row r="259" spans="1:7" s="41" customFormat="1" ht="13.5" customHeight="1" x14ac:dyDescent="0.25">
      <c r="A259" s="24" t="s">
        <v>164</v>
      </c>
      <c r="B259" s="31" t="s">
        <v>1</v>
      </c>
      <c r="C259" s="11" t="s">
        <v>165</v>
      </c>
      <c r="D259" s="60">
        <v>19</v>
      </c>
      <c r="E259" s="40">
        <v>4</v>
      </c>
      <c r="F259" s="69">
        <v>15</v>
      </c>
    </row>
    <row r="260" spans="1:7" s="41" customFormat="1" ht="13.5" customHeight="1" x14ac:dyDescent="0.25">
      <c r="A260" s="24"/>
      <c r="B260" s="31"/>
      <c r="C260" s="11" t="s">
        <v>166</v>
      </c>
      <c r="D260" s="60">
        <v>24</v>
      </c>
      <c r="E260" s="40">
        <v>0</v>
      </c>
      <c r="F260" s="69">
        <v>24</v>
      </c>
    </row>
    <row r="261" spans="1:7" s="43" customFormat="1" ht="13.5" customHeight="1" x14ac:dyDescent="0.25">
      <c r="A261" s="24"/>
      <c r="B261" s="24" t="s">
        <v>17</v>
      </c>
      <c r="C261" s="17"/>
      <c r="D261" s="61">
        <f>SUM(D259:D260)</f>
        <v>43</v>
      </c>
      <c r="E261" s="42">
        <f>SUM(E259:E260)</f>
        <v>4</v>
      </c>
      <c r="F261" s="70">
        <f>SUM(F259:F260)</f>
        <v>39</v>
      </c>
      <c r="G261" s="41"/>
    </row>
    <row r="262" spans="1:7" s="46" customFormat="1" ht="13.5" customHeight="1" x14ac:dyDescent="0.25">
      <c r="A262" s="74"/>
      <c r="B262" s="74" t="s">
        <v>3</v>
      </c>
      <c r="C262" s="74"/>
      <c r="D262" s="75">
        <f>D261</f>
        <v>43</v>
      </c>
      <c r="E262" s="76">
        <f>E261</f>
        <v>4</v>
      </c>
      <c r="F262" s="77">
        <f>F261</f>
        <v>39</v>
      </c>
      <c r="G262" s="41"/>
    </row>
    <row r="263" spans="1:7" s="41" customFormat="1" ht="13.5" customHeight="1" x14ac:dyDescent="0.25">
      <c r="A263" s="24" t="s">
        <v>167</v>
      </c>
      <c r="B263" s="31" t="s">
        <v>11</v>
      </c>
      <c r="C263" s="11" t="s">
        <v>168</v>
      </c>
      <c r="D263" s="60">
        <v>35</v>
      </c>
      <c r="E263" s="40">
        <v>14</v>
      </c>
      <c r="F263" s="69">
        <v>21</v>
      </c>
    </row>
    <row r="264" spans="1:7" s="41" customFormat="1" ht="13.5" customHeight="1" x14ac:dyDescent="0.25">
      <c r="A264" s="24"/>
      <c r="B264" s="31"/>
      <c r="C264" s="11" t="s">
        <v>354</v>
      </c>
      <c r="D264" s="60">
        <v>154</v>
      </c>
      <c r="E264" s="40">
        <v>77</v>
      </c>
      <c r="F264" s="69">
        <v>77</v>
      </c>
    </row>
    <row r="265" spans="1:7" s="41" customFormat="1" ht="13.5" customHeight="1" x14ac:dyDescent="0.25">
      <c r="A265" s="24"/>
      <c r="B265" s="31"/>
      <c r="C265" s="11" t="s">
        <v>302</v>
      </c>
      <c r="D265" s="60">
        <v>39</v>
      </c>
      <c r="E265" s="40">
        <v>19</v>
      </c>
      <c r="F265" s="69">
        <v>20</v>
      </c>
    </row>
    <row r="266" spans="1:7" s="41" customFormat="1" ht="13.5" customHeight="1" x14ac:dyDescent="0.25">
      <c r="A266" s="24"/>
      <c r="B266" s="31"/>
      <c r="C266" s="25" t="s">
        <v>272</v>
      </c>
      <c r="D266" s="60">
        <v>196</v>
      </c>
      <c r="E266" s="40">
        <v>80</v>
      </c>
      <c r="F266" s="69">
        <v>116</v>
      </c>
    </row>
    <row r="267" spans="1:7" s="41" customFormat="1" ht="13.5" customHeight="1" x14ac:dyDescent="0.25">
      <c r="A267" s="24"/>
      <c r="B267" s="31"/>
      <c r="C267" s="25" t="s">
        <v>169</v>
      </c>
      <c r="D267" s="60">
        <v>121</v>
      </c>
      <c r="E267" s="40">
        <v>58</v>
      </c>
      <c r="F267" s="69">
        <v>63</v>
      </c>
    </row>
    <row r="268" spans="1:7" s="41" customFormat="1" ht="13.5" customHeight="1" x14ac:dyDescent="0.25">
      <c r="A268" s="24"/>
      <c r="B268" s="31"/>
      <c r="C268" s="25" t="s">
        <v>273</v>
      </c>
      <c r="D268" s="60">
        <v>95</v>
      </c>
      <c r="E268" s="40">
        <v>35</v>
      </c>
      <c r="F268" s="69">
        <v>60</v>
      </c>
    </row>
    <row r="269" spans="1:7" s="41" customFormat="1" ht="13.5" customHeight="1" x14ac:dyDescent="0.25">
      <c r="A269" s="24"/>
      <c r="B269" s="24" t="s">
        <v>13</v>
      </c>
      <c r="C269" s="31"/>
      <c r="D269" s="61">
        <f>SUM(D263:D268)</f>
        <v>640</v>
      </c>
      <c r="E269" s="42">
        <f>SUM(E263:E268)</f>
        <v>283</v>
      </c>
      <c r="F269" s="70">
        <f>SUM(F263:F268)</f>
        <v>357</v>
      </c>
    </row>
    <row r="270" spans="1:7" s="41" customFormat="1" ht="13.5" customHeight="1" x14ac:dyDescent="0.25">
      <c r="A270" s="24"/>
      <c r="B270" s="31" t="s">
        <v>1</v>
      </c>
      <c r="C270" s="11" t="s">
        <v>170</v>
      </c>
      <c r="D270" s="60">
        <v>41</v>
      </c>
      <c r="E270" s="40">
        <v>0</v>
      </c>
      <c r="F270" s="69">
        <v>41</v>
      </c>
    </row>
    <row r="271" spans="1:7" s="41" customFormat="1" ht="13.5" customHeight="1" x14ac:dyDescent="0.25">
      <c r="A271" s="24"/>
      <c r="B271" s="31"/>
      <c r="C271" s="11" t="s">
        <v>171</v>
      </c>
      <c r="D271" s="60">
        <v>34</v>
      </c>
      <c r="E271" s="40">
        <v>0</v>
      </c>
      <c r="F271" s="69">
        <v>34</v>
      </c>
    </row>
    <row r="272" spans="1:7" s="41" customFormat="1" ht="13.5" customHeight="1" x14ac:dyDescent="0.25">
      <c r="A272" s="24"/>
      <c r="B272" s="31"/>
      <c r="C272" s="11" t="s">
        <v>172</v>
      </c>
      <c r="D272" s="60">
        <v>36</v>
      </c>
      <c r="E272" s="40">
        <v>0</v>
      </c>
      <c r="F272" s="69">
        <v>36</v>
      </c>
    </row>
    <row r="273" spans="1:7" s="41" customFormat="1" ht="13.5" customHeight="1" x14ac:dyDescent="0.25">
      <c r="A273" s="24"/>
      <c r="B273" s="31"/>
      <c r="C273" s="11" t="s">
        <v>167</v>
      </c>
      <c r="D273" s="60">
        <v>45</v>
      </c>
      <c r="E273" s="40">
        <v>0</v>
      </c>
      <c r="F273" s="69">
        <v>45</v>
      </c>
    </row>
    <row r="274" spans="1:7" s="41" customFormat="1" ht="13.5" customHeight="1" x14ac:dyDescent="0.25">
      <c r="A274" s="24"/>
      <c r="B274" s="24" t="s">
        <v>17</v>
      </c>
      <c r="C274" s="31"/>
      <c r="D274" s="61">
        <f>SUM(D270:D273)</f>
        <v>156</v>
      </c>
      <c r="E274" s="42">
        <f>SUM(E270:E273)</f>
        <v>0</v>
      </c>
      <c r="F274" s="70">
        <f>SUM(F270:F273)</f>
        <v>156</v>
      </c>
    </row>
    <row r="275" spans="1:7" s="53" customFormat="1" ht="13.5" customHeight="1" x14ac:dyDescent="0.3">
      <c r="A275" s="74"/>
      <c r="B275" s="74" t="s">
        <v>3</v>
      </c>
      <c r="C275" s="82"/>
      <c r="D275" s="75">
        <f>D274+D269</f>
        <v>796</v>
      </c>
      <c r="E275" s="76">
        <f>E274+E269</f>
        <v>283</v>
      </c>
      <c r="F275" s="77">
        <f>F274+F269</f>
        <v>513</v>
      </c>
      <c r="G275" s="41"/>
    </row>
    <row r="276" spans="1:7" s="41" customFormat="1" ht="13.5" customHeight="1" x14ac:dyDescent="0.25">
      <c r="A276" s="24" t="s">
        <v>173</v>
      </c>
      <c r="B276" s="31" t="s">
        <v>11</v>
      </c>
      <c r="C276" s="11" t="s">
        <v>174</v>
      </c>
      <c r="D276" s="60">
        <v>72</v>
      </c>
      <c r="E276" s="40">
        <v>27</v>
      </c>
      <c r="F276" s="69">
        <v>45</v>
      </c>
    </row>
    <row r="277" spans="1:7" s="41" customFormat="1" ht="13.5" customHeight="1" x14ac:dyDescent="0.25">
      <c r="A277" s="24"/>
      <c r="B277" s="31"/>
      <c r="C277" s="11" t="s">
        <v>355</v>
      </c>
      <c r="D277" s="60">
        <v>60</v>
      </c>
      <c r="E277" s="40">
        <v>30</v>
      </c>
      <c r="F277" s="69">
        <v>30</v>
      </c>
    </row>
    <row r="278" spans="1:7" s="41" customFormat="1" ht="13.5" customHeight="1" x14ac:dyDescent="0.25">
      <c r="A278" s="24"/>
      <c r="B278" s="31"/>
      <c r="C278" s="11" t="s">
        <v>175</v>
      </c>
      <c r="D278" s="60">
        <v>78</v>
      </c>
      <c r="E278" s="40">
        <v>38</v>
      </c>
      <c r="F278" s="69">
        <v>40</v>
      </c>
    </row>
    <row r="279" spans="1:7" s="41" customFormat="1" ht="13.5" customHeight="1" x14ac:dyDescent="0.25">
      <c r="A279" s="24"/>
      <c r="B279" s="31"/>
      <c r="C279" s="11" t="s">
        <v>303</v>
      </c>
      <c r="D279" s="60">
        <v>44</v>
      </c>
      <c r="E279" s="40">
        <v>19</v>
      </c>
      <c r="F279" s="69">
        <v>25</v>
      </c>
    </row>
    <row r="280" spans="1:7" s="43" customFormat="1" ht="13.5" customHeight="1" x14ac:dyDescent="0.25">
      <c r="A280" s="24"/>
      <c r="B280" s="24" t="s">
        <v>13</v>
      </c>
      <c r="C280" s="24"/>
      <c r="D280" s="61">
        <f>SUM(D276:D279)</f>
        <v>254</v>
      </c>
      <c r="E280" s="42">
        <f>SUM(E276:E279)</f>
        <v>114</v>
      </c>
      <c r="F280" s="70">
        <f>SUM(F276:F279)</f>
        <v>140</v>
      </c>
      <c r="G280" s="41"/>
    </row>
    <row r="281" spans="1:7" s="41" customFormat="1" ht="13.5" customHeight="1" x14ac:dyDescent="0.25">
      <c r="A281" s="24"/>
      <c r="B281" s="31" t="s">
        <v>1</v>
      </c>
      <c r="C281" s="11" t="s">
        <v>176</v>
      </c>
      <c r="D281" s="60">
        <v>12</v>
      </c>
      <c r="E281" s="40">
        <v>4</v>
      </c>
      <c r="F281" s="69">
        <v>8</v>
      </c>
    </row>
    <row r="282" spans="1:7" s="41" customFormat="1" ht="13.5" customHeight="1" x14ac:dyDescent="0.25">
      <c r="A282" s="24"/>
      <c r="B282" s="31"/>
      <c r="C282" s="11" t="s">
        <v>178</v>
      </c>
      <c r="D282" s="60">
        <v>29</v>
      </c>
      <c r="E282" s="40">
        <v>0</v>
      </c>
      <c r="F282" s="69">
        <v>29</v>
      </c>
    </row>
    <row r="283" spans="1:7" s="41" customFormat="1" ht="13.5" customHeight="1" x14ac:dyDescent="0.25">
      <c r="A283" s="24"/>
      <c r="B283" s="31"/>
      <c r="C283" s="11" t="s">
        <v>179</v>
      </c>
      <c r="D283" s="60">
        <v>36</v>
      </c>
      <c r="E283" s="40">
        <v>0</v>
      </c>
      <c r="F283" s="69">
        <v>36</v>
      </c>
    </row>
    <row r="284" spans="1:7" s="43" customFormat="1" ht="13.5" customHeight="1" x14ac:dyDescent="0.25">
      <c r="A284" s="24"/>
      <c r="B284" s="24" t="s">
        <v>17</v>
      </c>
      <c r="C284" s="24"/>
      <c r="D284" s="61">
        <f>SUM(D281:D283)</f>
        <v>77</v>
      </c>
      <c r="E284" s="42">
        <f>SUM(E281:E283)</f>
        <v>4</v>
      </c>
      <c r="F284" s="70">
        <f>SUM(F281:F283)</f>
        <v>73</v>
      </c>
      <c r="G284" s="41"/>
    </row>
    <row r="285" spans="1:7" s="46" customFormat="1" ht="13.5" customHeight="1" x14ac:dyDescent="0.25">
      <c r="A285" s="74"/>
      <c r="B285" s="74" t="s">
        <v>3</v>
      </c>
      <c r="C285" s="74"/>
      <c r="D285" s="75">
        <f>D284+D280</f>
        <v>331</v>
      </c>
      <c r="E285" s="76">
        <f>E284+E280</f>
        <v>118</v>
      </c>
      <c r="F285" s="77">
        <f>F284+F280</f>
        <v>213</v>
      </c>
      <c r="G285" s="41"/>
    </row>
    <row r="286" spans="1:7" s="41" customFormat="1" ht="13.5" customHeight="1" x14ac:dyDescent="0.25">
      <c r="A286" s="24" t="s">
        <v>180</v>
      </c>
      <c r="B286" s="31" t="s">
        <v>11</v>
      </c>
      <c r="C286" s="22" t="s">
        <v>274</v>
      </c>
      <c r="D286" s="60">
        <v>98</v>
      </c>
      <c r="E286" s="40">
        <v>36</v>
      </c>
      <c r="F286" s="69">
        <v>62</v>
      </c>
    </row>
    <row r="287" spans="1:7" s="41" customFormat="1" ht="13.5" customHeight="1" x14ac:dyDescent="0.25">
      <c r="A287" s="24"/>
      <c r="B287" s="31"/>
      <c r="C287" s="22" t="s">
        <v>304</v>
      </c>
      <c r="D287" s="60">
        <v>63</v>
      </c>
      <c r="E287" s="40">
        <v>26</v>
      </c>
      <c r="F287" s="69">
        <v>37</v>
      </c>
    </row>
    <row r="288" spans="1:7" s="41" customFormat="1" ht="13.5" customHeight="1" x14ac:dyDescent="0.25">
      <c r="A288" s="24"/>
      <c r="B288" s="31"/>
      <c r="C288" s="11" t="s">
        <v>279</v>
      </c>
      <c r="D288" s="60">
        <v>29</v>
      </c>
      <c r="E288" s="40">
        <v>11</v>
      </c>
      <c r="F288" s="69">
        <v>18</v>
      </c>
    </row>
    <row r="289" spans="1:8" s="43" customFormat="1" ht="13.5" customHeight="1" x14ac:dyDescent="0.25">
      <c r="A289" s="24"/>
      <c r="B289" s="24" t="s">
        <v>13</v>
      </c>
      <c r="C289" s="24"/>
      <c r="D289" s="61">
        <f>SUM(D286:D288)</f>
        <v>190</v>
      </c>
      <c r="E289" s="42">
        <f>SUM(E286:E288)</f>
        <v>73</v>
      </c>
      <c r="F289" s="70">
        <f>SUM(F286:F288)</f>
        <v>117</v>
      </c>
      <c r="G289" s="41"/>
    </row>
    <row r="290" spans="1:8" s="41" customFormat="1" ht="13.5" customHeight="1" x14ac:dyDescent="0.25">
      <c r="A290" s="24"/>
      <c r="B290" s="31" t="s">
        <v>1</v>
      </c>
      <c r="C290" s="11" t="s">
        <v>182</v>
      </c>
      <c r="D290" s="60">
        <v>52</v>
      </c>
      <c r="E290" s="40">
        <v>16</v>
      </c>
      <c r="F290" s="69">
        <v>36</v>
      </c>
    </row>
    <row r="291" spans="1:8" s="41" customFormat="1" ht="13.5" customHeight="1" x14ac:dyDescent="0.25">
      <c r="A291" s="24"/>
      <c r="B291" s="31"/>
      <c r="C291" s="11" t="s">
        <v>295</v>
      </c>
      <c r="D291" s="60">
        <v>41</v>
      </c>
      <c r="E291" s="40">
        <v>11</v>
      </c>
      <c r="F291" s="69">
        <v>30</v>
      </c>
    </row>
    <row r="292" spans="1:8" s="41" customFormat="1" ht="13.5" customHeight="1" x14ac:dyDescent="0.25">
      <c r="A292" s="24"/>
      <c r="B292" s="31"/>
      <c r="C292" s="11" t="s">
        <v>185</v>
      </c>
      <c r="D292" s="60">
        <v>34</v>
      </c>
      <c r="E292" s="40">
        <v>14</v>
      </c>
      <c r="F292" s="69">
        <v>20</v>
      </c>
    </row>
    <row r="293" spans="1:8" s="41" customFormat="1" ht="13.5" customHeight="1" x14ac:dyDescent="0.25">
      <c r="A293" s="24"/>
      <c r="B293" s="31"/>
      <c r="C293" s="11" t="s">
        <v>296</v>
      </c>
      <c r="D293" s="60">
        <v>29</v>
      </c>
      <c r="E293" s="40">
        <v>5</v>
      </c>
      <c r="F293" s="69">
        <v>24</v>
      </c>
    </row>
    <row r="294" spans="1:8" s="43" customFormat="1" ht="13.5" customHeight="1" x14ac:dyDescent="0.25">
      <c r="A294" s="24"/>
      <c r="B294" s="24" t="s">
        <v>17</v>
      </c>
      <c r="C294" s="24"/>
      <c r="D294" s="61">
        <f>SUM(D290:D293)</f>
        <v>156</v>
      </c>
      <c r="E294" s="42">
        <f>SUM(E290:E293)</f>
        <v>46</v>
      </c>
      <c r="F294" s="70">
        <f>SUM(F290:F293)</f>
        <v>110</v>
      </c>
      <c r="G294" s="41"/>
    </row>
    <row r="295" spans="1:8" s="46" customFormat="1" ht="13.5" customHeight="1" x14ac:dyDescent="0.25">
      <c r="A295" s="74"/>
      <c r="B295" s="74" t="s">
        <v>3</v>
      </c>
      <c r="C295" s="74"/>
      <c r="D295" s="75">
        <f>D294+D289</f>
        <v>346</v>
      </c>
      <c r="E295" s="76">
        <f>E294+E289</f>
        <v>119</v>
      </c>
      <c r="F295" s="77">
        <f>F294+F289</f>
        <v>227</v>
      </c>
      <c r="G295" s="41"/>
    </row>
    <row r="296" spans="1:8" s="46" customFormat="1" ht="13.5" customHeight="1" x14ac:dyDescent="0.25">
      <c r="A296" s="193"/>
      <c r="B296" s="193"/>
      <c r="C296" s="193" t="s">
        <v>13</v>
      </c>
      <c r="D296" s="194">
        <f>D289+D280+D269+D253+D236+D223+D214+D205+D197+D179+D144+D79+D74+D65+D56+D48+D34+D23+D19+D247+D244+D87+D84+D229+D10</f>
        <v>9051</v>
      </c>
      <c r="E296" s="195">
        <f>E289+E280+E269+E253+E236+E223+E214+E205+E197+E179+E144+E79+E74+E65+E56+E48+E34+E23+E19+E247+E244+E87+E84+E229+E10</f>
        <v>4208</v>
      </c>
      <c r="F296" s="196">
        <f>F289+F280+F269+F253+F236+F223+F214+F205+F197+F179+F144+F79+F74+F65+F56+F48+F34+F23+F19+F247+F244+F87+F84+F229+F10</f>
        <v>4843</v>
      </c>
      <c r="G296" s="164"/>
      <c r="H296" s="163"/>
    </row>
    <row r="297" spans="1:8" s="46" customFormat="1" ht="13.5" customHeight="1" x14ac:dyDescent="0.25">
      <c r="A297" s="193"/>
      <c r="B297" s="193"/>
      <c r="C297" s="193" t="s">
        <v>17</v>
      </c>
      <c r="D297" s="194">
        <f>D294+D284+D274+D261+D258+D255+D248+D243+D240+D230+D227+D218+D206+D203+D189+D187+D184+D173+D170+D88+D85+D82+D76+D69+D62+D51+D59+D44+D42+D39+D27+D18+D16+D14+D12+D245+D20</f>
        <v>3256</v>
      </c>
      <c r="E297" s="195">
        <f>E294+E284+E274+E261+E258+E255+E248+E243+E240+E230+E227+E218+E206+E203+E189+E187+E184+E173+E170+E88+E85+E82+E76+E69+E62+E51+E59+E44+E42+E39+E27+E18+E16+E14+E12+E245+E20</f>
        <v>425</v>
      </c>
      <c r="F297" s="196">
        <f>F294+F284+F274+F261+F258+F255+F248+F243+F240+F230+F227+F218+F206+F203+F189+F187+F184+F173+F170+F88+F85+F82+F76+F69+F62+F51+F59+F44+F42+F39+F27+F18+F16+F14+F12+F245+F20</f>
        <v>2831</v>
      </c>
      <c r="G297" s="41"/>
    </row>
    <row r="298" spans="1:8" s="54" customFormat="1" ht="13.5" customHeight="1" thickBot="1" x14ac:dyDescent="0.3">
      <c r="A298" s="197"/>
      <c r="B298" s="198"/>
      <c r="C298" s="197" t="s">
        <v>3</v>
      </c>
      <c r="D298" s="199">
        <f>D295+D285+D275+D262+D258+D256+D249+D246+D243+D241+D231+D228+D219+D207+D204+D189+D187+D185+D173+D171+D89+D86+D83+D77+D70+D62+D60+D52+D44+D40+D42+D28+D21+D18+D16+D14+D12+D10</f>
        <v>12307</v>
      </c>
      <c r="E298" s="200">
        <f t="shared" ref="E298:F298" si="12">E295+E285+E275+E262+E258+E256+E249+E246+E243+E241+E231+E228+E219+E207+E204+E189+E187+E185+E173+E171+E89+E86+E83+E77+E70+E62+E60+E52+E44+E40+E42+E28+E21+E18+E16+E14+E12+E10</f>
        <v>4633</v>
      </c>
      <c r="F298" s="201">
        <f t="shared" si="12"/>
        <v>7674</v>
      </c>
      <c r="G298" s="41"/>
    </row>
    <row r="299" spans="1:8" s="54" customFormat="1" ht="13.5" customHeight="1" thickTop="1" x14ac:dyDescent="0.25">
      <c r="A299" s="24"/>
      <c r="B299" s="31"/>
      <c r="C299" s="24"/>
      <c r="D299" s="72"/>
      <c r="E299" s="72"/>
      <c r="F299" s="72"/>
      <c r="G299" s="41"/>
    </row>
    <row r="300" spans="1:8" s="54" customFormat="1" ht="13.5" customHeight="1" x14ac:dyDescent="0.25">
      <c r="A300" s="26" t="s">
        <v>341</v>
      </c>
      <c r="B300" s="31"/>
      <c r="C300" s="24"/>
      <c r="D300" s="72"/>
      <c r="E300" s="72"/>
      <c r="F300" s="73"/>
    </row>
    <row r="301" spans="1:8" s="7" customFormat="1" ht="13.5" customHeight="1" x14ac:dyDescent="0.2">
      <c r="A301" s="26" t="s">
        <v>357</v>
      </c>
      <c r="B301" s="26"/>
      <c r="D301" s="1"/>
      <c r="E301" s="1"/>
      <c r="F301" s="1"/>
    </row>
    <row r="302" spans="1:8" ht="13.5" customHeight="1" thickBot="1" x14ac:dyDescent="0.3">
      <c r="A302" s="202"/>
      <c r="B302" s="202"/>
      <c r="C302" s="203"/>
      <c r="D302" s="203"/>
      <c r="E302" s="203"/>
      <c r="F302" s="20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&amp;R&amp;"Arial Narrow,Normal"&amp;8&amp;P/&amp;N</oddFooter>
  </headerFooter>
  <rowBreaks count="4" manualBreakCount="4">
    <brk id="62" max="16383" man="1"/>
    <brk id="171" max="16383" man="1"/>
    <brk id="219" max="16383" man="1"/>
    <brk id="26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0"/>
  <sheetViews>
    <sheetView showZeros="0" zoomScaleNormal="100" workbookViewId="0">
      <pane ySplit="8" topLeftCell="A9" activePane="bottomLeft" state="frozen"/>
      <selection activeCell="F4" sqref="F4"/>
      <selection pane="bottomLeft" activeCell="F4" sqref="F4"/>
    </sheetView>
  </sheetViews>
  <sheetFormatPr baseColWidth="10" defaultRowHeight="14.4" x14ac:dyDescent="0.25"/>
  <cols>
    <col min="1" max="1" width="19.5" customWidth="1"/>
    <col min="2" max="2" width="14.3984375" customWidth="1"/>
    <col min="3" max="3" width="25" customWidth="1"/>
    <col min="4" max="6" width="9.5" customWidth="1"/>
  </cols>
  <sheetData>
    <row r="1" spans="1:6" ht="13.95" customHeight="1" x14ac:dyDescent="0.25">
      <c r="A1" s="180"/>
      <c r="B1" s="28"/>
      <c r="C1" s="29"/>
      <c r="D1" s="29"/>
      <c r="E1" s="29"/>
      <c r="F1" s="29"/>
    </row>
    <row r="2" spans="1:6" ht="13.95" customHeight="1" x14ac:dyDescent="0.25">
      <c r="A2" s="2" t="s">
        <v>317</v>
      </c>
      <c r="B2" s="179"/>
      <c r="C2" s="47"/>
      <c r="D2" s="47"/>
      <c r="E2" s="47"/>
      <c r="F2" s="47"/>
    </row>
    <row r="3" spans="1:6" ht="15.85" customHeight="1" x14ac:dyDescent="0.25">
      <c r="A3" s="2"/>
      <c r="B3" s="3"/>
      <c r="C3" s="3"/>
      <c r="D3" s="3"/>
      <c r="E3" s="3"/>
    </row>
    <row r="4" spans="1:6" s="55" customFormat="1" ht="13.95" customHeight="1" thickBot="1" x14ac:dyDescent="0.3">
      <c r="A4" s="227" t="s">
        <v>311</v>
      </c>
      <c r="B4" s="227"/>
      <c r="C4" s="227"/>
      <c r="D4" s="227"/>
      <c r="E4" s="227"/>
      <c r="F4" s="228" t="s">
        <v>372</v>
      </c>
    </row>
    <row r="5" spans="1:6" s="55" customFormat="1" ht="15.05" customHeight="1" x14ac:dyDescent="0.2">
      <c r="A5" s="182"/>
    </row>
    <row r="6" spans="1:6" s="6" customFormat="1" ht="15.05" customHeight="1" x14ac:dyDescent="0.25">
      <c r="A6" s="184" t="s">
        <v>342</v>
      </c>
      <c r="B6" s="4"/>
      <c r="C6" s="5"/>
      <c r="D6" s="1"/>
      <c r="E6" s="1"/>
      <c r="F6" s="185"/>
    </row>
    <row r="7" spans="1:6" ht="15.05" customHeight="1" thickBot="1" x14ac:dyDescent="0.3"/>
    <row r="8" spans="1:6" s="30" customFormat="1" ht="30.05" customHeight="1" thickTop="1" x14ac:dyDescent="0.25">
      <c r="A8" s="188" t="s">
        <v>216</v>
      </c>
      <c r="B8" s="188"/>
      <c r="C8" s="189"/>
      <c r="D8" s="190" t="s">
        <v>3</v>
      </c>
      <c r="E8" s="191" t="s">
        <v>189</v>
      </c>
      <c r="F8" s="192" t="s">
        <v>190</v>
      </c>
    </row>
    <row r="9" spans="1:6" s="8" customFormat="1" ht="13.5" customHeight="1" x14ac:dyDescent="0.2">
      <c r="A9" s="10" t="s">
        <v>0</v>
      </c>
      <c r="B9" s="31" t="s">
        <v>1</v>
      </c>
      <c r="C9" s="11" t="s">
        <v>2</v>
      </c>
      <c r="D9" s="56">
        <v>47</v>
      </c>
      <c r="E9" s="13">
        <v>16</v>
      </c>
      <c r="F9" s="65">
        <v>31</v>
      </c>
    </row>
    <row r="10" spans="1:6" s="9" customFormat="1" ht="13.5" customHeight="1" x14ac:dyDescent="0.25">
      <c r="A10" s="97"/>
      <c r="B10" s="97" t="s">
        <v>3</v>
      </c>
      <c r="C10" s="103"/>
      <c r="D10" s="88">
        <v>47</v>
      </c>
      <c r="E10" s="98">
        <v>16</v>
      </c>
      <c r="F10" s="90">
        <v>31</v>
      </c>
    </row>
    <row r="11" spans="1:6" s="8" customFormat="1" ht="13.5" customHeight="1" x14ac:dyDescent="0.2">
      <c r="A11" s="10" t="s">
        <v>4</v>
      </c>
      <c r="B11" s="31" t="s">
        <v>1</v>
      </c>
      <c r="C11" s="11" t="s">
        <v>5</v>
      </c>
      <c r="D11" s="56">
        <v>32</v>
      </c>
      <c r="E11" s="13">
        <v>0</v>
      </c>
      <c r="F11" s="65">
        <v>32</v>
      </c>
    </row>
    <row r="12" spans="1:6" s="9" customFormat="1" ht="13.5" customHeight="1" x14ac:dyDescent="0.25">
      <c r="A12" s="97"/>
      <c r="B12" s="97" t="s">
        <v>3</v>
      </c>
      <c r="C12" s="103"/>
      <c r="D12" s="88">
        <v>32</v>
      </c>
      <c r="E12" s="98">
        <v>0</v>
      </c>
      <c r="F12" s="90">
        <v>32</v>
      </c>
    </row>
    <row r="13" spans="1:6" s="8" customFormat="1" ht="13.5" customHeight="1" x14ac:dyDescent="0.2">
      <c r="A13" s="10" t="s">
        <v>6</v>
      </c>
      <c r="B13" s="31" t="s">
        <v>1</v>
      </c>
      <c r="C13" s="11" t="s">
        <v>7</v>
      </c>
      <c r="D13" s="56">
        <v>18</v>
      </c>
      <c r="E13" s="13">
        <v>6</v>
      </c>
      <c r="F13" s="65">
        <v>12</v>
      </c>
    </row>
    <row r="14" spans="1:6" s="9" customFormat="1" ht="13.5" customHeight="1" x14ac:dyDescent="0.25">
      <c r="A14" s="97"/>
      <c r="B14" s="97" t="s">
        <v>3</v>
      </c>
      <c r="C14" s="103"/>
      <c r="D14" s="88">
        <v>18</v>
      </c>
      <c r="E14" s="98">
        <v>6</v>
      </c>
      <c r="F14" s="90">
        <v>12</v>
      </c>
    </row>
    <row r="15" spans="1:6" s="8" customFormat="1" ht="13.5" customHeight="1" x14ac:dyDescent="0.2">
      <c r="A15" s="10" t="s">
        <v>8</v>
      </c>
      <c r="B15" s="31" t="s">
        <v>1</v>
      </c>
      <c r="C15" s="11" t="s">
        <v>9</v>
      </c>
      <c r="D15" s="56">
        <v>21</v>
      </c>
      <c r="E15" s="13">
        <v>0</v>
      </c>
      <c r="F15" s="65">
        <v>21</v>
      </c>
    </row>
    <row r="16" spans="1:6" s="9" customFormat="1" ht="13.5" customHeight="1" x14ac:dyDescent="0.25">
      <c r="A16" s="97"/>
      <c r="B16" s="97" t="s">
        <v>3</v>
      </c>
      <c r="C16" s="83"/>
      <c r="D16" s="88">
        <v>21</v>
      </c>
      <c r="E16" s="98">
        <v>0</v>
      </c>
      <c r="F16" s="90">
        <v>21</v>
      </c>
    </row>
    <row r="17" spans="1:6" s="8" customFormat="1" ht="13.5" customHeight="1" x14ac:dyDescent="0.2">
      <c r="A17" s="10" t="s">
        <v>10</v>
      </c>
      <c r="B17" s="31" t="s">
        <v>11</v>
      </c>
      <c r="C17" s="32" t="s">
        <v>275</v>
      </c>
      <c r="D17" s="56">
        <v>122</v>
      </c>
      <c r="E17" s="13">
        <v>62</v>
      </c>
      <c r="F17" s="65">
        <v>60</v>
      </c>
    </row>
    <row r="18" spans="1:6" s="8" customFormat="1" ht="13.5" customHeight="1" x14ac:dyDescent="0.2">
      <c r="A18" s="10"/>
      <c r="B18" s="31" t="s">
        <v>1</v>
      </c>
      <c r="C18" s="32" t="s">
        <v>276</v>
      </c>
      <c r="D18" s="56">
        <v>25</v>
      </c>
      <c r="E18" s="13">
        <v>9</v>
      </c>
      <c r="F18" s="65">
        <v>16</v>
      </c>
    </row>
    <row r="19" spans="1:6" s="9" customFormat="1" ht="13.5" customHeight="1" x14ac:dyDescent="0.25">
      <c r="A19" s="97"/>
      <c r="B19" s="97" t="s">
        <v>3</v>
      </c>
      <c r="C19" s="83"/>
      <c r="D19" s="88">
        <f>SUM(D17:D18)</f>
        <v>147</v>
      </c>
      <c r="E19" s="98">
        <f t="shared" ref="E19:F19" si="0">SUM(E17:E18)</f>
        <v>71</v>
      </c>
      <c r="F19" s="90">
        <f t="shared" si="0"/>
        <v>76</v>
      </c>
    </row>
    <row r="20" spans="1:6" s="8" customFormat="1" ht="13.5" customHeight="1" x14ac:dyDescent="0.2">
      <c r="A20" s="10" t="s">
        <v>12</v>
      </c>
      <c r="B20" s="31" t="s">
        <v>11</v>
      </c>
      <c r="C20" s="22" t="s">
        <v>12</v>
      </c>
      <c r="D20" s="56">
        <v>97</v>
      </c>
      <c r="E20" s="13">
        <v>41</v>
      </c>
      <c r="F20" s="65">
        <v>56</v>
      </c>
    </row>
    <row r="21" spans="1:6" s="9" customFormat="1" ht="13.5" customHeight="1" x14ac:dyDescent="0.25">
      <c r="A21" s="14"/>
      <c r="B21" s="10" t="s">
        <v>13</v>
      </c>
      <c r="C21" s="17"/>
      <c r="D21" s="57">
        <f>D20</f>
        <v>97</v>
      </c>
      <c r="E21" s="19">
        <f>E20</f>
        <v>41</v>
      </c>
      <c r="F21" s="66">
        <f>F20</f>
        <v>56</v>
      </c>
    </row>
    <row r="22" spans="1:6" s="8" customFormat="1" ht="13.5" customHeight="1" x14ac:dyDescent="0.2">
      <c r="A22" s="10"/>
      <c r="B22" s="31" t="s">
        <v>1</v>
      </c>
      <c r="C22" s="11" t="s">
        <v>14</v>
      </c>
      <c r="D22" s="56">
        <v>25</v>
      </c>
      <c r="E22" s="13">
        <v>0</v>
      </c>
      <c r="F22" s="65">
        <v>25</v>
      </c>
    </row>
    <row r="23" spans="1:6" s="8" customFormat="1" ht="13.5" customHeight="1" x14ac:dyDescent="0.25">
      <c r="A23" s="10"/>
      <c r="B23" s="20"/>
      <c r="C23" s="11" t="s">
        <v>15</v>
      </c>
      <c r="D23" s="56">
        <v>31</v>
      </c>
      <c r="E23" s="13">
        <v>0</v>
      </c>
      <c r="F23" s="65">
        <v>31</v>
      </c>
    </row>
    <row r="24" spans="1:6" s="8" customFormat="1" ht="13.5" customHeight="1" x14ac:dyDescent="0.25">
      <c r="A24" s="10"/>
      <c r="B24" s="20"/>
      <c r="C24" s="11" t="s">
        <v>16</v>
      </c>
      <c r="D24" s="56">
        <v>16</v>
      </c>
      <c r="E24" s="13">
        <v>0</v>
      </c>
      <c r="F24" s="65">
        <v>16</v>
      </c>
    </row>
    <row r="25" spans="1:6" s="21" customFormat="1" ht="13.5" customHeight="1" x14ac:dyDescent="0.25">
      <c r="A25" s="10"/>
      <c r="B25" s="10" t="s">
        <v>17</v>
      </c>
      <c r="C25" s="17"/>
      <c r="D25" s="58">
        <f>SUM(D22:D24)</f>
        <v>72</v>
      </c>
      <c r="E25" s="19">
        <v>0</v>
      </c>
      <c r="F25" s="67">
        <f>SUM(F22:F24)</f>
        <v>72</v>
      </c>
    </row>
    <row r="26" spans="1:6" s="9" customFormat="1" ht="13.5" customHeight="1" x14ac:dyDescent="0.25">
      <c r="A26" s="97"/>
      <c r="B26" s="97" t="s">
        <v>3</v>
      </c>
      <c r="C26" s="83"/>
      <c r="D26" s="101">
        <f>D25+D21</f>
        <v>169</v>
      </c>
      <c r="E26" s="98">
        <f>E21</f>
        <v>41</v>
      </c>
      <c r="F26" s="102">
        <f>F25+F21</f>
        <v>128</v>
      </c>
    </row>
    <row r="27" spans="1:6" s="8" customFormat="1" ht="13.5" customHeight="1" x14ac:dyDescent="0.2">
      <c r="A27" s="10" t="s">
        <v>18</v>
      </c>
      <c r="B27" s="31" t="s">
        <v>11</v>
      </c>
      <c r="C27" s="11" t="s">
        <v>344</v>
      </c>
      <c r="D27" s="56">
        <v>120</v>
      </c>
      <c r="E27" s="13">
        <v>62</v>
      </c>
      <c r="F27" s="65">
        <v>58</v>
      </c>
    </row>
    <row r="28" spans="1:6" s="8" customFormat="1" ht="13.5" customHeight="1" x14ac:dyDescent="0.25">
      <c r="A28" s="10"/>
      <c r="B28" s="20"/>
      <c r="C28" s="11" t="s">
        <v>21</v>
      </c>
      <c r="D28" s="56">
        <v>73</v>
      </c>
      <c r="E28" s="13">
        <v>32</v>
      </c>
      <c r="F28" s="65">
        <v>41</v>
      </c>
    </row>
    <row r="29" spans="1:6" s="8" customFormat="1" ht="13.5" customHeight="1" x14ac:dyDescent="0.25">
      <c r="A29" s="10"/>
      <c r="B29" s="20"/>
      <c r="C29" s="11" t="s">
        <v>280</v>
      </c>
      <c r="D29" s="56">
        <v>106</v>
      </c>
      <c r="E29" s="13">
        <v>39</v>
      </c>
      <c r="F29" s="65">
        <v>67</v>
      </c>
    </row>
    <row r="30" spans="1:6" s="8" customFormat="1" ht="13.5" customHeight="1" x14ac:dyDescent="0.25">
      <c r="A30" s="10"/>
      <c r="B30" s="20"/>
      <c r="C30" s="11" t="s">
        <v>22</v>
      </c>
      <c r="D30" s="56">
        <v>113</v>
      </c>
      <c r="E30" s="13">
        <v>52</v>
      </c>
      <c r="F30" s="65">
        <v>61</v>
      </c>
    </row>
    <row r="31" spans="1:6" s="8" customFormat="1" ht="13.5" customHeight="1" x14ac:dyDescent="0.25">
      <c r="A31" s="10"/>
      <c r="B31" s="20"/>
      <c r="C31" s="11" t="s">
        <v>23</v>
      </c>
      <c r="D31" s="56">
        <v>55</v>
      </c>
      <c r="E31" s="13">
        <v>28</v>
      </c>
      <c r="F31" s="65">
        <v>27</v>
      </c>
    </row>
    <row r="32" spans="1:6" s="21" customFormat="1" ht="13.5" customHeight="1" x14ac:dyDescent="0.25">
      <c r="A32" s="10"/>
      <c r="B32" s="10" t="s">
        <v>13</v>
      </c>
      <c r="C32" s="17"/>
      <c r="D32" s="58">
        <f>SUM(D27:D31)</f>
        <v>467</v>
      </c>
      <c r="E32" s="19">
        <f>SUM(E27:E31)</f>
        <v>213</v>
      </c>
      <c r="F32" s="67">
        <f>SUM(F27:F31)</f>
        <v>254</v>
      </c>
    </row>
    <row r="33" spans="1:6" s="8" customFormat="1" ht="13.5" customHeight="1" x14ac:dyDescent="0.2">
      <c r="A33" s="10"/>
      <c r="B33" s="31" t="s">
        <v>1</v>
      </c>
      <c r="C33" s="11" t="s">
        <v>24</v>
      </c>
      <c r="D33" s="56">
        <v>34</v>
      </c>
      <c r="E33" s="13">
        <v>13</v>
      </c>
      <c r="F33" s="65">
        <v>21</v>
      </c>
    </row>
    <row r="34" spans="1:6" s="8" customFormat="1" ht="13.5" customHeight="1" x14ac:dyDescent="0.25">
      <c r="A34" s="10"/>
      <c r="B34" s="20"/>
      <c r="C34" s="11" t="s">
        <v>25</v>
      </c>
      <c r="D34" s="56">
        <v>47</v>
      </c>
      <c r="E34" s="13">
        <v>16</v>
      </c>
      <c r="F34" s="65">
        <v>31</v>
      </c>
    </row>
    <row r="35" spans="1:6" s="8" customFormat="1" ht="13.5" customHeight="1" x14ac:dyDescent="0.25">
      <c r="A35" s="10"/>
      <c r="B35" s="20"/>
      <c r="C35" s="11" t="s">
        <v>225</v>
      </c>
      <c r="D35" s="56">
        <v>40</v>
      </c>
      <c r="E35" s="13">
        <v>5</v>
      </c>
      <c r="F35" s="65">
        <v>35</v>
      </c>
    </row>
    <row r="36" spans="1:6" s="8" customFormat="1" ht="13.5" customHeight="1" x14ac:dyDescent="0.25">
      <c r="A36" s="10"/>
      <c r="B36" s="20"/>
      <c r="C36" s="11" t="s">
        <v>27</v>
      </c>
      <c r="D36" s="56">
        <v>38</v>
      </c>
      <c r="E36" s="13">
        <v>13</v>
      </c>
      <c r="F36" s="65">
        <v>25</v>
      </c>
    </row>
    <row r="37" spans="1:6" s="8" customFormat="1" ht="13.5" customHeight="1" x14ac:dyDescent="0.25">
      <c r="A37" s="10"/>
      <c r="B37" s="10" t="s">
        <v>17</v>
      </c>
      <c r="C37" s="11"/>
      <c r="D37" s="58">
        <f>SUM(D33:D36)</f>
        <v>159</v>
      </c>
      <c r="E37" s="19">
        <f>SUM(E33:E36)</f>
        <v>47</v>
      </c>
      <c r="F37" s="67">
        <f>SUM(F33:F36)</f>
        <v>112</v>
      </c>
    </row>
    <row r="38" spans="1:6" s="8" customFormat="1" ht="13.5" customHeight="1" x14ac:dyDescent="0.25">
      <c r="A38" s="99"/>
      <c r="B38" s="97" t="s">
        <v>3</v>
      </c>
      <c r="C38" s="100"/>
      <c r="D38" s="101">
        <f>D37+D32</f>
        <v>626</v>
      </c>
      <c r="E38" s="98">
        <f>E37+E32</f>
        <v>260</v>
      </c>
      <c r="F38" s="102">
        <f>F37+F32</f>
        <v>366</v>
      </c>
    </row>
    <row r="39" spans="1:6" s="8" customFormat="1" ht="13.5" customHeight="1" x14ac:dyDescent="0.2">
      <c r="A39" s="10" t="s">
        <v>28</v>
      </c>
      <c r="B39" s="31" t="s">
        <v>1</v>
      </c>
      <c r="C39" s="11" t="s">
        <v>234</v>
      </c>
      <c r="D39" s="56">
        <v>17</v>
      </c>
      <c r="E39" s="13">
        <v>1</v>
      </c>
      <c r="F39" s="65">
        <v>16</v>
      </c>
    </row>
    <row r="40" spans="1:6" s="9" customFormat="1" ht="13.5" customHeight="1" x14ac:dyDescent="0.25">
      <c r="A40" s="97"/>
      <c r="B40" s="97" t="s">
        <v>3</v>
      </c>
      <c r="C40" s="83"/>
      <c r="D40" s="88">
        <f>D39</f>
        <v>17</v>
      </c>
      <c r="E40" s="98">
        <f>E39</f>
        <v>1</v>
      </c>
      <c r="F40" s="90">
        <f>F39</f>
        <v>16</v>
      </c>
    </row>
    <row r="41" spans="1:6" s="8" customFormat="1" ht="13.5" customHeight="1" x14ac:dyDescent="0.2">
      <c r="A41" s="10" t="s">
        <v>29</v>
      </c>
      <c r="B41" s="31" t="s">
        <v>1</v>
      </c>
      <c r="C41" s="11" t="s">
        <v>30</v>
      </c>
      <c r="D41" s="56">
        <v>28</v>
      </c>
      <c r="E41" s="13">
        <v>0</v>
      </c>
      <c r="F41" s="65">
        <v>28</v>
      </c>
    </row>
    <row r="42" spans="1:6" s="9" customFormat="1" ht="13.5" customHeight="1" x14ac:dyDescent="0.25">
      <c r="A42" s="97"/>
      <c r="B42" s="97" t="s">
        <v>3</v>
      </c>
      <c r="C42" s="83"/>
      <c r="D42" s="88">
        <f>D41</f>
        <v>28</v>
      </c>
      <c r="E42" s="98">
        <f>E41</f>
        <v>0</v>
      </c>
      <c r="F42" s="90">
        <f>F41</f>
        <v>28</v>
      </c>
    </row>
    <row r="43" spans="1:6" s="8" customFormat="1" ht="13.5" customHeight="1" x14ac:dyDescent="0.2">
      <c r="A43" s="10" t="s">
        <v>31</v>
      </c>
      <c r="B43" s="31" t="s">
        <v>11</v>
      </c>
      <c r="C43" s="32" t="s">
        <v>235</v>
      </c>
      <c r="D43" s="56">
        <v>68</v>
      </c>
      <c r="E43" s="13">
        <v>33</v>
      </c>
      <c r="F43" s="65">
        <v>35</v>
      </c>
    </row>
    <row r="44" spans="1:6" s="8" customFormat="1" ht="13.5" customHeight="1" x14ac:dyDescent="0.2">
      <c r="A44" s="10"/>
      <c r="B44" s="31"/>
      <c r="C44" s="32" t="s">
        <v>32</v>
      </c>
      <c r="D44" s="56">
        <v>79</v>
      </c>
      <c r="E44" s="13">
        <v>41</v>
      </c>
      <c r="F44" s="65">
        <v>38</v>
      </c>
    </row>
    <row r="45" spans="1:6" s="8" customFormat="1" ht="13.5" customHeight="1" x14ac:dyDescent="0.2">
      <c r="A45" s="10"/>
      <c r="B45" s="31"/>
      <c r="C45" s="32" t="s">
        <v>281</v>
      </c>
      <c r="D45" s="56">
        <v>47</v>
      </c>
      <c r="E45" s="13">
        <v>21</v>
      </c>
      <c r="F45" s="65">
        <v>26</v>
      </c>
    </row>
    <row r="46" spans="1:6" s="21" customFormat="1" ht="13.5" customHeight="1" x14ac:dyDescent="0.25">
      <c r="A46" s="10"/>
      <c r="B46" s="10" t="s">
        <v>13</v>
      </c>
      <c r="C46" s="17"/>
      <c r="D46" s="58">
        <f>SUM(D43:D45)</f>
        <v>194</v>
      </c>
      <c r="E46" s="19">
        <f>SUM(E43:E45)</f>
        <v>95</v>
      </c>
      <c r="F46" s="67">
        <f>SUM(F43:F45)</f>
        <v>99</v>
      </c>
    </row>
    <row r="47" spans="1:6" s="8" customFormat="1" ht="13.5" customHeight="1" x14ac:dyDescent="0.2">
      <c r="A47" s="33"/>
      <c r="B47" s="31" t="s">
        <v>1</v>
      </c>
      <c r="C47" s="36" t="s">
        <v>34</v>
      </c>
      <c r="D47" s="56">
        <v>87</v>
      </c>
      <c r="E47" s="35">
        <v>35</v>
      </c>
      <c r="F47" s="65">
        <v>52</v>
      </c>
    </row>
    <row r="48" spans="1:6" s="8" customFormat="1" ht="13.5" customHeight="1" x14ac:dyDescent="0.25">
      <c r="A48" s="33"/>
      <c r="B48" s="34"/>
      <c r="C48" s="36" t="s">
        <v>36</v>
      </c>
      <c r="D48" s="56">
        <v>44</v>
      </c>
      <c r="E48" s="35">
        <v>2</v>
      </c>
      <c r="F48" s="65">
        <v>42</v>
      </c>
    </row>
    <row r="49" spans="1:6" s="8" customFormat="1" ht="13.5" customHeight="1" x14ac:dyDescent="0.25">
      <c r="A49" s="33"/>
      <c r="B49" s="10" t="s">
        <v>17</v>
      </c>
      <c r="C49" s="36"/>
      <c r="D49" s="59">
        <f>SUM(D47:D48)</f>
        <v>131</v>
      </c>
      <c r="E49" s="37">
        <f>SUM(E47:E48)</f>
        <v>37</v>
      </c>
      <c r="F49" s="68">
        <f>SUM(F47:F48)</f>
        <v>94</v>
      </c>
    </row>
    <row r="50" spans="1:6" s="8" customFormat="1" ht="13.5" customHeight="1" x14ac:dyDescent="0.25">
      <c r="A50" s="91"/>
      <c r="B50" s="92" t="s">
        <v>3</v>
      </c>
      <c r="C50" s="93"/>
      <c r="D50" s="94">
        <f>D49+D46</f>
        <v>325</v>
      </c>
      <c r="E50" s="95">
        <f>E49+E46</f>
        <v>132</v>
      </c>
      <c r="F50" s="96">
        <f>F49+F46</f>
        <v>193</v>
      </c>
    </row>
    <row r="51" spans="1:6" s="8" customFormat="1" ht="13.5" customHeight="1" x14ac:dyDescent="0.2">
      <c r="A51" s="33" t="s">
        <v>37</v>
      </c>
      <c r="B51" s="31" t="s">
        <v>11</v>
      </c>
      <c r="C51" s="36" t="s">
        <v>236</v>
      </c>
      <c r="D51" s="56">
        <v>70</v>
      </c>
      <c r="E51" s="35">
        <v>40</v>
      </c>
      <c r="F51" s="65">
        <v>30</v>
      </c>
    </row>
    <row r="52" spans="1:6" s="8" customFormat="1" ht="13.5" customHeight="1" x14ac:dyDescent="0.25">
      <c r="A52" s="33"/>
      <c r="B52" s="34"/>
      <c r="C52" s="36" t="s">
        <v>282</v>
      </c>
      <c r="D52" s="56">
        <v>61</v>
      </c>
      <c r="E52" s="35">
        <v>28</v>
      </c>
      <c r="F52" s="65">
        <v>33</v>
      </c>
    </row>
    <row r="53" spans="1:6" s="8" customFormat="1" ht="13.5" customHeight="1" x14ac:dyDescent="0.25">
      <c r="A53" s="33"/>
      <c r="B53" s="34"/>
      <c r="C53" s="11" t="s">
        <v>39</v>
      </c>
      <c r="D53" s="56">
        <v>46</v>
      </c>
      <c r="E53" s="35">
        <v>23</v>
      </c>
      <c r="F53" s="65">
        <v>23</v>
      </c>
    </row>
    <row r="54" spans="1:6" s="21" customFormat="1" ht="13.5" customHeight="1" x14ac:dyDescent="0.25">
      <c r="A54" s="38"/>
      <c r="B54" s="10" t="s">
        <v>13</v>
      </c>
      <c r="C54" s="10"/>
      <c r="D54" s="57">
        <f>SUM(D51:D53)</f>
        <v>177</v>
      </c>
      <c r="E54" s="18">
        <f>SUM(E51:E53)</f>
        <v>91</v>
      </c>
      <c r="F54" s="66">
        <f>SUM(F51:F53)</f>
        <v>86</v>
      </c>
    </row>
    <row r="55" spans="1:6" s="8" customFormat="1" ht="13.5" customHeight="1" x14ac:dyDescent="0.2">
      <c r="A55" s="38"/>
      <c r="B55" s="31" t="s">
        <v>1</v>
      </c>
      <c r="C55" s="20" t="s">
        <v>40</v>
      </c>
      <c r="D55" s="56">
        <v>32</v>
      </c>
      <c r="E55" s="12">
        <v>5</v>
      </c>
      <c r="F55" s="65">
        <v>27</v>
      </c>
    </row>
    <row r="56" spans="1:6" s="8" customFormat="1" ht="13.5" customHeight="1" x14ac:dyDescent="0.25">
      <c r="A56" s="38"/>
      <c r="B56" s="39"/>
      <c r="C56" s="11" t="s">
        <v>41</v>
      </c>
      <c r="D56" s="56">
        <v>35</v>
      </c>
      <c r="E56" s="12">
        <v>2</v>
      </c>
      <c r="F56" s="65">
        <v>33</v>
      </c>
    </row>
    <row r="57" spans="1:6" s="21" customFormat="1" ht="13.5" customHeight="1" x14ac:dyDescent="0.25">
      <c r="A57" s="38"/>
      <c r="B57" s="38" t="s">
        <v>17</v>
      </c>
      <c r="C57" s="17"/>
      <c r="D57" s="57">
        <f>SUM(D55:D56)</f>
        <v>67</v>
      </c>
      <c r="E57" s="18">
        <f>SUM(E55:E56)</f>
        <v>7</v>
      </c>
      <c r="F57" s="66">
        <f>SUM(F55:F56)</f>
        <v>60</v>
      </c>
    </row>
    <row r="58" spans="1:6" s="9" customFormat="1" ht="13.5" customHeight="1" x14ac:dyDescent="0.25">
      <c r="A58" s="87"/>
      <c r="B58" s="87" t="s">
        <v>3</v>
      </c>
      <c r="C58" s="83"/>
      <c r="D58" s="88">
        <f>D57+D54</f>
        <v>244</v>
      </c>
      <c r="E58" s="89">
        <f>E57+E54</f>
        <v>98</v>
      </c>
      <c r="F58" s="90">
        <f>F57+F54</f>
        <v>146</v>
      </c>
    </row>
    <row r="59" spans="1:6" s="8" customFormat="1" ht="13.5" customHeight="1" x14ac:dyDescent="0.2">
      <c r="A59" s="33" t="s">
        <v>42</v>
      </c>
      <c r="B59" s="31" t="s">
        <v>1</v>
      </c>
      <c r="C59" s="11" t="s">
        <v>237</v>
      </c>
      <c r="D59" s="56">
        <v>34</v>
      </c>
      <c r="E59" s="12">
        <v>6</v>
      </c>
      <c r="F59" s="65">
        <v>28</v>
      </c>
    </row>
    <row r="60" spans="1:6" s="9" customFormat="1" ht="13.5" customHeight="1" x14ac:dyDescent="0.25">
      <c r="A60" s="87"/>
      <c r="B60" s="87" t="s">
        <v>3</v>
      </c>
      <c r="C60" s="104"/>
      <c r="D60" s="88">
        <f>D59</f>
        <v>34</v>
      </c>
      <c r="E60" s="89">
        <f>E59</f>
        <v>6</v>
      </c>
      <c r="F60" s="90">
        <f>F59</f>
        <v>28</v>
      </c>
    </row>
    <row r="61" spans="1:6" s="8" customFormat="1" ht="13.5" customHeight="1" x14ac:dyDescent="0.2">
      <c r="A61" s="38" t="s">
        <v>44</v>
      </c>
      <c r="B61" s="31" t="s">
        <v>11</v>
      </c>
      <c r="C61" s="25" t="s">
        <v>345</v>
      </c>
      <c r="D61" s="56">
        <v>111</v>
      </c>
      <c r="E61" s="12">
        <v>53</v>
      </c>
      <c r="F61" s="65">
        <v>58</v>
      </c>
    </row>
    <row r="62" spans="1:6" s="8" customFormat="1" ht="13.5" customHeight="1" x14ac:dyDescent="0.2">
      <c r="A62" s="38"/>
      <c r="B62" s="31"/>
      <c r="C62" s="25" t="s">
        <v>346</v>
      </c>
      <c r="D62" s="56">
        <v>43</v>
      </c>
      <c r="E62" s="12">
        <v>25</v>
      </c>
      <c r="F62" s="65">
        <v>18</v>
      </c>
    </row>
    <row r="63" spans="1:6" s="21" customFormat="1" ht="13.5" customHeight="1" x14ac:dyDescent="0.25">
      <c r="A63" s="33"/>
      <c r="B63" s="10" t="s">
        <v>13</v>
      </c>
      <c r="C63" s="17"/>
      <c r="D63" s="57">
        <f>D61+D62</f>
        <v>154</v>
      </c>
      <c r="E63" s="18">
        <f t="shared" ref="E63:F63" si="1">E61+E62</f>
        <v>78</v>
      </c>
      <c r="F63" s="66">
        <f t="shared" si="1"/>
        <v>76</v>
      </c>
    </row>
    <row r="64" spans="1:6" s="41" customFormat="1" ht="13.5" customHeight="1" x14ac:dyDescent="0.25">
      <c r="A64" s="33"/>
      <c r="B64" s="31" t="s">
        <v>1</v>
      </c>
      <c r="C64" s="25" t="s">
        <v>45</v>
      </c>
      <c r="D64" s="60">
        <v>33</v>
      </c>
      <c r="E64" s="40">
        <v>0</v>
      </c>
      <c r="F64" s="69">
        <v>33</v>
      </c>
    </row>
    <row r="65" spans="1:6" s="41" customFormat="1" ht="13.5" customHeight="1" x14ac:dyDescent="0.25">
      <c r="A65" s="24"/>
      <c r="B65" s="31"/>
      <c r="C65" s="25" t="s">
        <v>46</v>
      </c>
      <c r="D65" s="60">
        <v>15</v>
      </c>
      <c r="E65" s="40">
        <v>0</v>
      </c>
      <c r="F65" s="69">
        <v>15</v>
      </c>
    </row>
    <row r="66" spans="1:6" s="41" customFormat="1" ht="13.5" customHeight="1" x14ac:dyDescent="0.25">
      <c r="A66" s="24"/>
      <c r="B66" s="31"/>
      <c r="C66" s="25" t="s">
        <v>47</v>
      </c>
      <c r="D66" s="60">
        <v>62</v>
      </c>
      <c r="E66" s="40">
        <v>25</v>
      </c>
      <c r="F66" s="69">
        <v>37</v>
      </c>
    </row>
    <row r="67" spans="1:6" s="43" customFormat="1" ht="13.5" customHeight="1" x14ac:dyDescent="0.25">
      <c r="A67" s="24"/>
      <c r="B67" s="38" t="s">
        <v>17</v>
      </c>
      <c r="C67" s="17"/>
      <c r="D67" s="61">
        <f>SUM(D64:D66)</f>
        <v>110</v>
      </c>
      <c r="E67" s="42">
        <f>SUM(E64:E66)</f>
        <v>25</v>
      </c>
      <c r="F67" s="70">
        <f>SUM(F64:F66)</f>
        <v>85</v>
      </c>
    </row>
    <row r="68" spans="1:6" s="46" customFormat="1" ht="13.5" customHeight="1" x14ac:dyDescent="0.25">
      <c r="A68" s="74"/>
      <c r="B68" s="87" t="s">
        <v>3</v>
      </c>
      <c r="C68" s="83"/>
      <c r="D68" s="75">
        <f>D67+D63</f>
        <v>264</v>
      </c>
      <c r="E68" s="76">
        <f>E67+E63</f>
        <v>103</v>
      </c>
      <c r="F68" s="77">
        <f>F67+F63</f>
        <v>161</v>
      </c>
    </row>
    <row r="69" spans="1:6" s="41" customFormat="1" ht="13.5" customHeight="1" x14ac:dyDescent="0.25">
      <c r="A69" s="24" t="s">
        <v>48</v>
      </c>
      <c r="B69" s="31" t="s">
        <v>11</v>
      </c>
      <c r="C69" s="11" t="s">
        <v>309</v>
      </c>
      <c r="D69" s="60">
        <v>30</v>
      </c>
      <c r="E69" s="40">
        <v>16</v>
      </c>
      <c r="F69" s="69">
        <v>14</v>
      </c>
    </row>
    <row r="70" spans="1:6" s="41" customFormat="1" ht="13.5" customHeight="1" x14ac:dyDescent="0.25">
      <c r="A70" s="24"/>
      <c r="B70" s="31"/>
      <c r="C70" s="11" t="s">
        <v>238</v>
      </c>
      <c r="D70" s="60">
        <v>76</v>
      </c>
      <c r="E70" s="40">
        <v>39</v>
      </c>
      <c r="F70" s="69">
        <v>37</v>
      </c>
    </row>
    <row r="71" spans="1:6" s="41" customFormat="1" ht="13.5" customHeight="1" x14ac:dyDescent="0.25">
      <c r="A71" s="24"/>
      <c r="B71" s="31"/>
      <c r="C71" s="47" t="s">
        <v>239</v>
      </c>
      <c r="D71" s="60">
        <v>58</v>
      </c>
      <c r="E71" s="40">
        <v>25</v>
      </c>
      <c r="F71" s="69">
        <v>33</v>
      </c>
    </row>
    <row r="72" spans="1:6" s="43" customFormat="1" ht="13.5" customHeight="1" x14ac:dyDescent="0.25">
      <c r="A72" s="24"/>
      <c r="B72" s="10" t="s">
        <v>13</v>
      </c>
      <c r="C72" s="17"/>
      <c r="D72" s="61">
        <f>SUM(D69:D71)</f>
        <v>164</v>
      </c>
      <c r="E72" s="42">
        <f t="shared" ref="E72:F72" si="2">SUM(E69:E71)</f>
        <v>80</v>
      </c>
      <c r="F72" s="70">
        <f t="shared" si="2"/>
        <v>84</v>
      </c>
    </row>
    <row r="73" spans="1:6" s="41" customFormat="1" ht="13.5" customHeight="1" x14ac:dyDescent="0.25">
      <c r="A73" s="24"/>
      <c r="B73" s="31" t="s">
        <v>1</v>
      </c>
      <c r="C73" s="20" t="s">
        <v>49</v>
      </c>
      <c r="D73" s="60">
        <v>28</v>
      </c>
      <c r="E73" s="40">
        <v>5</v>
      </c>
      <c r="F73" s="69">
        <v>23</v>
      </c>
    </row>
    <row r="74" spans="1:6" s="43" customFormat="1" ht="13.5" customHeight="1" x14ac:dyDescent="0.25">
      <c r="A74" s="24"/>
      <c r="B74" s="38" t="s">
        <v>17</v>
      </c>
      <c r="C74" s="17"/>
      <c r="D74" s="61">
        <f>D73</f>
        <v>28</v>
      </c>
      <c r="E74" s="42">
        <f>E73</f>
        <v>5</v>
      </c>
      <c r="F74" s="70">
        <f>F73</f>
        <v>23</v>
      </c>
    </row>
    <row r="75" spans="1:6" s="46" customFormat="1" ht="13.5" customHeight="1" x14ac:dyDescent="0.25">
      <c r="A75" s="74"/>
      <c r="B75" s="87" t="s">
        <v>3</v>
      </c>
      <c r="C75" s="83"/>
      <c r="D75" s="75">
        <f>D74+D72</f>
        <v>192</v>
      </c>
      <c r="E75" s="76">
        <f>E74+E72</f>
        <v>85</v>
      </c>
      <c r="F75" s="77">
        <f>F74+F72</f>
        <v>107</v>
      </c>
    </row>
    <row r="76" spans="1:6" s="41" customFormat="1" ht="13.5" customHeight="1" x14ac:dyDescent="0.25">
      <c r="A76" s="24" t="s">
        <v>50</v>
      </c>
      <c r="B76" s="31" t="s">
        <v>11</v>
      </c>
      <c r="C76" s="22" t="s">
        <v>240</v>
      </c>
      <c r="D76" s="60">
        <v>76</v>
      </c>
      <c r="E76" s="40">
        <v>35</v>
      </c>
      <c r="F76" s="69">
        <v>41</v>
      </c>
    </row>
    <row r="77" spans="1:6" s="41" customFormat="1" ht="13.5" customHeight="1" x14ac:dyDescent="0.25">
      <c r="A77" s="24"/>
      <c r="B77" s="10" t="s">
        <v>13</v>
      </c>
      <c r="C77" s="11"/>
      <c r="D77" s="61">
        <f>D76</f>
        <v>76</v>
      </c>
      <c r="E77" s="42">
        <f>E76</f>
        <v>35</v>
      </c>
      <c r="F77" s="70">
        <f>F76</f>
        <v>41</v>
      </c>
    </row>
    <row r="78" spans="1:6" s="41" customFormat="1" ht="13.5" customHeight="1" x14ac:dyDescent="0.25">
      <c r="A78" s="33"/>
      <c r="B78" s="31" t="s">
        <v>1</v>
      </c>
      <c r="C78" s="22" t="s">
        <v>51</v>
      </c>
      <c r="D78" s="60">
        <v>20</v>
      </c>
      <c r="E78" s="40">
        <v>4</v>
      </c>
      <c r="F78" s="69">
        <v>16</v>
      </c>
    </row>
    <row r="79" spans="1:6" s="41" customFormat="1" ht="13.5" customHeight="1" x14ac:dyDescent="0.25">
      <c r="A79" s="33"/>
      <c r="B79" s="34"/>
      <c r="C79" s="11" t="s">
        <v>52</v>
      </c>
      <c r="D79" s="60">
        <v>10</v>
      </c>
      <c r="E79" s="40">
        <v>1</v>
      </c>
      <c r="F79" s="69">
        <v>9</v>
      </c>
    </row>
    <row r="80" spans="1:6" s="41" customFormat="1" ht="13.5" customHeight="1" x14ac:dyDescent="0.25">
      <c r="A80" s="23"/>
      <c r="B80" s="38" t="s">
        <v>17</v>
      </c>
      <c r="C80" s="11"/>
      <c r="D80" s="61">
        <f>SUM(D78:D79)</f>
        <v>30</v>
      </c>
      <c r="E80" s="42">
        <f>SUM(E78:E79)</f>
        <v>5</v>
      </c>
      <c r="F80" s="70">
        <f>SUM(F78:F79)</f>
        <v>25</v>
      </c>
    </row>
    <row r="81" spans="1:11" s="46" customFormat="1" ht="13.5" customHeight="1" x14ac:dyDescent="0.25">
      <c r="A81" s="86"/>
      <c r="B81" s="87" t="s">
        <v>3</v>
      </c>
      <c r="C81" s="83"/>
      <c r="D81" s="75">
        <f>D80+D77</f>
        <v>106</v>
      </c>
      <c r="E81" s="76">
        <f>E80+E77</f>
        <v>40</v>
      </c>
      <c r="F81" s="77">
        <f>F80+F77</f>
        <v>66</v>
      </c>
    </row>
    <row r="82" spans="1:11" s="41" customFormat="1" ht="13.5" customHeight="1" x14ac:dyDescent="0.25">
      <c r="A82" s="84" t="s">
        <v>54</v>
      </c>
      <c r="B82" s="31" t="s">
        <v>11</v>
      </c>
      <c r="C82" s="11" t="s">
        <v>347</v>
      </c>
      <c r="D82" s="60">
        <v>54</v>
      </c>
      <c r="E82" s="40">
        <v>27</v>
      </c>
      <c r="F82" s="69">
        <v>27</v>
      </c>
    </row>
    <row r="83" spans="1:11" s="41" customFormat="1" ht="13.5" customHeight="1" x14ac:dyDescent="0.25">
      <c r="A83" s="84"/>
      <c r="B83" s="31" t="s">
        <v>1</v>
      </c>
      <c r="C83" s="11" t="s">
        <v>55</v>
      </c>
      <c r="D83" s="60">
        <v>29</v>
      </c>
      <c r="E83" s="40">
        <v>2</v>
      </c>
      <c r="F83" s="69">
        <v>27</v>
      </c>
    </row>
    <row r="84" spans="1:11" s="46" customFormat="1" ht="13.5" customHeight="1" x14ac:dyDescent="0.25">
      <c r="A84" s="85"/>
      <c r="B84" s="85" t="s">
        <v>3</v>
      </c>
      <c r="C84" s="83"/>
      <c r="D84" s="75">
        <f>SUM(D82:D83)</f>
        <v>83</v>
      </c>
      <c r="E84" s="76">
        <f t="shared" ref="E84:F84" si="3">SUM(E82:E83)</f>
        <v>29</v>
      </c>
      <c r="F84" s="77">
        <f t="shared" si="3"/>
        <v>54</v>
      </c>
    </row>
    <row r="85" spans="1:11" s="41" customFormat="1" ht="13.5" customHeight="1" x14ac:dyDescent="0.25">
      <c r="A85" s="24" t="s">
        <v>56</v>
      </c>
      <c r="B85" s="31" t="s">
        <v>11</v>
      </c>
      <c r="C85" s="11" t="s">
        <v>226</v>
      </c>
      <c r="D85" s="60">
        <v>29</v>
      </c>
      <c r="E85" s="40">
        <v>14</v>
      </c>
      <c r="F85" s="69">
        <v>15</v>
      </c>
    </row>
    <row r="86" spans="1:11" s="41" customFormat="1" ht="13.5" customHeight="1" x14ac:dyDescent="0.25">
      <c r="A86" s="24"/>
      <c r="B86" s="31" t="s">
        <v>1</v>
      </c>
      <c r="C86" s="11" t="s">
        <v>227</v>
      </c>
      <c r="D86" s="60">
        <v>24</v>
      </c>
      <c r="E86" s="40">
        <v>0</v>
      </c>
      <c r="F86" s="69">
        <v>24</v>
      </c>
    </row>
    <row r="87" spans="1:11" s="46" customFormat="1" ht="13.5" customHeight="1" x14ac:dyDescent="0.25">
      <c r="A87" s="74"/>
      <c r="B87" s="74" t="s">
        <v>3</v>
      </c>
      <c r="C87" s="83"/>
      <c r="D87" s="75">
        <f>SUM(D85:D86)</f>
        <v>53</v>
      </c>
      <c r="E87" s="76">
        <f>SUM(E85:E86)</f>
        <v>14</v>
      </c>
      <c r="F87" s="77">
        <f>SUM(F85:F86)</f>
        <v>39</v>
      </c>
    </row>
    <row r="88" spans="1:11" s="41" customFormat="1" ht="13.5" customHeight="1" x14ac:dyDescent="0.25">
      <c r="A88" s="24" t="s">
        <v>59</v>
      </c>
      <c r="B88" s="31" t="s">
        <v>11</v>
      </c>
      <c r="C88" s="11" t="s">
        <v>60</v>
      </c>
      <c r="D88" s="60">
        <v>65</v>
      </c>
      <c r="E88" s="40">
        <v>31</v>
      </c>
      <c r="F88" s="69">
        <v>34</v>
      </c>
      <c r="I88" s="107"/>
      <c r="J88" s="107"/>
      <c r="K88" s="107"/>
    </row>
    <row r="89" spans="1:11" s="41" customFormat="1" ht="13.5" customHeight="1" x14ac:dyDescent="0.25">
      <c r="A89" s="24"/>
      <c r="B89" s="31"/>
      <c r="C89" s="25" t="s">
        <v>241</v>
      </c>
      <c r="D89" s="60">
        <v>79</v>
      </c>
      <c r="E89" s="40">
        <v>30</v>
      </c>
      <c r="F89" s="69">
        <v>49</v>
      </c>
      <c r="I89" s="107"/>
      <c r="J89" s="107"/>
      <c r="K89" s="107"/>
    </row>
    <row r="90" spans="1:11" s="41" customFormat="1" ht="13.5" customHeight="1" x14ac:dyDescent="0.25">
      <c r="A90" s="24"/>
      <c r="B90" s="31"/>
      <c r="C90" s="25" t="s">
        <v>61</v>
      </c>
      <c r="D90" s="60">
        <v>21</v>
      </c>
      <c r="E90" s="40">
        <v>0</v>
      </c>
      <c r="F90" s="69">
        <v>21</v>
      </c>
      <c r="I90" s="107"/>
      <c r="J90" s="107"/>
      <c r="K90" s="107"/>
    </row>
    <row r="91" spans="1:11" s="41" customFormat="1" ht="13.5" customHeight="1" x14ac:dyDescent="0.25">
      <c r="A91" s="24"/>
      <c r="B91" s="31"/>
      <c r="C91" s="25" t="s">
        <v>62</v>
      </c>
      <c r="D91" s="60">
        <v>78</v>
      </c>
      <c r="E91" s="40">
        <v>36</v>
      </c>
      <c r="F91" s="69">
        <v>42</v>
      </c>
      <c r="I91" s="107"/>
      <c r="J91" s="107"/>
      <c r="K91" s="107"/>
    </row>
    <row r="92" spans="1:11" s="41" customFormat="1" ht="13.5" customHeight="1" x14ac:dyDescent="0.25">
      <c r="A92" s="24"/>
      <c r="B92" s="31"/>
      <c r="C92" s="25" t="s">
        <v>63</v>
      </c>
      <c r="D92" s="60">
        <v>47</v>
      </c>
      <c r="E92" s="40">
        <v>19</v>
      </c>
      <c r="F92" s="69">
        <v>28</v>
      </c>
      <c r="I92" s="107"/>
      <c r="J92" s="107"/>
      <c r="K92" s="107"/>
    </row>
    <row r="93" spans="1:11" s="41" customFormat="1" ht="13.5" customHeight="1" x14ac:dyDescent="0.25">
      <c r="A93" s="24"/>
      <c r="B93" s="31"/>
      <c r="C93" s="25" t="s">
        <v>242</v>
      </c>
      <c r="D93" s="60">
        <v>77</v>
      </c>
      <c r="E93" s="40">
        <v>38</v>
      </c>
      <c r="F93" s="69">
        <v>39</v>
      </c>
      <c r="I93" s="107"/>
      <c r="J93" s="107"/>
      <c r="K93" s="107"/>
    </row>
    <row r="94" spans="1:11" s="41" customFormat="1" ht="13.5" customHeight="1" x14ac:dyDescent="0.25">
      <c r="A94" s="24"/>
      <c r="B94" s="31"/>
      <c r="C94" s="25" t="s">
        <v>64</v>
      </c>
      <c r="D94" s="60">
        <v>70</v>
      </c>
      <c r="E94" s="40">
        <v>34</v>
      </c>
      <c r="F94" s="69">
        <v>36</v>
      </c>
      <c r="I94" s="107"/>
      <c r="J94" s="107"/>
      <c r="K94" s="107"/>
    </row>
    <row r="95" spans="1:11" s="41" customFormat="1" ht="13.5" customHeight="1" x14ac:dyDescent="0.25">
      <c r="A95" s="24"/>
      <c r="B95" s="31"/>
      <c r="C95" s="25" t="s">
        <v>243</v>
      </c>
      <c r="D95" s="60">
        <v>31</v>
      </c>
      <c r="E95" s="40">
        <v>15</v>
      </c>
      <c r="F95" s="69">
        <v>16</v>
      </c>
      <c r="I95" s="107"/>
      <c r="J95" s="107"/>
      <c r="K95" s="107"/>
    </row>
    <row r="96" spans="1:11" s="41" customFormat="1" ht="13.5" customHeight="1" x14ac:dyDescent="0.25">
      <c r="A96" s="24"/>
      <c r="B96" s="31"/>
      <c r="C96" s="25" t="s">
        <v>348</v>
      </c>
      <c r="D96" s="60">
        <v>26</v>
      </c>
      <c r="E96" s="40">
        <v>26</v>
      </c>
      <c r="F96" s="69">
        <v>0</v>
      </c>
      <c r="I96" s="107"/>
      <c r="J96" s="107"/>
      <c r="K96" s="107"/>
    </row>
    <row r="97" spans="1:11" s="41" customFormat="1" ht="13.5" customHeight="1" x14ac:dyDescent="0.25">
      <c r="A97" s="24"/>
      <c r="B97" s="31"/>
      <c r="C97" s="11" t="s">
        <v>65</v>
      </c>
      <c r="D97" s="60">
        <v>48</v>
      </c>
      <c r="E97" s="40">
        <v>15</v>
      </c>
      <c r="F97" s="69">
        <v>33</v>
      </c>
      <c r="I97" s="107"/>
      <c r="J97" s="107"/>
      <c r="K97" s="107"/>
    </row>
    <row r="98" spans="1:11" s="41" customFormat="1" ht="13.5" customHeight="1" x14ac:dyDescent="0.25">
      <c r="A98" s="24"/>
      <c r="B98" s="31"/>
      <c r="C98" s="50" t="s">
        <v>66</v>
      </c>
      <c r="D98" s="60">
        <v>90</v>
      </c>
      <c r="E98" s="40">
        <v>46</v>
      </c>
      <c r="F98" s="69">
        <v>44</v>
      </c>
      <c r="I98" s="107"/>
      <c r="J98" s="107"/>
      <c r="K98" s="107"/>
    </row>
    <row r="99" spans="1:11" s="41" customFormat="1" ht="13.5" customHeight="1" x14ac:dyDescent="0.25">
      <c r="A99" s="24"/>
      <c r="B99" s="31"/>
      <c r="C99" s="25" t="s">
        <v>67</v>
      </c>
      <c r="D99" s="60">
        <v>59</v>
      </c>
      <c r="E99" s="40">
        <v>23</v>
      </c>
      <c r="F99" s="69">
        <v>36</v>
      </c>
      <c r="I99" s="107"/>
      <c r="J99" s="107"/>
      <c r="K99" s="107"/>
    </row>
    <row r="100" spans="1:11" s="41" customFormat="1" ht="13.5" customHeight="1" x14ac:dyDescent="0.25">
      <c r="A100" s="24"/>
      <c r="B100" s="31"/>
      <c r="C100" s="25" t="s">
        <v>68</v>
      </c>
      <c r="D100" s="60">
        <v>57</v>
      </c>
      <c r="E100" s="40">
        <v>22</v>
      </c>
      <c r="F100" s="69">
        <v>35</v>
      </c>
      <c r="I100" s="107"/>
      <c r="J100" s="107"/>
      <c r="K100" s="107"/>
    </row>
    <row r="101" spans="1:11" s="41" customFormat="1" ht="13.5" customHeight="1" x14ac:dyDescent="0.25">
      <c r="A101" s="24"/>
      <c r="B101" s="31"/>
      <c r="C101" s="25" t="s">
        <v>244</v>
      </c>
      <c r="D101" s="60">
        <v>120</v>
      </c>
      <c r="E101" s="40">
        <v>52</v>
      </c>
      <c r="F101" s="69">
        <v>68</v>
      </c>
      <c r="I101" s="107"/>
      <c r="J101" s="107"/>
      <c r="K101" s="107"/>
    </row>
    <row r="102" spans="1:11" s="41" customFormat="1" ht="13.5" customHeight="1" x14ac:dyDescent="0.25">
      <c r="A102" s="24"/>
      <c r="B102" s="31"/>
      <c r="C102" s="25" t="s">
        <v>283</v>
      </c>
      <c r="D102" s="60">
        <v>56</v>
      </c>
      <c r="E102" s="40">
        <v>26</v>
      </c>
      <c r="F102" s="69">
        <v>30</v>
      </c>
      <c r="I102" s="107"/>
      <c r="J102" s="107"/>
      <c r="K102" s="107"/>
    </row>
    <row r="103" spans="1:11" s="41" customFormat="1" ht="13.5" customHeight="1" x14ac:dyDescent="0.25">
      <c r="A103" s="24"/>
      <c r="B103" s="31"/>
      <c r="C103" s="25" t="s">
        <v>228</v>
      </c>
      <c r="D103" s="60">
        <v>88</v>
      </c>
      <c r="E103" s="40">
        <v>39</v>
      </c>
      <c r="F103" s="69">
        <v>49</v>
      </c>
      <c r="I103" s="107"/>
      <c r="J103" s="107"/>
      <c r="K103" s="107"/>
    </row>
    <row r="104" spans="1:11" s="41" customFormat="1" ht="13.5" customHeight="1" x14ac:dyDescent="0.25">
      <c r="A104" s="24"/>
      <c r="B104" s="31"/>
      <c r="C104" s="25" t="s">
        <v>284</v>
      </c>
      <c r="D104" s="60">
        <v>120</v>
      </c>
      <c r="E104" s="40">
        <v>61</v>
      </c>
      <c r="F104" s="69">
        <v>59</v>
      </c>
      <c r="I104" s="107"/>
      <c r="J104" s="107"/>
      <c r="K104" s="107"/>
    </row>
    <row r="105" spans="1:11" s="41" customFormat="1" ht="13.5" customHeight="1" x14ac:dyDescent="0.25">
      <c r="A105" s="24"/>
      <c r="B105" s="31"/>
      <c r="C105" s="25" t="s">
        <v>70</v>
      </c>
      <c r="D105" s="60">
        <v>70</v>
      </c>
      <c r="E105" s="40">
        <v>34</v>
      </c>
      <c r="F105" s="69">
        <v>36</v>
      </c>
      <c r="I105" s="107"/>
      <c r="J105" s="107"/>
      <c r="K105" s="107"/>
    </row>
    <row r="106" spans="1:11" s="41" customFormat="1" ht="13.5" customHeight="1" x14ac:dyDescent="0.25">
      <c r="A106" s="24"/>
      <c r="B106" s="31"/>
      <c r="C106" s="25" t="s">
        <v>71</v>
      </c>
      <c r="D106" s="60">
        <v>107</v>
      </c>
      <c r="E106" s="40">
        <v>52</v>
      </c>
      <c r="F106" s="69">
        <v>55</v>
      </c>
      <c r="I106" s="107"/>
      <c r="J106" s="107"/>
      <c r="K106" s="107"/>
    </row>
    <row r="107" spans="1:11" s="41" customFormat="1" ht="13.5" customHeight="1" x14ac:dyDescent="0.25">
      <c r="A107" s="24"/>
      <c r="B107" s="31"/>
      <c r="C107" s="25" t="s">
        <v>73</v>
      </c>
      <c r="D107" s="60">
        <v>92</v>
      </c>
      <c r="E107" s="40">
        <v>40</v>
      </c>
      <c r="F107" s="69">
        <v>52</v>
      </c>
      <c r="I107" s="107"/>
      <c r="J107" s="107"/>
      <c r="K107" s="107"/>
    </row>
    <row r="108" spans="1:11" s="41" customFormat="1" ht="13.5" customHeight="1" x14ac:dyDescent="0.25">
      <c r="A108" s="24"/>
      <c r="B108" s="31"/>
      <c r="C108" s="25" t="s">
        <v>74</v>
      </c>
      <c r="D108" s="60">
        <v>54</v>
      </c>
      <c r="E108" s="40">
        <v>26</v>
      </c>
      <c r="F108" s="69">
        <v>28</v>
      </c>
      <c r="I108" s="107"/>
      <c r="J108" s="107"/>
      <c r="K108" s="107"/>
    </row>
    <row r="109" spans="1:11" s="41" customFormat="1" ht="13.5" customHeight="1" x14ac:dyDescent="0.25">
      <c r="A109" s="24"/>
      <c r="B109" s="31"/>
      <c r="C109" s="25" t="s">
        <v>247</v>
      </c>
      <c r="D109" s="60">
        <v>72</v>
      </c>
      <c r="E109" s="40">
        <v>34</v>
      </c>
      <c r="F109" s="69">
        <v>38</v>
      </c>
      <c r="I109" s="107"/>
      <c r="J109" s="107"/>
      <c r="K109" s="107"/>
    </row>
    <row r="110" spans="1:11" s="41" customFormat="1" ht="13.5" customHeight="1" x14ac:dyDescent="0.25">
      <c r="A110" s="24"/>
      <c r="B110" s="31"/>
      <c r="C110" s="25" t="s">
        <v>248</v>
      </c>
      <c r="D110" s="60">
        <v>69</v>
      </c>
      <c r="E110" s="40">
        <v>35</v>
      </c>
      <c r="F110" s="69">
        <v>34</v>
      </c>
      <c r="I110" s="107"/>
      <c r="J110" s="107"/>
      <c r="K110" s="107"/>
    </row>
    <row r="111" spans="1:11" s="41" customFormat="1" ht="13.5" customHeight="1" x14ac:dyDescent="0.25">
      <c r="A111" s="24"/>
      <c r="B111" s="31"/>
      <c r="C111" s="25" t="s">
        <v>285</v>
      </c>
      <c r="D111" s="60">
        <v>70</v>
      </c>
      <c r="E111" s="40">
        <v>37</v>
      </c>
      <c r="F111" s="69">
        <v>33</v>
      </c>
      <c r="I111" s="107"/>
      <c r="J111" s="107"/>
      <c r="K111" s="107"/>
    </row>
    <row r="112" spans="1:11" s="41" customFormat="1" ht="13.5" customHeight="1" x14ac:dyDescent="0.25">
      <c r="A112" s="24"/>
      <c r="B112" s="31"/>
      <c r="C112" s="11" t="s">
        <v>286</v>
      </c>
      <c r="D112" s="60">
        <v>59</v>
      </c>
      <c r="E112" s="40">
        <v>30</v>
      </c>
      <c r="F112" s="69">
        <v>29</v>
      </c>
      <c r="I112" s="107"/>
      <c r="J112" s="107"/>
      <c r="K112" s="107"/>
    </row>
    <row r="113" spans="1:11" s="41" customFormat="1" ht="13.5" customHeight="1" x14ac:dyDescent="0.25">
      <c r="A113" s="24"/>
      <c r="B113" s="31"/>
      <c r="C113" s="11" t="s">
        <v>75</v>
      </c>
      <c r="D113" s="60">
        <v>66</v>
      </c>
      <c r="E113" s="40">
        <v>34</v>
      </c>
      <c r="F113" s="69">
        <v>32</v>
      </c>
      <c r="I113" s="107"/>
      <c r="J113" s="107"/>
      <c r="K113" s="107"/>
    </row>
    <row r="114" spans="1:11" s="41" customFormat="1" ht="13.5" customHeight="1" x14ac:dyDescent="0.25">
      <c r="A114" s="24"/>
      <c r="B114" s="31"/>
      <c r="C114" s="25" t="s">
        <v>250</v>
      </c>
      <c r="D114" s="60">
        <v>97</v>
      </c>
      <c r="E114" s="40">
        <v>44</v>
      </c>
      <c r="F114" s="69">
        <v>53</v>
      </c>
      <c r="I114" s="107"/>
      <c r="J114" s="107"/>
      <c r="K114" s="107"/>
    </row>
    <row r="115" spans="1:11" s="41" customFormat="1" ht="13.5" customHeight="1" x14ac:dyDescent="0.25">
      <c r="A115" s="24"/>
      <c r="B115" s="31"/>
      <c r="C115" s="25" t="s">
        <v>251</v>
      </c>
      <c r="D115" s="60">
        <v>127</v>
      </c>
      <c r="E115" s="40">
        <v>58</v>
      </c>
      <c r="F115" s="69">
        <v>69</v>
      </c>
      <c r="I115" s="107"/>
      <c r="J115" s="107"/>
      <c r="K115" s="107"/>
    </row>
    <row r="116" spans="1:11" s="41" customFormat="1" ht="13.5" customHeight="1" x14ac:dyDescent="0.25">
      <c r="A116" s="24"/>
      <c r="B116" s="31"/>
      <c r="C116" s="11" t="s">
        <v>76</v>
      </c>
      <c r="D116" s="60">
        <v>123</v>
      </c>
      <c r="E116" s="40">
        <v>64</v>
      </c>
      <c r="F116" s="69">
        <v>59</v>
      </c>
      <c r="I116" s="107"/>
      <c r="J116" s="107"/>
      <c r="K116" s="107"/>
    </row>
    <row r="117" spans="1:11" s="41" customFormat="1" ht="13.5" customHeight="1" x14ac:dyDescent="0.25">
      <c r="A117" s="24"/>
      <c r="B117" s="31"/>
      <c r="C117" s="50" t="s">
        <v>218</v>
      </c>
      <c r="D117" s="60">
        <v>67</v>
      </c>
      <c r="E117" s="40">
        <v>30</v>
      </c>
      <c r="F117" s="69">
        <v>37</v>
      </c>
      <c r="I117" s="107"/>
      <c r="J117" s="107"/>
      <c r="K117" s="107"/>
    </row>
    <row r="118" spans="1:11" s="41" customFormat="1" ht="13.5" customHeight="1" x14ac:dyDescent="0.25">
      <c r="A118" s="24"/>
      <c r="B118" s="31"/>
      <c r="C118" s="25" t="s">
        <v>252</v>
      </c>
      <c r="D118" s="60">
        <v>54</v>
      </c>
      <c r="E118" s="40">
        <v>22</v>
      </c>
      <c r="F118" s="69">
        <v>32</v>
      </c>
      <c r="I118" s="107"/>
      <c r="J118" s="107"/>
      <c r="K118" s="107"/>
    </row>
    <row r="119" spans="1:11" s="41" customFormat="1" ht="13.5" customHeight="1" x14ac:dyDescent="0.25">
      <c r="A119" s="24"/>
      <c r="B119" s="31"/>
      <c r="C119" s="11" t="s">
        <v>77</v>
      </c>
      <c r="D119" s="60">
        <v>60</v>
      </c>
      <c r="E119" s="40">
        <v>29</v>
      </c>
      <c r="F119" s="69">
        <v>31</v>
      </c>
      <c r="J119" s="107"/>
      <c r="K119" s="107"/>
    </row>
    <row r="120" spans="1:11" s="41" customFormat="1" ht="13.5" customHeight="1" x14ac:dyDescent="0.25">
      <c r="A120" s="24"/>
      <c r="B120" s="31"/>
      <c r="C120" s="11" t="s">
        <v>253</v>
      </c>
      <c r="D120" s="60">
        <v>95</v>
      </c>
      <c r="E120" s="40">
        <v>36</v>
      </c>
      <c r="F120" s="69">
        <v>59</v>
      </c>
      <c r="I120" s="107"/>
      <c r="J120" s="107"/>
      <c r="K120" s="107"/>
    </row>
    <row r="121" spans="1:11" s="41" customFormat="1" ht="13.5" customHeight="1" x14ac:dyDescent="0.25">
      <c r="A121" s="24"/>
      <c r="B121" s="31"/>
      <c r="C121" s="11" t="s">
        <v>78</v>
      </c>
      <c r="D121" s="60">
        <v>18</v>
      </c>
      <c r="E121" s="40">
        <v>5</v>
      </c>
      <c r="F121" s="69">
        <v>13</v>
      </c>
      <c r="I121" s="107"/>
      <c r="J121" s="107"/>
      <c r="K121" s="107"/>
    </row>
    <row r="122" spans="1:11" s="41" customFormat="1" ht="13.5" customHeight="1" x14ac:dyDescent="0.25">
      <c r="A122" s="24"/>
      <c r="B122" s="31"/>
      <c r="C122" s="25" t="s">
        <v>254</v>
      </c>
      <c r="D122" s="60">
        <v>132</v>
      </c>
      <c r="E122" s="40">
        <v>61</v>
      </c>
      <c r="F122" s="69">
        <v>71</v>
      </c>
      <c r="I122" s="107"/>
      <c r="J122" s="107"/>
      <c r="K122" s="107"/>
    </row>
    <row r="123" spans="1:11" s="41" customFormat="1" ht="13.5" customHeight="1" x14ac:dyDescent="0.25">
      <c r="A123" s="24"/>
      <c r="B123" s="31"/>
      <c r="C123" s="25" t="s">
        <v>349</v>
      </c>
      <c r="D123" s="60">
        <v>19</v>
      </c>
      <c r="E123" s="40">
        <v>11</v>
      </c>
      <c r="F123" s="69">
        <v>8</v>
      </c>
      <c r="I123" s="107"/>
      <c r="J123" s="107"/>
      <c r="K123" s="107"/>
    </row>
    <row r="124" spans="1:11" s="41" customFormat="1" ht="13.5" customHeight="1" x14ac:dyDescent="0.25">
      <c r="A124" s="43"/>
      <c r="B124" s="31"/>
      <c r="C124" s="11" t="s">
        <v>287</v>
      </c>
      <c r="D124" s="60">
        <v>50</v>
      </c>
      <c r="E124" s="40">
        <v>23</v>
      </c>
      <c r="F124" s="69">
        <v>27</v>
      </c>
      <c r="I124" s="167"/>
      <c r="J124" s="167"/>
      <c r="K124" s="107"/>
    </row>
    <row r="125" spans="1:11" s="41" customFormat="1" ht="13.5" customHeight="1" x14ac:dyDescent="0.25">
      <c r="A125" s="43"/>
      <c r="B125" s="31"/>
      <c r="C125" s="25" t="s">
        <v>79</v>
      </c>
      <c r="D125" s="60">
        <v>112</v>
      </c>
      <c r="E125" s="40">
        <v>57</v>
      </c>
      <c r="F125" s="69">
        <v>55</v>
      </c>
      <c r="I125" s="107"/>
      <c r="J125" s="107"/>
      <c r="K125" s="107"/>
    </row>
    <row r="126" spans="1:11" s="41" customFormat="1" ht="13.5" customHeight="1" x14ac:dyDescent="0.25">
      <c r="A126" s="43"/>
      <c r="B126" s="31"/>
      <c r="C126" s="50" t="s">
        <v>80</v>
      </c>
      <c r="D126" s="60">
        <v>110</v>
      </c>
      <c r="E126" s="40">
        <v>51</v>
      </c>
      <c r="F126" s="69">
        <v>59</v>
      </c>
      <c r="I126" s="107"/>
      <c r="J126" s="107"/>
      <c r="K126" s="167"/>
    </row>
    <row r="127" spans="1:11" s="41" customFormat="1" ht="13.5" customHeight="1" x14ac:dyDescent="0.25">
      <c r="A127" s="24"/>
      <c r="B127" s="31"/>
      <c r="C127" s="25" t="s">
        <v>255</v>
      </c>
      <c r="D127" s="60">
        <v>52</v>
      </c>
      <c r="E127" s="40">
        <v>23</v>
      </c>
      <c r="F127" s="69">
        <v>29</v>
      </c>
      <c r="I127" s="107"/>
      <c r="J127" s="107"/>
      <c r="K127" s="107"/>
    </row>
    <row r="128" spans="1:11" s="41" customFormat="1" ht="13.5" customHeight="1" x14ac:dyDescent="0.25">
      <c r="A128" s="24"/>
      <c r="B128" s="31"/>
      <c r="C128" s="25" t="s">
        <v>81</v>
      </c>
      <c r="D128" s="60">
        <v>20</v>
      </c>
      <c r="E128" s="40">
        <v>7</v>
      </c>
      <c r="F128" s="69">
        <v>13</v>
      </c>
      <c r="I128" s="107"/>
      <c r="J128" s="107"/>
      <c r="K128" s="107"/>
    </row>
    <row r="129" spans="1:11" s="41" customFormat="1" ht="13.5" customHeight="1" x14ac:dyDescent="0.25">
      <c r="A129" s="24"/>
      <c r="B129" s="31"/>
      <c r="C129" s="25" t="s">
        <v>82</v>
      </c>
      <c r="D129" s="60">
        <v>68</v>
      </c>
      <c r="E129" s="40">
        <v>32</v>
      </c>
      <c r="F129" s="69">
        <v>36</v>
      </c>
      <c r="I129" s="107"/>
      <c r="J129" s="107"/>
      <c r="K129" s="107"/>
    </row>
    <row r="130" spans="1:11" s="41" customFormat="1" ht="13.5" customHeight="1" x14ac:dyDescent="0.25">
      <c r="A130" s="24"/>
      <c r="B130" s="31"/>
      <c r="C130" s="11" t="s">
        <v>220</v>
      </c>
      <c r="D130" s="60">
        <v>129</v>
      </c>
      <c r="E130" s="40">
        <v>61</v>
      </c>
      <c r="F130" s="69">
        <v>68</v>
      </c>
      <c r="I130" s="107"/>
      <c r="J130" s="107"/>
      <c r="K130" s="107"/>
    </row>
    <row r="131" spans="1:11" s="41" customFormat="1" ht="13.5" customHeight="1" x14ac:dyDescent="0.25">
      <c r="A131" s="24"/>
      <c r="B131" s="31"/>
      <c r="C131" s="11" t="s">
        <v>298</v>
      </c>
      <c r="D131" s="60">
        <v>62</v>
      </c>
      <c r="E131" s="40">
        <v>41</v>
      </c>
      <c r="F131" s="69">
        <v>21</v>
      </c>
      <c r="I131" s="107"/>
      <c r="J131" s="107"/>
      <c r="K131" s="107"/>
    </row>
    <row r="132" spans="1:11" s="41" customFormat="1" ht="13.5" customHeight="1" x14ac:dyDescent="0.25">
      <c r="A132" s="24"/>
      <c r="B132" s="31"/>
      <c r="C132" s="11" t="s">
        <v>256</v>
      </c>
      <c r="D132" s="60">
        <v>141</v>
      </c>
      <c r="E132" s="40">
        <v>55</v>
      </c>
      <c r="F132" s="69">
        <v>86</v>
      </c>
      <c r="I132" s="107"/>
      <c r="J132" s="107"/>
      <c r="K132" s="107"/>
    </row>
    <row r="133" spans="1:11" s="41" customFormat="1" ht="13.5" customHeight="1" x14ac:dyDescent="0.25">
      <c r="A133" s="24"/>
      <c r="B133" s="31"/>
      <c r="C133" s="11" t="s">
        <v>187</v>
      </c>
      <c r="D133" s="60">
        <v>47</v>
      </c>
      <c r="E133" s="40">
        <v>47</v>
      </c>
      <c r="F133" s="69">
        <v>0</v>
      </c>
      <c r="I133" s="107"/>
      <c r="J133" s="107"/>
      <c r="K133" s="107"/>
    </row>
    <row r="134" spans="1:11" s="41" customFormat="1" ht="13.5" customHeight="1" x14ac:dyDescent="0.25">
      <c r="A134" s="24"/>
      <c r="B134" s="31"/>
      <c r="C134" s="50" t="s">
        <v>83</v>
      </c>
      <c r="D134" s="60">
        <v>85</v>
      </c>
      <c r="E134" s="40">
        <v>58</v>
      </c>
      <c r="F134" s="69">
        <v>27</v>
      </c>
      <c r="I134" s="107"/>
      <c r="J134" s="107"/>
      <c r="K134" s="107"/>
    </row>
    <row r="135" spans="1:11" s="41" customFormat="1" ht="13.5" customHeight="1" x14ac:dyDescent="0.25">
      <c r="A135" s="24"/>
      <c r="B135" s="31"/>
      <c r="C135" s="25" t="s">
        <v>84</v>
      </c>
      <c r="D135" s="60">
        <v>94</v>
      </c>
      <c r="E135" s="40">
        <v>46</v>
      </c>
      <c r="F135" s="69">
        <v>48</v>
      </c>
      <c r="I135" s="107"/>
      <c r="J135" s="107"/>
      <c r="K135" s="107"/>
    </row>
    <row r="136" spans="1:11" s="41" customFormat="1" ht="13.5" customHeight="1" x14ac:dyDescent="0.25">
      <c r="A136" s="24"/>
      <c r="B136" s="31"/>
      <c r="C136" s="11" t="s">
        <v>85</v>
      </c>
      <c r="D136" s="60">
        <v>53</v>
      </c>
      <c r="E136" s="40">
        <v>22</v>
      </c>
      <c r="F136" s="69">
        <v>31</v>
      </c>
      <c r="I136" s="107"/>
      <c r="J136" s="107"/>
      <c r="K136" s="107"/>
    </row>
    <row r="137" spans="1:11" s="41" customFormat="1" ht="13.5" customHeight="1" x14ac:dyDescent="0.25">
      <c r="A137" s="43"/>
      <c r="B137" s="31"/>
      <c r="C137" s="11" t="s">
        <v>86</v>
      </c>
      <c r="D137" s="60">
        <v>44</v>
      </c>
      <c r="E137" s="40">
        <v>22</v>
      </c>
      <c r="F137" s="69">
        <v>22</v>
      </c>
      <c r="I137" s="107"/>
      <c r="J137" s="107"/>
      <c r="K137" s="107"/>
    </row>
    <row r="138" spans="1:11" s="41" customFormat="1" ht="13.5" customHeight="1" x14ac:dyDescent="0.25">
      <c r="A138" s="24"/>
      <c r="B138" s="31"/>
      <c r="C138" s="11" t="s">
        <v>288</v>
      </c>
      <c r="D138" s="60">
        <v>47</v>
      </c>
      <c r="E138" s="40">
        <v>25</v>
      </c>
      <c r="F138" s="69">
        <v>22</v>
      </c>
      <c r="H138" s="107"/>
      <c r="I138" s="107"/>
      <c r="J138" s="107"/>
      <c r="K138" s="107"/>
    </row>
    <row r="139" spans="1:11" s="41" customFormat="1" ht="13.5" customHeight="1" x14ac:dyDescent="0.25">
      <c r="A139" s="24"/>
      <c r="B139" s="31"/>
      <c r="C139" s="11" t="s">
        <v>87</v>
      </c>
      <c r="D139" s="60">
        <v>51</v>
      </c>
      <c r="E139" s="40">
        <v>26</v>
      </c>
      <c r="F139" s="69">
        <v>25</v>
      </c>
      <c r="K139" s="107"/>
    </row>
    <row r="140" spans="1:11" s="41" customFormat="1" ht="13.5" customHeight="1" x14ac:dyDescent="0.25">
      <c r="A140" s="24"/>
      <c r="B140" s="31"/>
      <c r="C140" s="11" t="s">
        <v>88</v>
      </c>
      <c r="D140" s="60">
        <v>28</v>
      </c>
      <c r="E140" s="40">
        <v>0</v>
      </c>
      <c r="F140" s="69">
        <v>28</v>
      </c>
      <c r="H140" s="107"/>
      <c r="I140" s="107"/>
      <c r="J140" s="107"/>
      <c r="K140" s="107"/>
    </row>
    <row r="141" spans="1:11" s="43" customFormat="1" ht="13.5" customHeight="1" x14ac:dyDescent="0.25">
      <c r="A141" s="24"/>
      <c r="B141" s="24" t="s">
        <v>13</v>
      </c>
      <c r="C141" s="17"/>
      <c r="D141" s="63">
        <f>SUM(D88:D140)</f>
        <v>3776</v>
      </c>
      <c r="E141" s="51">
        <f>SUM(E88:E140)</f>
        <v>1791</v>
      </c>
      <c r="F141" s="70">
        <f>SUM(F88:F140)</f>
        <v>1985</v>
      </c>
      <c r="K141" s="107"/>
    </row>
    <row r="142" spans="1:11" s="41" customFormat="1" ht="13.5" customHeight="1" x14ac:dyDescent="0.25">
      <c r="A142" s="24" t="s">
        <v>59</v>
      </c>
      <c r="B142" s="31" t="s">
        <v>1</v>
      </c>
      <c r="C142" s="11" t="s">
        <v>90</v>
      </c>
      <c r="D142" s="60">
        <v>37</v>
      </c>
      <c r="E142" s="40">
        <v>0</v>
      </c>
      <c r="F142" s="69">
        <v>37</v>
      </c>
    </row>
    <row r="143" spans="1:11" s="41" customFormat="1" ht="13.5" customHeight="1" x14ac:dyDescent="0.25">
      <c r="A143" s="24"/>
      <c r="B143" s="31"/>
      <c r="C143" s="11" t="s">
        <v>290</v>
      </c>
      <c r="D143" s="60">
        <v>16</v>
      </c>
      <c r="E143" s="40">
        <v>0</v>
      </c>
      <c r="F143" s="69">
        <v>16</v>
      </c>
      <c r="K143" s="107"/>
    </row>
    <row r="144" spans="1:11" s="41" customFormat="1" ht="13.5" customHeight="1" x14ac:dyDescent="0.25">
      <c r="A144" s="24"/>
      <c r="B144" s="31"/>
      <c r="C144" s="11" t="s">
        <v>291</v>
      </c>
      <c r="D144" s="60">
        <v>9</v>
      </c>
      <c r="E144" s="40">
        <v>2</v>
      </c>
      <c r="F144" s="69">
        <v>7</v>
      </c>
    </row>
    <row r="145" spans="1:6" s="41" customFormat="1" ht="13.5" customHeight="1" x14ac:dyDescent="0.25">
      <c r="A145" s="24"/>
      <c r="B145" s="31"/>
      <c r="C145" s="11" t="s">
        <v>306</v>
      </c>
      <c r="D145" s="60">
        <v>39</v>
      </c>
      <c r="E145" s="40">
        <v>0</v>
      </c>
      <c r="F145" s="69">
        <v>39</v>
      </c>
    </row>
    <row r="146" spans="1:6" s="41" customFormat="1" ht="13.5" customHeight="1" x14ac:dyDescent="0.25">
      <c r="A146" s="24"/>
      <c r="B146" s="31"/>
      <c r="C146" s="11" t="s">
        <v>93</v>
      </c>
      <c r="D146" s="60">
        <v>27</v>
      </c>
      <c r="E146" s="40">
        <v>0</v>
      </c>
      <c r="F146" s="69">
        <v>27</v>
      </c>
    </row>
    <row r="147" spans="1:6" s="41" customFormat="1" ht="13.5" customHeight="1" x14ac:dyDescent="0.25">
      <c r="A147" s="24"/>
      <c r="B147" s="31"/>
      <c r="C147" s="11" t="s">
        <v>257</v>
      </c>
      <c r="D147" s="60">
        <v>45</v>
      </c>
      <c r="E147" s="40">
        <v>16</v>
      </c>
      <c r="F147" s="69">
        <v>29</v>
      </c>
    </row>
    <row r="148" spans="1:6" s="41" customFormat="1" ht="13.5" customHeight="1" x14ac:dyDescent="0.25">
      <c r="A148" s="24"/>
      <c r="B148" s="31"/>
      <c r="C148" s="25" t="s">
        <v>229</v>
      </c>
      <c r="D148" s="60">
        <v>56</v>
      </c>
      <c r="E148" s="40">
        <v>12</v>
      </c>
      <c r="F148" s="69">
        <v>44</v>
      </c>
    </row>
    <row r="149" spans="1:6" s="41" customFormat="1" ht="13.5" customHeight="1" x14ac:dyDescent="0.25">
      <c r="A149" s="24"/>
      <c r="B149" s="31"/>
      <c r="C149" s="25" t="s">
        <v>299</v>
      </c>
      <c r="D149" s="60">
        <v>36</v>
      </c>
      <c r="E149" s="40">
        <v>9</v>
      </c>
      <c r="F149" s="69">
        <v>27</v>
      </c>
    </row>
    <row r="150" spans="1:6" s="41" customFormat="1" ht="13.5" customHeight="1" x14ac:dyDescent="0.25">
      <c r="A150" s="24"/>
      <c r="B150" s="31"/>
      <c r="C150" s="11" t="s">
        <v>96</v>
      </c>
      <c r="D150" s="60">
        <v>44</v>
      </c>
      <c r="E150" s="40">
        <v>0</v>
      </c>
      <c r="F150" s="69">
        <v>44</v>
      </c>
    </row>
    <row r="151" spans="1:6" s="41" customFormat="1" ht="13.5" customHeight="1" x14ac:dyDescent="0.25">
      <c r="A151" s="24"/>
      <c r="B151" s="31"/>
      <c r="C151" s="11" t="s">
        <v>97</v>
      </c>
      <c r="D151" s="60">
        <v>45</v>
      </c>
      <c r="E151" s="40">
        <v>7</v>
      </c>
      <c r="F151" s="69">
        <v>38</v>
      </c>
    </row>
    <row r="152" spans="1:6" s="41" customFormat="1" ht="13.5" customHeight="1" x14ac:dyDescent="0.25">
      <c r="A152" s="24"/>
      <c r="B152" s="31"/>
      <c r="C152" s="11" t="s">
        <v>350</v>
      </c>
      <c r="D152" s="60">
        <v>52</v>
      </c>
      <c r="E152" s="40">
        <v>17</v>
      </c>
      <c r="F152" s="69">
        <v>35</v>
      </c>
    </row>
    <row r="153" spans="1:6" s="41" customFormat="1" ht="13.5" customHeight="1" x14ac:dyDescent="0.25">
      <c r="A153" s="24"/>
      <c r="B153" s="31"/>
      <c r="C153" s="11" t="s">
        <v>292</v>
      </c>
      <c r="D153" s="60">
        <v>15</v>
      </c>
      <c r="E153" s="40">
        <v>2</v>
      </c>
      <c r="F153" s="69">
        <v>13</v>
      </c>
    </row>
    <row r="154" spans="1:6" s="41" customFormat="1" ht="13.5" customHeight="1" x14ac:dyDescent="0.25">
      <c r="A154" s="24"/>
      <c r="B154" s="31"/>
      <c r="C154" s="11" t="s">
        <v>98</v>
      </c>
      <c r="D154" s="60">
        <v>33</v>
      </c>
      <c r="E154" s="40">
        <v>0</v>
      </c>
      <c r="F154" s="69">
        <v>33</v>
      </c>
    </row>
    <row r="155" spans="1:6" s="41" customFormat="1" ht="13.5" customHeight="1" x14ac:dyDescent="0.25">
      <c r="A155" s="24"/>
      <c r="B155" s="31"/>
      <c r="C155" s="11" t="s">
        <v>99</v>
      </c>
      <c r="D155" s="60">
        <v>55</v>
      </c>
      <c r="E155" s="40">
        <v>6</v>
      </c>
      <c r="F155" s="69">
        <v>49</v>
      </c>
    </row>
    <row r="156" spans="1:6" s="41" customFormat="1" ht="13.5" customHeight="1" x14ac:dyDescent="0.25">
      <c r="A156" s="24"/>
      <c r="B156" s="31"/>
      <c r="C156" s="11" t="s">
        <v>100</v>
      </c>
      <c r="D156" s="60">
        <v>45</v>
      </c>
      <c r="E156" s="40">
        <v>0</v>
      </c>
      <c r="F156" s="69">
        <v>45</v>
      </c>
    </row>
    <row r="157" spans="1:6" s="41" customFormat="1" ht="13.5" customHeight="1" x14ac:dyDescent="0.25">
      <c r="A157" s="24"/>
      <c r="B157" s="31"/>
      <c r="C157" s="11" t="s">
        <v>101</v>
      </c>
      <c r="D157" s="60">
        <v>12</v>
      </c>
      <c r="E157" s="40">
        <v>0</v>
      </c>
      <c r="F157" s="69">
        <v>12</v>
      </c>
    </row>
    <row r="158" spans="1:6" s="41" customFormat="1" ht="13.5" customHeight="1" x14ac:dyDescent="0.25">
      <c r="A158" s="24"/>
      <c r="B158" s="31"/>
      <c r="C158" s="11" t="s">
        <v>102</v>
      </c>
      <c r="D158" s="60">
        <v>14</v>
      </c>
      <c r="E158" s="40">
        <v>7</v>
      </c>
      <c r="F158" s="69">
        <v>7</v>
      </c>
    </row>
    <row r="159" spans="1:6" s="41" customFormat="1" ht="13.5" customHeight="1" x14ac:dyDescent="0.25">
      <c r="A159" s="24"/>
      <c r="B159" s="31"/>
      <c r="C159" s="11" t="s">
        <v>103</v>
      </c>
      <c r="D159" s="60">
        <v>37</v>
      </c>
      <c r="E159" s="40">
        <v>0</v>
      </c>
      <c r="F159" s="69">
        <v>37</v>
      </c>
    </row>
    <row r="160" spans="1:6" s="41" customFormat="1" ht="13.5" customHeight="1" x14ac:dyDescent="0.25">
      <c r="A160" s="24"/>
      <c r="B160" s="31"/>
      <c r="C160" s="11" t="s">
        <v>104</v>
      </c>
      <c r="D160" s="60">
        <v>45</v>
      </c>
      <c r="E160" s="40">
        <v>0</v>
      </c>
      <c r="F160" s="69">
        <v>45</v>
      </c>
    </row>
    <row r="161" spans="1:7" s="41" customFormat="1" ht="13.5" customHeight="1" x14ac:dyDescent="0.25">
      <c r="A161" s="24"/>
      <c r="B161" s="31"/>
      <c r="C161" s="11" t="s">
        <v>105</v>
      </c>
      <c r="D161" s="60">
        <v>17</v>
      </c>
      <c r="E161" s="40">
        <v>0</v>
      </c>
      <c r="F161" s="69">
        <v>17</v>
      </c>
    </row>
    <row r="162" spans="1:7" s="41" customFormat="1" ht="13.5" customHeight="1" x14ac:dyDescent="0.25">
      <c r="A162" s="24"/>
      <c r="B162" s="31"/>
      <c r="C162" s="11" t="s">
        <v>106</v>
      </c>
      <c r="D162" s="60">
        <v>54</v>
      </c>
      <c r="E162" s="40">
        <v>7</v>
      </c>
      <c r="F162" s="69">
        <v>47</v>
      </c>
    </row>
    <row r="163" spans="1:7" s="41" customFormat="1" ht="13.5" customHeight="1" x14ac:dyDescent="0.25">
      <c r="A163" s="24"/>
      <c r="B163" s="31"/>
      <c r="C163" s="11" t="s">
        <v>258</v>
      </c>
      <c r="D163" s="60">
        <v>25</v>
      </c>
      <c r="E163" s="40">
        <v>1</v>
      </c>
      <c r="F163" s="69">
        <v>24</v>
      </c>
    </row>
    <row r="164" spans="1:7" s="41" customFormat="1" ht="13.5" customHeight="1" x14ac:dyDescent="0.25">
      <c r="A164" s="24"/>
      <c r="B164" s="31"/>
      <c r="C164" s="11" t="s">
        <v>107</v>
      </c>
      <c r="D164" s="60">
        <v>43</v>
      </c>
      <c r="E164" s="40">
        <v>3</v>
      </c>
      <c r="F164" s="69">
        <v>40</v>
      </c>
    </row>
    <row r="165" spans="1:7" s="41" customFormat="1" ht="13.5" customHeight="1" x14ac:dyDescent="0.25">
      <c r="A165" s="24"/>
      <c r="B165" s="31"/>
      <c r="C165" s="11" t="s">
        <v>108</v>
      </c>
      <c r="D165" s="60">
        <v>54</v>
      </c>
      <c r="E165" s="40">
        <v>0</v>
      </c>
      <c r="F165" s="69">
        <v>54</v>
      </c>
    </row>
    <row r="166" spans="1:7" s="41" customFormat="1" ht="13.5" customHeight="1" x14ac:dyDescent="0.25">
      <c r="A166" s="24"/>
      <c r="B166" s="31"/>
      <c r="C166" s="11" t="s">
        <v>109</v>
      </c>
      <c r="D166" s="60">
        <v>32</v>
      </c>
      <c r="E166" s="40">
        <v>11</v>
      </c>
      <c r="F166" s="69">
        <v>21</v>
      </c>
    </row>
    <row r="167" spans="1:7" s="41" customFormat="1" ht="13.5" customHeight="1" x14ac:dyDescent="0.25">
      <c r="A167" s="24"/>
      <c r="B167" s="31"/>
      <c r="C167" s="11" t="s">
        <v>110</v>
      </c>
      <c r="D167" s="60">
        <v>32</v>
      </c>
      <c r="E167" s="40">
        <v>13</v>
      </c>
      <c r="F167" s="69">
        <v>19</v>
      </c>
    </row>
    <row r="168" spans="1:7" s="43" customFormat="1" ht="13.5" customHeight="1" x14ac:dyDescent="0.25">
      <c r="A168" s="24"/>
      <c r="B168" s="24" t="s">
        <v>17</v>
      </c>
      <c r="C168" s="17"/>
      <c r="D168" s="63">
        <f>SUM(D142:D167)</f>
        <v>919</v>
      </c>
      <c r="E168" s="51">
        <f>SUM(E142:E167)</f>
        <v>113</v>
      </c>
      <c r="F168" s="70">
        <f>SUM(F142:F167)</f>
        <v>806</v>
      </c>
      <c r="G168" s="41"/>
    </row>
    <row r="169" spans="1:7" s="46" customFormat="1" ht="13.5" customHeight="1" x14ac:dyDescent="0.25">
      <c r="A169" s="44"/>
      <c r="B169" s="44" t="s">
        <v>111</v>
      </c>
      <c r="C169" s="15"/>
      <c r="D169" s="64">
        <f>D168+D141</f>
        <v>4695</v>
      </c>
      <c r="E169" s="52">
        <f>E168+E141</f>
        <v>1904</v>
      </c>
      <c r="F169" s="71">
        <f>F168+F141</f>
        <v>2791</v>
      </c>
      <c r="G169" s="41"/>
    </row>
    <row r="170" spans="1:7" s="41" customFormat="1" ht="13.5" customHeight="1" x14ac:dyDescent="0.25">
      <c r="A170" s="24" t="s">
        <v>112</v>
      </c>
      <c r="B170" s="31" t="s">
        <v>1</v>
      </c>
      <c r="C170" s="11" t="s">
        <v>259</v>
      </c>
      <c r="D170" s="60">
        <v>36</v>
      </c>
      <c r="E170" s="40">
        <v>2</v>
      </c>
      <c r="F170" s="69">
        <v>34</v>
      </c>
    </row>
    <row r="171" spans="1:7" s="46" customFormat="1" ht="13.5" customHeight="1" x14ac:dyDescent="0.25">
      <c r="A171" s="74"/>
      <c r="B171" s="74" t="s">
        <v>3</v>
      </c>
      <c r="C171" s="83"/>
      <c r="D171" s="75">
        <f>D170</f>
        <v>36</v>
      </c>
      <c r="E171" s="76">
        <f>E170</f>
        <v>2</v>
      </c>
      <c r="F171" s="77">
        <f>F170</f>
        <v>34</v>
      </c>
      <c r="G171" s="41"/>
    </row>
    <row r="172" spans="1:7" s="41" customFormat="1" ht="13.5" customHeight="1" x14ac:dyDescent="0.25">
      <c r="A172" s="24" t="s">
        <v>113</v>
      </c>
      <c r="B172" s="31" t="s">
        <v>11</v>
      </c>
      <c r="C172" s="11" t="s">
        <v>293</v>
      </c>
      <c r="D172" s="60">
        <v>33</v>
      </c>
      <c r="E172" s="40">
        <v>12</v>
      </c>
      <c r="F172" s="69">
        <v>21</v>
      </c>
    </row>
    <row r="173" spans="1:7" s="41" customFormat="1" ht="13.5" customHeight="1" x14ac:dyDescent="0.25">
      <c r="A173" s="24"/>
      <c r="B173" s="31"/>
      <c r="C173" s="47" t="s">
        <v>260</v>
      </c>
      <c r="D173" s="60">
        <v>100</v>
      </c>
      <c r="E173" s="40">
        <v>50</v>
      </c>
      <c r="F173" s="69">
        <v>50</v>
      </c>
    </row>
    <row r="174" spans="1:7" s="41" customFormat="1" ht="13.5" customHeight="1" x14ac:dyDescent="0.25">
      <c r="A174" s="24"/>
      <c r="B174" s="31"/>
      <c r="C174" s="25" t="s">
        <v>198</v>
      </c>
      <c r="D174" s="60">
        <v>89</v>
      </c>
      <c r="E174" s="40">
        <v>47</v>
      </c>
      <c r="F174" s="69">
        <v>42</v>
      </c>
    </row>
    <row r="175" spans="1:7" s="41" customFormat="1" ht="13.5" customHeight="1" x14ac:dyDescent="0.25">
      <c r="A175" s="24"/>
      <c r="B175" s="31"/>
      <c r="C175" s="11" t="s">
        <v>115</v>
      </c>
      <c r="D175" s="60">
        <v>74</v>
      </c>
      <c r="E175" s="40">
        <v>35</v>
      </c>
      <c r="F175" s="69">
        <v>39</v>
      </c>
    </row>
    <row r="176" spans="1:7" s="41" customFormat="1" ht="13.5" customHeight="1" x14ac:dyDescent="0.25">
      <c r="A176" s="24"/>
      <c r="B176" s="31"/>
      <c r="C176" s="11" t="s">
        <v>116</v>
      </c>
      <c r="D176" s="60">
        <v>71</v>
      </c>
      <c r="E176" s="40">
        <v>30</v>
      </c>
      <c r="F176" s="69">
        <v>41</v>
      </c>
    </row>
    <row r="177" spans="1:7" s="43" customFormat="1" ht="13.5" customHeight="1" x14ac:dyDescent="0.25">
      <c r="A177" s="24"/>
      <c r="B177" s="24" t="s">
        <v>13</v>
      </c>
      <c r="C177" s="17"/>
      <c r="D177" s="61">
        <f>SUM(D172:D176)</f>
        <v>367</v>
      </c>
      <c r="E177" s="42">
        <f>SUM(E172:E176)</f>
        <v>174</v>
      </c>
      <c r="F177" s="70">
        <f>SUM(F172:F176)</f>
        <v>193</v>
      </c>
      <c r="G177" s="41"/>
    </row>
    <row r="178" spans="1:7" s="41" customFormat="1" ht="13.5" customHeight="1" x14ac:dyDescent="0.25">
      <c r="A178" s="24"/>
      <c r="B178" s="31" t="s">
        <v>1</v>
      </c>
      <c r="C178" s="11" t="s">
        <v>117</v>
      </c>
      <c r="D178" s="60">
        <v>4</v>
      </c>
      <c r="E178" s="40">
        <v>0</v>
      </c>
      <c r="F178" s="69">
        <v>4</v>
      </c>
    </row>
    <row r="179" spans="1:7" s="41" customFormat="1" ht="13.5" customHeight="1" x14ac:dyDescent="0.25">
      <c r="A179" s="24"/>
      <c r="C179" s="11" t="s">
        <v>118</v>
      </c>
      <c r="D179" s="60">
        <v>49</v>
      </c>
      <c r="E179" s="40">
        <v>4</v>
      </c>
      <c r="F179" s="69">
        <v>45</v>
      </c>
    </row>
    <row r="180" spans="1:7" s="41" customFormat="1" ht="13.5" customHeight="1" x14ac:dyDescent="0.25">
      <c r="A180" s="24"/>
      <c r="B180" s="31"/>
      <c r="C180" s="11" t="s">
        <v>119</v>
      </c>
      <c r="D180" s="60">
        <v>22</v>
      </c>
      <c r="E180" s="40">
        <v>0</v>
      </c>
      <c r="F180" s="69">
        <v>22</v>
      </c>
    </row>
    <row r="181" spans="1:7" s="41" customFormat="1" ht="13.5" customHeight="1" x14ac:dyDescent="0.25">
      <c r="A181" s="24"/>
      <c r="B181" s="31"/>
      <c r="C181" s="11" t="s">
        <v>300</v>
      </c>
      <c r="D181" s="60">
        <v>23</v>
      </c>
      <c r="E181" s="40">
        <v>0</v>
      </c>
      <c r="F181" s="69">
        <v>23</v>
      </c>
    </row>
    <row r="182" spans="1:7" s="43" customFormat="1" ht="13.5" customHeight="1" x14ac:dyDescent="0.25">
      <c r="A182" s="24"/>
      <c r="B182" s="24" t="s">
        <v>17</v>
      </c>
      <c r="C182" s="17"/>
      <c r="D182" s="61">
        <f>SUM(D178:D181)</f>
        <v>98</v>
      </c>
      <c r="E182" s="42">
        <f>SUM(E178:E181)</f>
        <v>4</v>
      </c>
      <c r="F182" s="70">
        <f>SUM(F178:F181)</f>
        <v>94</v>
      </c>
      <c r="G182" s="41"/>
    </row>
    <row r="183" spans="1:7" s="46" customFormat="1" ht="13.5" customHeight="1" x14ac:dyDescent="0.25">
      <c r="A183" s="74"/>
      <c r="B183" s="74" t="s">
        <v>3</v>
      </c>
      <c r="C183" s="83"/>
      <c r="D183" s="75">
        <f>D182+D177</f>
        <v>465</v>
      </c>
      <c r="E183" s="76">
        <f>E182+E177</f>
        <v>178</v>
      </c>
      <c r="F183" s="77">
        <f>F182+F177</f>
        <v>287</v>
      </c>
      <c r="G183" s="41"/>
    </row>
    <row r="184" spans="1:7" s="41" customFormat="1" ht="13.5" customHeight="1" x14ac:dyDescent="0.25">
      <c r="A184" s="24" t="s">
        <v>120</v>
      </c>
      <c r="B184" s="31" t="s">
        <v>1</v>
      </c>
      <c r="C184" s="11" t="s">
        <v>121</v>
      </c>
      <c r="D184" s="60">
        <v>20</v>
      </c>
      <c r="E184" s="40">
        <v>4</v>
      </c>
      <c r="F184" s="69">
        <v>16</v>
      </c>
    </row>
    <row r="185" spans="1:7" s="46" customFormat="1" ht="13.5" customHeight="1" x14ac:dyDescent="0.25">
      <c r="A185" s="74"/>
      <c r="B185" s="74" t="s">
        <v>3</v>
      </c>
      <c r="C185" s="83"/>
      <c r="D185" s="75">
        <f>D184</f>
        <v>20</v>
      </c>
      <c r="E185" s="76">
        <f>E184</f>
        <v>4</v>
      </c>
      <c r="F185" s="77">
        <f>F184</f>
        <v>16</v>
      </c>
      <c r="G185" s="41"/>
    </row>
    <row r="186" spans="1:7" s="41" customFormat="1" ht="13.5" customHeight="1" x14ac:dyDescent="0.25">
      <c r="A186" s="24" t="s">
        <v>122</v>
      </c>
      <c r="B186" s="31" t="s">
        <v>1</v>
      </c>
      <c r="C186" s="25" t="s">
        <v>261</v>
      </c>
      <c r="D186" s="60">
        <v>23</v>
      </c>
      <c r="E186" s="40">
        <v>0</v>
      </c>
      <c r="F186" s="69">
        <v>23</v>
      </c>
    </row>
    <row r="187" spans="1:7" s="46" customFormat="1" ht="13.5" customHeight="1" x14ac:dyDescent="0.25">
      <c r="A187" s="74"/>
      <c r="B187" s="74" t="s">
        <v>3</v>
      </c>
      <c r="C187" s="83"/>
      <c r="D187" s="75">
        <f>D186</f>
        <v>23</v>
      </c>
      <c r="E187" s="76">
        <f>E186</f>
        <v>0</v>
      </c>
      <c r="F187" s="77">
        <f>F186</f>
        <v>23</v>
      </c>
      <c r="G187" s="41"/>
    </row>
    <row r="188" spans="1:7" s="41" customFormat="1" ht="13.5" customHeight="1" x14ac:dyDescent="0.25">
      <c r="A188" s="24" t="s">
        <v>123</v>
      </c>
      <c r="B188" s="31" t="s">
        <v>11</v>
      </c>
      <c r="C188" s="11" t="s">
        <v>124</v>
      </c>
      <c r="D188" s="60">
        <v>119</v>
      </c>
      <c r="E188" s="40">
        <v>60</v>
      </c>
      <c r="F188" s="69">
        <v>59</v>
      </c>
    </row>
    <row r="189" spans="1:7" s="41" customFormat="1" ht="13.5" customHeight="1" x14ac:dyDescent="0.25">
      <c r="A189" s="24"/>
      <c r="B189" s="31"/>
      <c r="C189" s="25" t="s">
        <v>262</v>
      </c>
      <c r="D189" s="60">
        <v>164</v>
      </c>
      <c r="E189" s="40">
        <v>76</v>
      </c>
      <c r="F189" s="69">
        <v>88</v>
      </c>
    </row>
    <row r="190" spans="1:7" s="41" customFormat="1" ht="13.5" customHeight="1" x14ac:dyDescent="0.25">
      <c r="A190" s="24"/>
      <c r="B190" s="31"/>
      <c r="C190" s="25" t="s">
        <v>125</v>
      </c>
      <c r="D190" s="60">
        <v>128</v>
      </c>
      <c r="E190" s="40">
        <v>52</v>
      </c>
      <c r="F190" s="69">
        <v>76</v>
      </c>
    </row>
    <row r="191" spans="1:7" s="41" customFormat="1" ht="13.5" customHeight="1" x14ac:dyDescent="0.25">
      <c r="A191" s="24"/>
      <c r="B191" s="31"/>
      <c r="C191" s="25" t="s">
        <v>263</v>
      </c>
      <c r="D191" s="60">
        <v>77</v>
      </c>
      <c r="E191" s="40">
        <v>35</v>
      </c>
      <c r="F191" s="69">
        <v>42</v>
      </c>
    </row>
    <row r="192" spans="1:7" s="41" customFormat="1" ht="13.5" customHeight="1" x14ac:dyDescent="0.25">
      <c r="A192" s="24"/>
      <c r="B192" s="31"/>
      <c r="C192" s="25" t="s">
        <v>308</v>
      </c>
      <c r="D192" s="60">
        <v>80</v>
      </c>
      <c r="E192" s="40">
        <v>35</v>
      </c>
      <c r="F192" s="69">
        <v>45</v>
      </c>
    </row>
    <row r="193" spans="1:11" s="41" customFormat="1" ht="13.5" customHeight="1" x14ac:dyDescent="0.25">
      <c r="A193" s="24"/>
      <c r="B193" s="31"/>
      <c r="C193" s="25" t="s">
        <v>294</v>
      </c>
      <c r="D193" s="60">
        <v>63</v>
      </c>
      <c r="E193" s="40">
        <v>41</v>
      </c>
      <c r="F193" s="69">
        <v>22</v>
      </c>
    </row>
    <row r="194" spans="1:11" s="43" customFormat="1" ht="13.5" customHeight="1" x14ac:dyDescent="0.25">
      <c r="A194" s="24"/>
      <c r="B194" s="24" t="s">
        <v>13</v>
      </c>
      <c r="C194" s="24"/>
      <c r="D194" s="61">
        <f>SUM(D188:D193)</f>
        <v>631</v>
      </c>
      <c r="E194" s="42">
        <f>SUM(E188:E193)</f>
        <v>299</v>
      </c>
      <c r="F194" s="70">
        <f>SUM(F188:F193)</f>
        <v>332</v>
      </c>
      <c r="G194" s="41"/>
    </row>
    <row r="195" spans="1:11" s="41" customFormat="1" ht="13.5" customHeight="1" x14ac:dyDescent="0.25">
      <c r="A195" s="24"/>
      <c r="B195" s="31" t="s">
        <v>1</v>
      </c>
      <c r="C195" s="11" t="s">
        <v>126</v>
      </c>
      <c r="D195" s="60">
        <v>35</v>
      </c>
      <c r="E195" s="40">
        <v>0</v>
      </c>
      <c r="F195" s="69">
        <v>35</v>
      </c>
    </row>
    <row r="196" spans="1:11" s="41" customFormat="1" ht="13.5" customHeight="1" x14ac:dyDescent="0.25">
      <c r="A196" s="24"/>
      <c r="B196" s="31"/>
      <c r="C196" s="11" t="s">
        <v>264</v>
      </c>
      <c r="D196" s="60">
        <v>30</v>
      </c>
      <c r="E196" s="40">
        <v>0</v>
      </c>
      <c r="F196" s="69">
        <v>30</v>
      </c>
    </row>
    <row r="197" spans="1:11" s="41" customFormat="1" ht="13.5" customHeight="1" x14ac:dyDescent="0.25">
      <c r="A197" s="24"/>
      <c r="B197" s="31"/>
      <c r="C197" s="11" t="s">
        <v>127</v>
      </c>
      <c r="D197" s="60">
        <v>90</v>
      </c>
      <c r="E197" s="40">
        <v>15</v>
      </c>
      <c r="F197" s="69">
        <v>75</v>
      </c>
    </row>
    <row r="198" spans="1:11" s="41" customFormat="1" ht="13.5" customHeight="1" x14ac:dyDescent="0.25">
      <c r="A198" s="24"/>
      <c r="B198" s="31"/>
      <c r="C198" s="25" t="s">
        <v>265</v>
      </c>
      <c r="D198" s="60">
        <v>28</v>
      </c>
      <c r="E198" s="40">
        <v>22</v>
      </c>
      <c r="F198" s="69">
        <v>6</v>
      </c>
    </row>
    <row r="199" spans="1:11" s="41" customFormat="1" ht="13.5" customHeight="1" x14ac:dyDescent="0.25">
      <c r="A199" s="24"/>
      <c r="B199" s="31"/>
      <c r="C199" s="11" t="s">
        <v>128</v>
      </c>
      <c r="D199" s="60">
        <v>50</v>
      </c>
      <c r="E199" s="40">
        <v>0</v>
      </c>
      <c r="F199" s="69">
        <v>50</v>
      </c>
    </row>
    <row r="200" spans="1:11" s="41" customFormat="1" ht="13.5" customHeight="1" x14ac:dyDescent="0.25">
      <c r="A200" s="24"/>
      <c r="B200" s="31"/>
      <c r="C200" s="11" t="s">
        <v>129</v>
      </c>
      <c r="D200" s="60">
        <v>42</v>
      </c>
      <c r="E200" s="40">
        <v>0</v>
      </c>
      <c r="F200" s="69">
        <v>42</v>
      </c>
    </row>
    <row r="201" spans="1:11" s="43" customFormat="1" ht="13.5" customHeight="1" x14ac:dyDescent="0.25">
      <c r="A201" s="24"/>
      <c r="B201" s="24" t="s">
        <v>17</v>
      </c>
      <c r="C201" s="24"/>
      <c r="D201" s="61">
        <f>SUM(D195:D200)</f>
        <v>275</v>
      </c>
      <c r="E201" s="42">
        <f>SUM(E195:E200)</f>
        <v>37</v>
      </c>
      <c r="F201" s="70">
        <f>SUM(F195:F200)</f>
        <v>238</v>
      </c>
      <c r="G201" s="41"/>
    </row>
    <row r="202" spans="1:11" s="46" customFormat="1" ht="13.5" customHeight="1" x14ac:dyDescent="0.25">
      <c r="A202" s="74"/>
      <c r="B202" s="74" t="s">
        <v>3</v>
      </c>
      <c r="C202" s="74"/>
      <c r="D202" s="75">
        <f>D201+D194</f>
        <v>906</v>
      </c>
      <c r="E202" s="76">
        <f>E201+E194</f>
        <v>336</v>
      </c>
      <c r="F202" s="77">
        <f>F201+F194</f>
        <v>570</v>
      </c>
      <c r="G202" s="41"/>
    </row>
    <row r="203" spans="1:11" s="41" customFormat="1" ht="13.5" customHeight="1" x14ac:dyDescent="0.25">
      <c r="A203" s="24" t="s">
        <v>130</v>
      </c>
      <c r="B203" s="31" t="s">
        <v>11</v>
      </c>
      <c r="C203" s="25" t="s">
        <v>266</v>
      </c>
      <c r="D203" s="60">
        <v>61</v>
      </c>
      <c r="E203" s="40">
        <v>23</v>
      </c>
      <c r="F203" s="69">
        <v>38</v>
      </c>
    </row>
    <row r="204" spans="1:11" s="41" customFormat="1" ht="13.5" customHeight="1" x14ac:dyDescent="0.25">
      <c r="A204" s="24"/>
      <c r="B204" s="31" t="s">
        <v>1</v>
      </c>
      <c r="C204" s="11" t="s">
        <v>130</v>
      </c>
      <c r="D204" s="60">
        <v>17</v>
      </c>
      <c r="E204" s="40">
        <v>4</v>
      </c>
      <c r="F204" s="69">
        <v>13</v>
      </c>
    </row>
    <row r="205" spans="1:11" s="46" customFormat="1" ht="13.5" customHeight="1" x14ac:dyDescent="0.25">
      <c r="A205" s="74"/>
      <c r="B205" s="74" t="s">
        <v>3</v>
      </c>
      <c r="C205" s="83"/>
      <c r="D205" s="75">
        <f>D203+D204</f>
        <v>78</v>
      </c>
      <c r="E205" s="76">
        <f>E203+E204</f>
        <v>27</v>
      </c>
      <c r="F205" s="77">
        <f>F203+F204</f>
        <v>51</v>
      </c>
      <c r="G205" s="41"/>
    </row>
    <row r="206" spans="1:11" s="41" customFormat="1" ht="13.5" customHeight="1" x14ac:dyDescent="0.25">
      <c r="A206" s="24" t="s">
        <v>131</v>
      </c>
      <c r="B206" s="31" t="s">
        <v>11</v>
      </c>
      <c r="C206" s="25" t="s">
        <v>267</v>
      </c>
      <c r="D206" s="60">
        <v>105</v>
      </c>
      <c r="E206" s="40">
        <v>47</v>
      </c>
      <c r="F206" s="69">
        <v>58</v>
      </c>
      <c r="H206" s="165"/>
      <c r="I206" s="166"/>
      <c r="J206" s="166"/>
      <c r="K206" s="166"/>
    </row>
    <row r="207" spans="1:11" s="41" customFormat="1" ht="13.5" customHeight="1" x14ac:dyDescent="0.25">
      <c r="A207" s="24"/>
      <c r="B207" s="31"/>
      <c r="C207" s="11" t="s">
        <v>132</v>
      </c>
      <c r="D207" s="60">
        <v>54</v>
      </c>
      <c r="E207" s="40">
        <v>17</v>
      </c>
      <c r="F207" s="69">
        <v>37</v>
      </c>
      <c r="H207" s="165"/>
      <c r="I207" s="166"/>
      <c r="J207" s="166"/>
      <c r="K207" s="166"/>
    </row>
    <row r="208" spans="1:11" s="41" customFormat="1" ht="13.5" customHeight="1" x14ac:dyDescent="0.25">
      <c r="A208" s="24"/>
      <c r="B208" s="31"/>
      <c r="C208" s="50" t="s">
        <v>133</v>
      </c>
      <c r="D208" s="60">
        <v>110</v>
      </c>
      <c r="E208" s="40">
        <v>53</v>
      </c>
      <c r="F208" s="69">
        <v>57</v>
      </c>
      <c r="H208" s="165"/>
      <c r="I208" s="166"/>
      <c r="J208" s="166"/>
      <c r="K208" s="166"/>
    </row>
    <row r="209" spans="1:11" s="41" customFormat="1" ht="13.5" customHeight="1" x14ac:dyDescent="0.25">
      <c r="A209" s="24"/>
      <c r="B209" s="31"/>
      <c r="C209" s="50" t="s">
        <v>230</v>
      </c>
      <c r="D209" s="60">
        <v>106</v>
      </c>
      <c r="E209" s="40">
        <v>50</v>
      </c>
      <c r="F209" s="69">
        <v>56</v>
      </c>
      <c r="H209" s="165"/>
      <c r="I209" s="166"/>
      <c r="J209" s="166"/>
      <c r="K209" s="166"/>
    </row>
    <row r="210" spans="1:11" s="41" customFormat="1" ht="13.5" customHeight="1" x14ac:dyDescent="0.25">
      <c r="A210" s="24"/>
      <c r="B210" s="31"/>
      <c r="C210" s="11" t="s">
        <v>268</v>
      </c>
      <c r="D210" s="60">
        <v>45</v>
      </c>
      <c r="E210" s="40">
        <v>25</v>
      </c>
      <c r="F210" s="69">
        <v>20</v>
      </c>
      <c r="H210" s="165"/>
      <c r="I210" s="166"/>
      <c r="J210" s="166"/>
      <c r="K210" s="166"/>
    </row>
    <row r="211" spans="1:11" s="41" customFormat="1" ht="13.5" customHeight="1" x14ac:dyDescent="0.25">
      <c r="A211" s="24"/>
      <c r="B211" s="31"/>
      <c r="C211" s="11" t="s">
        <v>231</v>
      </c>
      <c r="D211" s="60">
        <v>62</v>
      </c>
      <c r="E211" s="40">
        <v>26</v>
      </c>
      <c r="F211" s="69">
        <v>36</v>
      </c>
      <c r="H211" s="165"/>
      <c r="I211" s="166"/>
      <c r="J211" s="166"/>
      <c r="K211" s="166"/>
    </row>
    <row r="212" spans="1:11" s="43" customFormat="1" ht="13.5" customHeight="1" x14ac:dyDescent="0.25">
      <c r="A212" s="24"/>
      <c r="B212" s="24" t="s">
        <v>13</v>
      </c>
      <c r="C212" s="24"/>
      <c r="D212" s="61">
        <f>SUM(D206:D211)</f>
        <v>482</v>
      </c>
      <c r="E212" s="42">
        <f t="shared" ref="E212:F212" si="4">SUM(E206:E211)</f>
        <v>218</v>
      </c>
      <c r="F212" s="70">
        <f t="shared" si="4"/>
        <v>264</v>
      </c>
      <c r="G212" s="41"/>
    </row>
    <row r="213" spans="1:11" s="41" customFormat="1" ht="13.5" customHeight="1" x14ac:dyDescent="0.25">
      <c r="A213" s="24"/>
      <c r="B213" s="31" t="s">
        <v>1</v>
      </c>
      <c r="C213" s="11" t="s">
        <v>269</v>
      </c>
      <c r="D213" s="60">
        <v>50</v>
      </c>
      <c r="E213" s="40">
        <v>21</v>
      </c>
      <c r="F213" s="69">
        <v>29</v>
      </c>
    </row>
    <row r="214" spans="1:11" s="41" customFormat="1" ht="13.5" customHeight="1" x14ac:dyDescent="0.25">
      <c r="A214" s="24"/>
      <c r="B214" s="31"/>
      <c r="C214" s="11" t="s">
        <v>232</v>
      </c>
      <c r="D214" s="60">
        <v>139</v>
      </c>
      <c r="E214" s="40">
        <v>8</v>
      </c>
      <c r="F214" s="69">
        <v>131</v>
      </c>
    </row>
    <row r="215" spans="1:11" s="41" customFormat="1" ht="13.5" customHeight="1" x14ac:dyDescent="0.25">
      <c r="A215" s="24"/>
      <c r="B215" s="31"/>
      <c r="C215" s="11" t="s">
        <v>135</v>
      </c>
      <c r="D215" s="60">
        <v>43</v>
      </c>
      <c r="E215" s="40">
        <v>0</v>
      </c>
      <c r="F215" s="69">
        <v>43</v>
      </c>
    </row>
    <row r="216" spans="1:11" s="41" customFormat="1" ht="13.5" customHeight="1" x14ac:dyDescent="0.25">
      <c r="A216" s="24"/>
      <c r="B216" s="24" t="s">
        <v>17</v>
      </c>
      <c r="C216" s="31"/>
      <c r="D216" s="61">
        <f>SUM(D213:D215)</f>
        <v>232</v>
      </c>
      <c r="E216" s="42">
        <f>SUM(E213:E215)</f>
        <v>29</v>
      </c>
      <c r="F216" s="70">
        <f>SUM(F213:F215)</f>
        <v>203</v>
      </c>
    </row>
    <row r="217" spans="1:11" s="53" customFormat="1" ht="13.5" customHeight="1" x14ac:dyDescent="0.3">
      <c r="A217" s="74"/>
      <c r="B217" s="74" t="s">
        <v>3</v>
      </c>
      <c r="C217" s="82"/>
      <c r="D217" s="75">
        <f>D216+D212</f>
        <v>714</v>
      </c>
      <c r="E217" s="76">
        <f>E216+E212</f>
        <v>247</v>
      </c>
      <c r="F217" s="77">
        <f>F216+F212</f>
        <v>467</v>
      </c>
      <c r="G217" s="41"/>
    </row>
    <row r="218" spans="1:11" s="41" customFormat="1" ht="13.5" customHeight="1" x14ac:dyDescent="0.25">
      <c r="A218" s="24" t="s">
        <v>136</v>
      </c>
      <c r="B218" s="31" t="s">
        <v>11</v>
      </c>
      <c r="C218" s="25" t="s">
        <v>270</v>
      </c>
      <c r="D218" s="60">
        <v>31</v>
      </c>
      <c r="E218" s="40">
        <v>19</v>
      </c>
      <c r="F218" s="69">
        <v>12</v>
      </c>
    </row>
    <row r="219" spans="1:11" s="41" customFormat="1" ht="13.5" customHeight="1" x14ac:dyDescent="0.25">
      <c r="A219" s="24"/>
      <c r="B219" s="31"/>
      <c r="C219" s="11" t="s">
        <v>137</v>
      </c>
      <c r="D219" s="60">
        <v>73</v>
      </c>
      <c r="E219" s="40">
        <v>29</v>
      </c>
      <c r="F219" s="69">
        <v>44</v>
      </c>
    </row>
    <row r="220" spans="1:11" s="41" customFormat="1" ht="13.5" customHeight="1" x14ac:dyDescent="0.25">
      <c r="A220" s="24"/>
      <c r="B220" s="31"/>
      <c r="C220" s="11" t="s">
        <v>138</v>
      </c>
      <c r="D220" s="60">
        <v>63</v>
      </c>
      <c r="E220" s="40">
        <v>21</v>
      </c>
      <c r="F220" s="69">
        <v>42</v>
      </c>
    </row>
    <row r="221" spans="1:11" s="43" customFormat="1" ht="13.5" customHeight="1" x14ac:dyDescent="0.25">
      <c r="A221" s="24"/>
      <c r="B221" s="24" t="s">
        <v>13</v>
      </c>
      <c r="C221" s="24"/>
      <c r="D221" s="61">
        <f>SUM(D218:D220)</f>
        <v>167</v>
      </c>
      <c r="E221" s="42">
        <f>SUM(E218:E220)</f>
        <v>69</v>
      </c>
      <c r="F221" s="70">
        <f>SUM(F218:F220)</f>
        <v>98</v>
      </c>
      <c r="G221" s="41"/>
    </row>
    <row r="222" spans="1:11" s="41" customFormat="1" ht="13.5" customHeight="1" x14ac:dyDescent="0.25">
      <c r="A222" s="24"/>
      <c r="B222" s="31" t="s">
        <v>1</v>
      </c>
      <c r="C222" s="11" t="s">
        <v>139</v>
      </c>
      <c r="D222" s="60">
        <v>40</v>
      </c>
      <c r="E222" s="40">
        <v>13</v>
      </c>
      <c r="F222" s="69">
        <v>27</v>
      </c>
    </row>
    <row r="223" spans="1:11" s="41" customFormat="1" ht="13.5" customHeight="1" x14ac:dyDescent="0.25">
      <c r="A223" s="24"/>
      <c r="B223" s="31"/>
      <c r="C223" s="11" t="s">
        <v>140</v>
      </c>
      <c r="D223" s="60">
        <v>57</v>
      </c>
      <c r="E223" s="40">
        <v>1</v>
      </c>
      <c r="F223" s="69">
        <v>56</v>
      </c>
    </row>
    <row r="224" spans="1:11" s="41" customFormat="1" ht="13.5" customHeight="1" x14ac:dyDescent="0.25">
      <c r="A224" s="24"/>
      <c r="B224" s="31"/>
      <c r="C224" s="11" t="s">
        <v>141</v>
      </c>
      <c r="D224" s="60">
        <v>37</v>
      </c>
      <c r="E224" s="40">
        <v>1</v>
      </c>
      <c r="F224" s="69">
        <v>36</v>
      </c>
    </row>
    <row r="225" spans="1:7" s="43" customFormat="1" ht="13.5" customHeight="1" x14ac:dyDescent="0.25">
      <c r="A225" s="24"/>
      <c r="B225" s="24" t="s">
        <v>17</v>
      </c>
      <c r="C225" s="24"/>
      <c r="D225" s="61">
        <f>SUM(D222:D224)</f>
        <v>134</v>
      </c>
      <c r="E225" s="42">
        <f>SUM(E222:E224)</f>
        <v>15</v>
      </c>
      <c r="F225" s="70">
        <f>SUM(F222:F224)</f>
        <v>119</v>
      </c>
      <c r="G225" s="41"/>
    </row>
    <row r="226" spans="1:7" s="46" customFormat="1" ht="13.5" customHeight="1" x14ac:dyDescent="0.25">
      <c r="A226" s="44"/>
      <c r="B226" s="44" t="s">
        <v>3</v>
      </c>
      <c r="C226" s="44"/>
      <c r="D226" s="62">
        <f>D225+D221</f>
        <v>301</v>
      </c>
      <c r="E226" s="45">
        <f>E225+E221</f>
        <v>84</v>
      </c>
      <c r="F226" s="71">
        <f>F225+F221</f>
        <v>217</v>
      </c>
      <c r="G226" s="41"/>
    </row>
    <row r="227" spans="1:7" s="41" customFormat="1" ht="13.5" customHeight="1" x14ac:dyDescent="0.25">
      <c r="A227" s="24" t="s">
        <v>142</v>
      </c>
      <c r="B227" s="31" t="s">
        <v>11</v>
      </c>
      <c r="C227" s="11" t="s">
        <v>351</v>
      </c>
      <c r="D227" s="60">
        <v>68</v>
      </c>
      <c r="E227" s="40">
        <v>40</v>
      </c>
      <c r="F227" s="69">
        <v>28</v>
      </c>
    </row>
    <row r="228" spans="1:7" s="41" customFormat="1" ht="13.5" customHeight="1" x14ac:dyDescent="0.25">
      <c r="A228" s="24"/>
      <c r="B228" s="31" t="s">
        <v>1</v>
      </c>
      <c r="C228" s="11" t="s">
        <v>143</v>
      </c>
      <c r="D228" s="60">
        <v>25</v>
      </c>
      <c r="E228" s="40">
        <v>0</v>
      </c>
      <c r="F228" s="69">
        <v>25</v>
      </c>
    </row>
    <row r="229" spans="1:7" s="46" customFormat="1" ht="13.5" customHeight="1" x14ac:dyDescent="0.25">
      <c r="A229" s="74"/>
      <c r="B229" s="74" t="s">
        <v>3</v>
      </c>
      <c r="C229" s="74"/>
      <c r="D229" s="75">
        <f>SUM(D227:D228)</f>
        <v>93</v>
      </c>
      <c r="E229" s="76">
        <f t="shared" ref="E229:F229" si="5">SUM(E227:E228)</f>
        <v>40</v>
      </c>
      <c r="F229" s="77">
        <f t="shared" si="5"/>
        <v>53</v>
      </c>
      <c r="G229" s="41"/>
    </row>
    <row r="230" spans="1:7" s="41" customFormat="1" ht="13.5" customHeight="1" x14ac:dyDescent="0.25">
      <c r="A230" s="24" t="s">
        <v>144</v>
      </c>
      <c r="B230" s="31" t="s">
        <v>11</v>
      </c>
      <c r="C230" s="11" t="s">
        <v>145</v>
      </c>
      <c r="D230" s="60">
        <v>85</v>
      </c>
      <c r="E230" s="40">
        <v>44</v>
      </c>
      <c r="F230" s="69">
        <v>41</v>
      </c>
    </row>
    <row r="231" spans="1:7" s="41" customFormat="1" ht="13.5" customHeight="1" x14ac:dyDescent="0.25">
      <c r="A231" s="24"/>
      <c r="B231" s="31"/>
      <c r="C231" s="11" t="s">
        <v>146</v>
      </c>
      <c r="D231" s="60">
        <v>123</v>
      </c>
      <c r="E231" s="40">
        <v>56</v>
      </c>
      <c r="F231" s="69">
        <v>67</v>
      </c>
    </row>
    <row r="232" spans="1:7" s="41" customFormat="1" ht="13.5" customHeight="1" x14ac:dyDescent="0.25">
      <c r="A232" s="24"/>
      <c r="B232" s="31"/>
      <c r="C232" s="11" t="s">
        <v>147</v>
      </c>
      <c r="D232" s="60">
        <v>36</v>
      </c>
      <c r="E232" s="40">
        <v>18</v>
      </c>
      <c r="F232" s="69">
        <v>18</v>
      </c>
    </row>
    <row r="233" spans="1:7" s="41" customFormat="1" ht="13.5" customHeight="1" x14ac:dyDescent="0.25">
      <c r="A233" s="24"/>
      <c r="B233" s="31"/>
      <c r="C233" s="11" t="s">
        <v>352</v>
      </c>
      <c r="D233" s="60">
        <v>45</v>
      </c>
      <c r="E233" s="40">
        <v>23</v>
      </c>
      <c r="F233" s="69">
        <v>22</v>
      </c>
    </row>
    <row r="234" spans="1:7" s="43" customFormat="1" ht="13.5" customHeight="1" x14ac:dyDescent="0.25">
      <c r="A234" s="24"/>
      <c r="B234" s="24" t="s">
        <v>13</v>
      </c>
      <c r="C234" s="24"/>
      <c r="D234" s="61">
        <f>SUM(D230:D233)</f>
        <v>289</v>
      </c>
      <c r="E234" s="42">
        <f t="shared" ref="E234:F234" si="6">SUM(E230:E233)</f>
        <v>141</v>
      </c>
      <c r="F234" s="70">
        <f t="shared" si="6"/>
        <v>148</v>
      </c>
      <c r="G234" s="41"/>
    </row>
    <row r="235" spans="1:7" s="41" customFormat="1" ht="13.5" customHeight="1" x14ac:dyDescent="0.25">
      <c r="A235" s="24"/>
      <c r="B235" s="31" t="s">
        <v>1</v>
      </c>
      <c r="C235" s="11" t="s">
        <v>148</v>
      </c>
      <c r="D235" s="60">
        <v>47</v>
      </c>
      <c r="E235" s="40">
        <v>3</v>
      </c>
      <c r="F235" s="69">
        <v>44</v>
      </c>
    </row>
    <row r="236" spans="1:7" s="41" customFormat="1" ht="13.5" customHeight="1" x14ac:dyDescent="0.25">
      <c r="A236" s="24"/>
      <c r="B236" s="31"/>
      <c r="C236" s="11" t="s">
        <v>301</v>
      </c>
      <c r="D236" s="60">
        <v>18</v>
      </c>
      <c r="E236" s="40">
        <v>0</v>
      </c>
      <c r="F236" s="69">
        <v>18</v>
      </c>
    </row>
    <row r="237" spans="1:7" s="41" customFormat="1" ht="13.5" customHeight="1" x14ac:dyDescent="0.25">
      <c r="A237" s="24"/>
      <c r="B237" s="31"/>
      <c r="C237" s="11" t="s">
        <v>149</v>
      </c>
      <c r="D237" s="60">
        <v>33</v>
      </c>
      <c r="E237" s="40">
        <v>4</v>
      </c>
      <c r="F237" s="69">
        <v>29</v>
      </c>
    </row>
    <row r="238" spans="1:7" s="43" customFormat="1" ht="13.5" customHeight="1" x14ac:dyDescent="0.25">
      <c r="A238" s="24"/>
      <c r="B238" s="24" t="s">
        <v>17</v>
      </c>
      <c r="C238" s="24"/>
      <c r="D238" s="61">
        <f>SUM(D235:D237)</f>
        <v>98</v>
      </c>
      <c r="E238" s="42">
        <f>SUM(E235:E237)</f>
        <v>7</v>
      </c>
      <c r="F238" s="70">
        <f>SUM(F235:F237)</f>
        <v>91</v>
      </c>
      <c r="G238" s="41"/>
    </row>
    <row r="239" spans="1:7" s="46" customFormat="1" ht="13.5" customHeight="1" x14ac:dyDescent="0.25">
      <c r="A239" s="74"/>
      <c r="B239" s="74" t="s">
        <v>3</v>
      </c>
      <c r="C239" s="74"/>
      <c r="D239" s="75">
        <f>D238+D234</f>
        <v>387</v>
      </c>
      <c r="E239" s="76">
        <f>E238+E234</f>
        <v>148</v>
      </c>
      <c r="F239" s="77">
        <f>F238+F234</f>
        <v>239</v>
      </c>
      <c r="G239" s="41"/>
    </row>
    <row r="240" spans="1:7" s="41" customFormat="1" ht="13.5" customHeight="1" x14ac:dyDescent="0.25">
      <c r="A240" s="24" t="s">
        <v>150</v>
      </c>
      <c r="B240" s="31" t="s">
        <v>1</v>
      </c>
      <c r="C240" s="11" t="s">
        <v>151</v>
      </c>
      <c r="D240" s="60">
        <v>32</v>
      </c>
      <c r="E240" s="40">
        <v>8</v>
      </c>
      <c r="F240" s="69">
        <v>24</v>
      </c>
    </row>
    <row r="241" spans="1:14" s="43" customFormat="1" ht="13.5" customHeight="1" x14ac:dyDescent="0.25">
      <c r="A241" s="78"/>
      <c r="B241" s="78" t="s">
        <v>111</v>
      </c>
      <c r="C241" s="78"/>
      <c r="D241" s="79">
        <f>D240</f>
        <v>32</v>
      </c>
      <c r="E241" s="80">
        <f>E240</f>
        <v>8</v>
      </c>
      <c r="F241" s="81">
        <f>F240</f>
        <v>24</v>
      </c>
      <c r="G241" s="41"/>
    </row>
    <row r="242" spans="1:14" s="41" customFormat="1" ht="13.5" customHeight="1" x14ac:dyDescent="0.25">
      <c r="A242" s="24" t="s">
        <v>152</v>
      </c>
      <c r="B242" s="11" t="s">
        <v>11</v>
      </c>
      <c r="C242" s="11" t="s">
        <v>153</v>
      </c>
      <c r="D242" s="60">
        <v>51</v>
      </c>
      <c r="E242" s="40">
        <v>26</v>
      </c>
      <c r="F242" s="69">
        <v>25</v>
      </c>
    </row>
    <row r="243" spans="1:14" s="41" customFormat="1" ht="13.5" customHeight="1" x14ac:dyDescent="0.25">
      <c r="A243" s="24"/>
      <c r="B243" s="31" t="s">
        <v>1</v>
      </c>
      <c r="C243" s="11" t="s">
        <v>154</v>
      </c>
      <c r="D243" s="60">
        <v>44</v>
      </c>
      <c r="E243" s="40">
        <v>10</v>
      </c>
      <c r="F243" s="69">
        <v>34</v>
      </c>
    </row>
    <row r="244" spans="1:14" s="46" customFormat="1" ht="13.5" customHeight="1" x14ac:dyDescent="0.25">
      <c r="A244" s="74"/>
      <c r="B244" s="74" t="s">
        <v>3</v>
      </c>
      <c r="C244" s="74"/>
      <c r="D244" s="75">
        <f>SUM(D242:D243)</f>
        <v>95</v>
      </c>
      <c r="E244" s="76">
        <f>SUM(E242:E243)</f>
        <v>36</v>
      </c>
      <c r="F244" s="77">
        <f>SUM(F242:F243)</f>
        <v>59</v>
      </c>
      <c r="G244" s="41"/>
    </row>
    <row r="245" spans="1:14" s="41" customFormat="1" ht="13.5" customHeight="1" x14ac:dyDescent="0.25">
      <c r="A245" s="24" t="s">
        <v>155</v>
      </c>
      <c r="B245" s="31" t="s">
        <v>11</v>
      </c>
      <c r="C245" s="11" t="s">
        <v>156</v>
      </c>
      <c r="D245" s="60">
        <v>95</v>
      </c>
      <c r="E245" s="40">
        <v>44</v>
      </c>
      <c r="F245" s="69">
        <v>51</v>
      </c>
    </row>
    <row r="246" spans="1:14" s="41" customFormat="1" ht="13.5" customHeight="1" x14ac:dyDescent="0.25">
      <c r="A246" s="24"/>
      <c r="B246" s="31" t="s">
        <v>1</v>
      </c>
      <c r="C246" s="11" t="s">
        <v>157</v>
      </c>
      <c r="D246" s="60">
        <v>30</v>
      </c>
      <c r="E246" s="40">
        <v>6</v>
      </c>
      <c r="F246" s="69">
        <v>24</v>
      </c>
    </row>
    <row r="247" spans="1:14" s="46" customFormat="1" ht="13.5" customHeight="1" x14ac:dyDescent="0.25">
      <c r="A247" s="74"/>
      <c r="B247" s="74" t="s">
        <v>3</v>
      </c>
      <c r="C247" s="74"/>
      <c r="D247" s="75">
        <f>D245+D246</f>
        <v>125</v>
      </c>
      <c r="E247" s="76">
        <f>E245+E246</f>
        <v>50</v>
      </c>
      <c r="F247" s="77">
        <f>F245+F246</f>
        <v>75</v>
      </c>
      <c r="G247" s="41"/>
    </row>
    <row r="248" spans="1:14" s="41" customFormat="1" ht="13.5" customHeight="1" x14ac:dyDescent="0.25">
      <c r="A248" s="24" t="s">
        <v>158</v>
      </c>
      <c r="B248" s="31" t="s">
        <v>11</v>
      </c>
      <c r="C248" s="11" t="s">
        <v>159</v>
      </c>
      <c r="D248" s="60">
        <v>34</v>
      </c>
      <c r="E248" s="40">
        <v>17</v>
      </c>
      <c r="F248" s="69">
        <v>17</v>
      </c>
    </row>
    <row r="249" spans="1:14" s="41" customFormat="1" ht="13.5" customHeight="1" x14ac:dyDescent="0.25">
      <c r="A249" s="24"/>
      <c r="B249" s="31"/>
      <c r="C249" s="11" t="s">
        <v>353</v>
      </c>
      <c r="D249" s="60">
        <v>66</v>
      </c>
      <c r="E249" s="40">
        <v>29</v>
      </c>
      <c r="F249" s="69">
        <v>37</v>
      </c>
    </row>
    <row r="250" spans="1:14" s="41" customFormat="1" ht="13.5" customHeight="1" x14ac:dyDescent="0.25">
      <c r="A250" s="24"/>
      <c r="B250" s="31"/>
      <c r="C250" s="25" t="s">
        <v>271</v>
      </c>
      <c r="D250" s="60">
        <v>86</v>
      </c>
      <c r="E250" s="40">
        <v>32</v>
      </c>
      <c r="F250" s="69">
        <v>54</v>
      </c>
    </row>
    <row r="251" spans="1:14" s="41" customFormat="1" ht="13.5" customHeight="1" x14ac:dyDescent="0.25">
      <c r="A251" s="24"/>
      <c r="B251" s="24" t="s">
        <v>13</v>
      </c>
      <c r="C251" s="31"/>
      <c r="D251" s="61">
        <f>SUM(D248:D250)</f>
        <v>186</v>
      </c>
      <c r="E251" s="42">
        <f>SUM(E248:E250)</f>
        <v>78</v>
      </c>
      <c r="F251" s="70">
        <f>SUM(F248:F250)</f>
        <v>108</v>
      </c>
      <c r="I251" s="49"/>
      <c r="J251" s="49"/>
      <c r="K251" s="49"/>
      <c r="L251" s="48"/>
      <c r="M251" s="48"/>
      <c r="N251" s="48"/>
    </row>
    <row r="252" spans="1:14" s="41" customFormat="1" ht="13.5" customHeight="1" x14ac:dyDescent="0.25">
      <c r="A252" s="24"/>
      <c r="B252" s="31" t="s">
        <v>1</v>
      </c>
      <c r="C252" s="11" t="s">
        <v>161</v>
      </c>
      <c r="D252" s="60">
        <v>61</v>
      </c>
      <c r="E252" s="40">
        <v>7</v>
      </c>
      <c r="F252" s="69">
        <v>54</v>
      </c>
    </row>
    <row r="253" spans="1:14" s="43" customFormat="1" ht="13.5" customHeight="1" x14ac:dyDescent="0.25">
      <c r="A253" s="24"/>
      <c r="B253" s="24" t="s">
        <v>17</v>
      </c>
      <c r="C253" s="24"/>
      <c r="D253" s="61">
        <f>D252</f>
        <v>61</v>
      </c>
      <c r="E253" s="42">
        <f>E252</f>
        <v>7</v>
      </c>
      <c r="F253" s="70">
        <f>F252</f>
        <v>54</v>
      </c>
      <c r="G253" s="41"/>
    </row>
    <row r="254" spans="1:14" s="46" customFormat="1" ht="13.5" customHeight="1" x14ac:dyDescent="0.25">
      <c r="A254" s="74"/>
      <c r="B254" s="74" t="s">
        <v>3</v>
      </c>
      <c r="C254" s="74"/>
      <c r="D254" s="75">
        <f>D253+D251</f>
        <v>247</v>
      </c>
      <c r="E254" s="76">
        <f>E253+E251</f>
        <v>85</v>
      </c>
      <c r="F254" s="77">
        <f>F253+F251</f>
        <v>162</v>
      </c>
      <c r="G254" s="41"/>
    </row>
    <row r="255" spans="1:14" s="41" customFormat="1" ht="13.5" customHeight="1" x14ac:dyDescent="0.25">
      <c r="A255" s="24" t="s">
        <v>162</v>
      </c>
      <c r="B255" s="31" t="s">
        <v>1</v>
      </c>
      <c r="C255" s="11" t="s">
        <v>163</v>
      </c>
      <c r="D255" s="60">
        <v>32</v>
      </c>
      <c r="E255" s="40">
        <v>3</v>
      </c>
      <c r="F255" s="69">
        <v>29</v>
      </c>
    </row>
    <row r="256" spans="1:14" s="46" customFormat="1" ht="13.5" customHeight="1" x14ac:dyDescent="0.25">
      <c r="A256" s="74"/>
      <c r="B256" s="74" t="s">
        <v>3</v>
      </c>
      <c r="C256" s="74"/>
      <c r="D256" s="75">
        <f>D255</f>
        <v>32</v>
      </c>
      <c r="E256" s="76">
        <f>E255</f>
        <v>3</v>
      </c>
      <c r="F256" s="77">
        <f>F255</f>
        <v>29</v>
      </c>
      <c r="G256" s="41"/>
    </row>
    <row r="257" spans="1:7" s="41" customFormat="1" ht="13.5" customHeight="1" x14ac:dyDescent="0.25">
      <c r="A257" s="24" t="s">
        <v>164</v>
      </c>
      <c r="B257" s="31" t="s">
        <v>1</v>
      </c>
      <c r="C257" s="11" t="s">
        <v>165</v>
      </c>
      <c r="D257" s="60">
        <v>20</v>
      </c>
      <c r="E257" s="40">
        <v>3</v>
      </c>
      <c r="F257" s="69">
        <v>17</v>
      </c>
    </row>
    <row r="258" spans="1:7" s="41" customFormat="1" ht="13.5" customHeight="1" x14ac:dyDescent="0.25">
      <c r="A258" s="24"/>
      <c r="B258" s="31"/>
      <c r="C258" s="11" t="s">
        <v>166</v>
      </c>
      <c r="D258" s="60">
        <v>12</v>
      </c>
      <c r="E258" s="40">
        <v>0</v>
      </c>
      <c r="F258" s="69">
        <v>12</v>
      </c>
    </row>
    <row r="259" spans="1:7" s="43" customFormat="1" ht="13.5" customHeight="1" x14ac:dyDescent="0.25">
      <c r="A259" s="24"/>
      <c r="B259" s="24" t="s">
        <v>17</v>
      </c>
      <c r="C259" s="17"/>
      <c r="D259" s="61">
        <f>SUM(D257:D258)</f>
        <v>32</v>
      </c>
      <c r="E259" s="42">
        <f>SUM(E257:E258)</f>
        <v>3</v>
      </c>
      <c r="F259" s="70">
        <f>SUM(F257:F258)</f>
        <v>29</v>
      </c>
      <c r="G259" s="41"/>
    </row>
    <row r="260" spans="1:7" s="46" customFormat="1" ht="13.5" customHeight="1" x14ac:dyDescent="0.25">
      <c r="A260" s="74"/>
      <c r="B260" s="74" t="s">
        <v>3</v>
      </c>
      <c r="C260" s="74"/>
      <c r="D260" s="75">
        <f>D259</f>
        <v>32</v>
      </c>
      <c r="E260" s="76">
        <f>E259</f>
        <v>3</v>
      </c>
      <c r="F260" s="77">
        <f>F259</f>
        <v>29</v>
      </c>
      <c r="G260" s="41"/>
    </row>
    <row r="261" spans="1:7" s="41" customFormat="1" ht="13.5" customHeight="1" x14ac:dyDescent="0.25">
      <c r="A261" s="24" t="s">
        <v>167</v>
      </c>
      <c r="B261" s="31" t="s">
        <v>11</v>
      </c>
      <c r="C261" s="11" t="s">
        <v>168</v>
      </c>
      <c r="D261" s="60">
        <v>40</v>
      </c>
      <c r="E261" s="40">
        <v>9</v>
      </c>
      <c r="F261" s="69">
        <v>31</v>
      </c>
    </row>
    <row r="262" spans="1:7" s="41" customFormat="1" ht="13.5" customHeight="1" x14ac:dyDescent="0.25">
      <c r="A262" s="24"/>
      <c r="B262" s="31"/>
      <c r="C262" s="11" t="s">
        <v>354</v>
      </c>
      <c r="D262" s="60">
        <v>102</v>
      </c>
      <c r="E262" s="40">
        <v>64</v>
      </c>
      <c r="F262" s="69">
        <v>38</v>
      </c>
    </row>
    <row r="263" spans="1:7" s="41" customFormat="1" ht="13.5" customHeight="1" x14ac:dyDescent="0.25">
      <c r="A263" s="24"/>
      <c r="B263" s="31"/>
      <c r="C263" s="11" t="s">
        <v>302</v>
      </c>
      <c r="D263" s="60">
        <v>37</v>
      </c>
      <c r="E263" s="40">
        <v>18</v>
      </c>
      <c r="F263" s="69">
        <v>19</v>
      </c>
    </row>
    <row r="264" spans="1:7" s="41" customFormat="1" ht="13.5" customHeight="1" x14ac:dyDescent="0.25">
      <c r="A264" s="24"/>
      <c r="B264" s="31"/>
      <c r="C264" s="25" t="s">
        <v>272</v>
      </c>
      <c r="D264" s="60">
        <v>206</v>
      </c>
      <c r="E264" s="40">
        <v>90</v>
      </c>
      <c r="F264" s="69">
        <v>116</v>
      </c>
    </row>
    <row r="265" spans="1:7" s="41" customFormat="1" ht="13.5" customHeight="1" x14ac:dyDescent="0.25">
      <c r="A265" s="24"/>
      <c r="B265" s="31"/>
      <c r="C265" s="25" t="s">
        <v>169</v>
      </c>
      <c r="D265" s="60">
        <v>121</v>
      </c>
      <c r="E265" s="40">
        <v>62</v>
      </c>
      <c r="F265" s="69">
        <v>59</v>
      </c>
    </row>
    <row r="266" spans="1:7" s="41" customFormat="1" ht="13.5" customHeight="1" x14ac:dyDescent="0.25">
      <c r="A266" s="24"/>
      <c r="B266" s="31"/>
      <c r="C266" s="25" t="s">
        <v>273</v>
      </c>
      <c r="D266" s="60">
        <v>98</v>
      </c>
      <c r="E266" s="40">
        <v>40</v>
      </c>
      <c r="F266" s="69">
        <v>58</v>
      </c>
    </row>
    <row r="267" spans="1:7" s="41" customFormat="1" ht="13.5" customHeight="1" x14ac:dyDescent="0.25">
      <c r="A267" s="24"/>
      <c r="B267" s="24" t="s">
        <v>13</v>
      </c>
      <c r="C267" s="31"/>
      <c r="D267" s="61">
        <f>SUM(D261:D266)</f>
        <v>604</v>
      </c>
      <c r="E267" s="42">
        <f>SUM(E261:E266)</f>
        <v>283</v>
      </c>
      <c r="F267" s="70">
        <f>SUM(F261:F266)</f>
        <v>321</v>
      </c>
    </row>
    <row r="268" spans="1:7" s="41" customFormat="1" ht="13.5" customHeight="1" x14ac:dyDescent="0.25">
      <c r="A268" s="24"/>
      <c r="B268" s="31" t="s">
        <v>1</v>
      </c>
      <c r="C268" s="11" t="s">
        <v>170</v>
      </c>
      <c r="D268" s="60">
        <v>43</v>
      </c>
      <c r="E268" s="40">
        <v>0</v>
      </c>
      <c r="F268" s="69">
        <v>43</v>
      </c>
    </row>
    <row r="269" spans="1:7" s="41" customFormat="1" ht="13.5" customHeight="1" x14ac:dyDescent="0.25">
      <c r="A269" s="24"/>
      <c r="B269" s="31"/>
      <c r="C269" s="11" t="s">
        <v>171</v>
      </c>
      <c r="D269" s="60">
        <v>38</v>
      </c>
      <c r="E269" s="40">
        <v>0</v>
      </c>
      <c r="F269" s="69">
        <v>38</v>
      </c>
    </row>
    <row r="270" spans="1:7" s="41" customFormat="1" ht="13.5" customHeight="1" x14ac:dyDescent="0.25">
      <c r="A270" s="24"/>
      <c r="B270" s="31"/>
      <c r="C270" s="11" t="s">
        <v>172</v>
      </c>
      <c r="D270" s="60">
        <v>35</v>
      </c>
      <c r="E270" s="40">
        <v>0</v>
      </c>
      <c r="F270" s="69">
        <v>35</v>
      </c>
    </row>
    <row r="271" spans="1:7" s="41" customFormat="1" ht="13.5" customHeight="1" x14ac:dyDescent="0.25">
      <c r="A271" s="24"/>
      <c r="B271" s="31"/>
      <c r="C271" s="11" t="s">
        <v>167</v>
      </c>
      <c r="D271" s="60">
        <v>49</v>
      </c>
      <c r="E271" s="40">
        <v>0</v>
      </c>
      <c r="F271" s="69">
        <v>49</v>
      </c>
    </row>
    <row r="272" spans="1:7" s="41" customFormat="1" ht="13.5" customHeight="1" x14ac:dyDescent="0.25">
      <c r="A272" s="24"/>
      <c r="B272" s="24" t="s">
        <v>17</v>
      </c>
      <c r="C272" s="31"/>
      <c r="D272" s="61">
        <f>SUM(D268:D271)</f>
        <v>165</v>
      </c>
      <c r="E272" s="42">
        <f>SUM(E268:E271)</f>
        <v>0</v>
      </c>
      <c r="F272" s="70">
        <f>SUM(F268:F271)</f>
        <v>165</v>
      </c>
    </row>
    <row r="273" spans="1:7" s="53" customFormat="1" ht="13.5" customHeight="1" x14ac:dyDescent="0.3">
      <c r="A273" s="74"/>
      <c r="B273" s="74" t="s">
        <v>3</v>
      </c>
      <c r="C273" s="82"/>
      <c r="D273" s="75">
        <f>D272+D267</f>
        <v>769</v>
      </c>
      <c r="E273" s="76">
        <f>E272+E267</f>
        <v>283</v>
      </c>
      <c r="F273" s="77">
        <f>F272+F267</f>
        <v>486</v>
      </c>
      <c r="G273" s="41"/>
    </row>
    <row r="274" spans="1:7" s="41" customFormat="1" ht="13.5" customHeight="1" x14ac:dyDescent="0.25">
      <c r="A274" s="24" t="s">
        <v>173</v>
      </c>
      <c r="B274" s="31" t="s">
        <v>11</v>
      </c>
      <c r="C274" s="11" t="s">
        <v>174</v>
      </c>
      <c r="D274" s="60">
        <v>70</v>
      </c>
      <c r="E274" s="40">
        <v>40</v>
      </c>
      <c r="F274" s="69">
        <v>30</v>
      </c>
    </row>
    <row r="275" spans="1:7" s="41" customFormat="1" ht="13.5" customHeight="1" x14ac:dyDescent="0.25">
      <c r="A275" s="24"/>
      <c r="B275" s="31"/>
      <c r="C275" s="11" t="s">
        <v>355</v>
      </c>
      <c r="D275" s="60">
        <v>62</v>
      </c>
      <c r="E275" s="40">
        <v>33</v>
      </c>
      <c r="F275" s="69">
        <v>29</v>
      </c>
    </row>
    <row r="276" spans="1:7" s="41" customFormat="1" ht="13.5" customHeight="1" x14ac:dyDescent="0.25">
      <c r="A276" s="24"/>
      <c r="B276" s="31"/>
      <c r="C276" s="11" t="s">
        <v>175</v>
      </c>
      <c r="D276" s="60">
        <v>75</v>
      </c>
      <c r="E276" s="40">
        <v>38</v>
      </c>
      <c r="F276" s="69">
        <v>37</v>
      </c>
    </row>
    <row r="277" spans="1:7" s="41" customFormat="1" ht="13.5" customHeight="1" x14ac:dyDescent="0.25">
      <c r="A277" s="24"/>
      <c r="B277" s="31"/>
      <c r="C277" s="11" t="s">
        <v>303</v>
      </c>
      <c r="D277" s="60">
        <v>42</v>
      </c>
      <c r="E277" s="40">
        <v>17</v>
      </c>
      <c r="F277" s="69">
        <v>25</v>
      </c>
    </row>
    <row r="278" spans="1:7" s="43" customFormat="1" ht="13.5" customHeight="1" x14ac:dyDescent="0.25">
      <c r="A278" s="24"/>
      <c r="B278" s="24" t="s">
        <v>13</v>
      </c>
      <c r="C278" s="24"/>
      <c r="D278" s="61">
        <f>SUM(D274:D277)</f>
        <v>249</v>
      </c>
      <c r="E278" s="42">
        <f>SUM(E274:E277)</f>
        <v>128</v>
      </c>
      <c r="F278" s="70">
        <f>SUM(F274:F277)</f>
        <v>121</v>
      </c>
      <c r="G278" s="41"/>
    </row>
    <row r="279" spans="1:7" s="41" customFormat="1" ht="13.5" customHeight="1" x14ac:dyDescent="0.25">
      <c r="A279" s="24"/>
      <c r="B279" s="31" t="s">
        <v>1</v>
      </c>
      <c r="C279" s="11" t="s">
        <v>176</v>
      </c>
      <c r="D279" s="60">
        <v>12</v>
      </c>
      <c r="E279" s="40">
        <v>2</v>
      </c>
      <c r="F279" s="69">
        <v>10</v>
      </c>
    </row>
    <row r="280" spans="1:7" s="41" customFormat="1" ht="13.5" customHeight="1" x14ac:dyDescent="0.25">
      <c r="A280" s="24"/>
      <c r="B280" s="31"/>
      <c r="C280" s="11" t="s">
        <v>178</v>
      </c>
      <c r="D280" s="60">
        <v>32</v>
      </c>
      <c r="E280" s="40">
        <v>1</v>
      </c>
      <c r="F280" s="69">
        <v>31</v>
      </c>
    </row>
    <row r="281" spans="1:7" s="41" customFormat="1" ht="13.5" customHeight="1" x14ac:dyDescent="0.25">
      <c r="A281" s="24"/>
      <c r="B281" s="31"/>
      <c r="C281" s="11" t="s">
        <v>179</v>
      </c>
      <c r="D281" s="60">
        <v>32</v>
      </c>
      <c r="E281" s="40">
        <v>0</v>
      </c>
      <c r="F281" s="69">
        <v>32</v>
      </c>
    </row>
    <row r="282" spans="1:7" s="43" customFormat="1" ht="13.5" customHeight="1" x14ac:dyDescent="0.25">
      <c r="A282" s="24"/>
      <c r="B282" s="24" t="s">
        <v>17</v>
      </c>
      <c r="C282" s="24"/>
      <c r="D282" s="61">
        <f>SUM(D279:D281)</f>
        <v>76</v>
      </c>
      <c r="E282" s="42">
        <f>SUM(E279:E281)</f>
        <v>3</v>
      </c>
      <c r="F282" s="70">
        <f>SUM(F279:F281)</f>
        <v>73</v>
      </c>
      <c r="G282" s="41"/>
    </row>
    <row r="283" spans="1:7" s="46" customFormat="1" ht="13.5" customHeight="1" x14ac:dyDescent="0.25">
      <c r="A283" s="74"/>
      <c r="B283" s="74" t="s">
        <v>3</v>
      </c>
      <c r="C283" s="74"/>
      <c r="D283" s="75">
        <f>D282+D278</f>
        <v>325</v>
      </c>
      <c r="E283" s="76">
        <f>E282+E278</f>
        <v>131</v>
      </c>
      <c r="F283" s="77">
        <f>F282+F278</f>
        <v>194</v>
      </c>
      <c r="G283" s="41"/>
    </row>
    <row r="284" spans="1:7" s="41" customFormat="1" ht="13.5" customHeight="1" x14ac:dyDescent="0.25">
      <c r="A284" s="24" t="s">
        <v>180</v>
      </c>
      <c r="B284" s="31" t="s">
        <v>11</v>
      </c>
      <c r="C284" s="22" t="s">
        <v>274</v>
      </c>
      <c r="D284" s="60">
        <v>96</v>
      </c>
      <c r="E284" s="40">
        <v>36</v>
      </c>
      <c r="F284" s="69">
        <v>60</v>
      </c>
    </row>
    <row r="285" spans="1:7" s="41" customFormat="1" ht="13.5" customHeight="1" x14ac:dyDescent="0.25">
      <c r="A285" s="24"/>
      <c r="B285" s="31"/>
      <c r="C285" s="22" t="s">
        <v>304</v>
      </c>
      <c r="D285" s="60">
        <v>67</v>
      </c>
      <c r="E285" s="40">
        <v>28</v>
      </c>
      <c r="F285" s="69">
        <v>39</v>
      </c>
    </row>
    <row r="286" spans="1:7" s="41" customFormat="1" ht="13.5" customHeight="1" x14ac:dyDescent="0.25">
      <c r="A286" s="24"/>
      <c r="B286" s="31"/>
      <c r="C286" s="11" t="s">
        <v>279</v>
      </c>
      <c r="D286" s="60">
        <v>28</v>
      </c>
      <c r="E286" s="40">
        <v>9</v>
      </c>
      <c r="F286" s="69">
        <v>19</v>
      </c>
    </row>
    <row r="287" spans="1:7" s="43" customFormat="1" ht="13.5" customHeight="1" x14ac:dyDescent="0.25">
      <c r="A287" s="24"/>
      <c r="B287" s="24" t="s">
        <v>13</v>
      </c>
      <c r="C287" s="24"/>
      <c r="D287" s="61">
        <f>SUM(D284:D286)</f>
        <v>191</v>
      </c>
      <c r="E287" s="42">
        <f>SUM(E284:E286)</f>
        <v>73</v>
      </c>
      <c r="F287" s="70">
        <f>SUM(F284:F286)</f>
        <v>118</v>
      </c>
      <c r="G287" s="41"/>
    </row>
    <row r="288" spans="1:7" s="41" customFormat="1" ht="13.5" customHeight="1" x14ac:dyDescent="0.25">
      <c r="A288" s="24"/>
      <c r="B288" s="31" t="s">
        <v>1</v>
      </c>
      <c r="C288" s="11" t="s">
        <v>182</v>
      </c>
      <c r="D288" s="60">
        <v>49</v>
      </c>
      <c r="E288" s="40">
        <v>15</v>
      </c>
      <c r="F288" s="69">
        <v>34</v>
      </c>
    </row>
    <row r="289" spans="1:8" s="41" customFormat="1" ht="13.5" customHeight="1" x14ac:dyDescent="0.25">
      <c r="A289" s="24"/>
      <c r="B289" s="31"/>
      <c r="C289" s="11" t="s">
        <v>295</v>
      </c>
      <c r="D289" s="60">
        <v>42</v>
      </c>
      <c r="E289" s="40">
        <v>10</v>
      </c>
      <c r="F289" s="69">
        <v>32</v>
      </c>
    </row>
    <row r="290" spans="1:8" s="41" customFormat="1" ht="13.5" customHeight="1" x14ac:dyDescent="0.25">
      <c r="A290" s="24"/>
      <c r="B290" s="31"/>
      <c r="C290" s="11" t="s">
        <v>185</v>
      </c>
      <c r="D290" s="60">
        <v>41</v>
      </c>
      <c r="E290" s="40">
        <v>8</v>
      </c>
      <c r="F290" s="69">
        <v>33</v>
      </c>
    </row>
    <row r="291" spans="1:8" s="41" customFormat="1" ht="13.5" customHeight="1" x14ac:dyDescent="0.25">
      <c r="A291" s="24"/>
      <c r="B291" s="31"/>
      <c r="C291" s="11" t="s">
        <v>296</v>
      </c>
      <c r="D291" s="60">
        <v>28</v>
      </c>
      <c r="E291" s="40">
        <v>12</v>
      </c>
      <c r="F291" s="69">
        <v>16</v>
      </c>
    </row>
    <row r="292" spans="1:8" s="43" customFormat="1" ht="13.5" customHeight="1" x14ac:dyDescent="0.25">
      <c r="A292" s="24"/>
      <c r="B292" s="24" t="s">
        <v>17</v>
      </c>
      <c r="C292" s="24"/>
      <c r="D292" s="61">
        <f>SUM(D288:D291)</f>
        <v>160</v>
      </c>
      <c r="E292" s="42">
        <f>SUM(E288:E291)</f>
        <v>45</v>
      </c>
      <c r="F292" s="70">
        <f>SUM(F288:F291)</f>
        <v>115</v>
      </c>
      <c r="G292" s="41"/>
    </row>
    <row r="293" spans="1:8" s="46" customFormat="1" ht="13.5" customHeight="1" x14ac:dyDescent="0.25">
      <c r="A293" s="74"/>
      <c r="B293" s="74" t="s">
        <v>3</v>
      </c>
      <c r="C293" s="74"/>
      <c r="D293" s="75">
        <f>D292+D287</f>
        <v>351</v>
      </c>
      <c r="E293" s="76">
        <f>E292+E287</f>
        <v>118</v>
      </c>
      <c r="F293" s="77">
        <f>F292+F287</f>
        <v>233</v>
      </c>
      <c r="G293" s="41"/>
    </row>
    <row r="294" spans="1:8" s="46" customFormat="1" ht="13.5" customHeight="1" x14ac:dyDescent="0.25">
      <c r="A294" s="193"/>
      <c r="B294" s="193"/>
      <c r="C294" s="193" t="s">
        <v>13</v>
      </c>
      <c r="D294" s="194">
        <f>D287+D278+D267+D251+D234+D221+D212+D203+D194+D177+D141+D77+D72+D63+D54+D46+D32+D21+D17+D245+D242+D85+D82+D227</f>
        <v>8751</v>
      </c>
      <c r="E294" s="195">
        <f t="shared" ref="E294:F294" si="7">E287+E278+E267+E251+E234+E221+E212+E203+E194+E177+E141+E77+E72+E63+E54+E46+E32+E21+E17+E245+E242+E85+E82+E227</f>
        <v>4123</v>
      </c>
      <c r="F294" s="196">
        <f t="shared" si="7"/>
        <v>4628</v>
      </c>
      <c r="G294" s="164"/>
      <c r="H294" s="163"/>
    </row>
    <row r="295" spans="1:8" s="46" customFormat="1" ht="13.5" customHeight="1" x14ac:dyDescent="0.25">
      <c r="A295" s="193"/>
      <c r="B295" s="193"/>
      <c r="C295" s="193" t="s">
        <v>17</v>
      </c>
      <c r="D295" s="194">
        <f>D292+D282+D272+D259+D256+D253+D246+D241+D238+D228+D225+D216+D204+D201+D187+D185+D182+D171+D168+D86+D83+D80+D74+D67+D60+D49+D57+D42+D40+D37+D25+D16+D14+D12+D10+D243+D18</f>
        <v>3381</v>
      </c>
      <c r="E295" s="195">
        <f t="shared" ref="E295:F295" si="8">E292+E282+E272+E259+E256+E253+E246+E241+E238+E228+E225+E216+E204+E201+E187+E185+E182+E171+E168+E86+E83+E80+E74+E67+E60+E49+E57+E42+E40+E37+E25+E16+E14+E12+E10+E243+E18</f>
        <v>466</v>
      </c>
      <c r="F295" s="196">
        <f t="shared" si="8"/>
        <v>2915</v>
      </c>
      <c r="G295" s="41"/>
    </row>
    <row r="296" spans="1:8" s="54" customFormat="1" ht="13.5" customHeight="1" thickBot="1" x14ac:dyDescent="0.3">
      <c r="A296" s="197"/>
      <c r="B296" s="198"/>
      <c r="C296" s="197" t="s">
        <v>3</v>
      </c>
      <c r="D296" s="199">
        <f>D293+D283+D273+D260+D256+D254+D247+D244+D241+D239+D229+D226+D217+D205+D202+D187+D185+D183+D171+D169+D87+D84+D81+D75+D68+D60+D58+D50+D42+D38+D40+D26+D19+D16+D14+D12+D10</f>
        <v>12132</v>
      </c>
      <c r="E296" s="200">
        <f>E293+E283+E273+E260+E256+E254+E247+E244+E241+E239+E229+E226+E217+E205+E202+E187+E185+E183+E171+E169+E87+E84+E81+E75+E68+E60+E58+E50+E42+E38+E40+E26+E19+E16+E14+E12+E10</f>
        <v>4589</v>
      </c>
      <c r="F296" s="201">
        <f>F293+F283+F273+F260+F256+F254+F247+F244+F241+F239+F229+F226+F217+F205+F202+F187+F185+F183+F171+F169+F87+F84+F81+F75+F68+F60+F58+F50+F42+F38+F40+F26+F19+F16+F14+F12+F10</f>
        <v>7543</v>
      </c>
      <c r="G296" s="41"/>
    </row>
    <row r="297" spans="1:8" s="54" customFormat="1" ht="13.5" customHeight="1" thickTop="1" x14ac:dyDescent="0.25">
      <c r="A297" s="24"/>
      <c r="B297" s="31"/>
      <c r="C297" s="24"/>
      <c r="D297" s="72"/>
      <c r="E297" s="72"/>
      <c r="F297" s="72"/>
      <c r="G297" s="41"/>
    </row>
    <row r="298" spans="1:8" s="54" customFormat="1" ht="13.5" customHeight="1" x14ac:dyDescent="0.25">
      <c r="A298" s="26" t="s">
        <v>341</v>
      </c>
      <c r="B298" s="31"/>
      <c r="C298" s="24"/>
      <c r="D298" s="72"/>
      <c r="E298" s="72"/>
      <c r="F298" s="73"/>
    </row>
    <row r="299" spans="1:8" s="7" customFormat="1" ht="13.5" customHeight="1" x14ac:dyDescent="0.2">
      <c r="A299" s="26" t="s">
        <v>343</v>
      </c>
      <c r="B299" s="26"/>
      <c r="D299" s="1"/>
      <c r="E299" s="1"/>
      <c r="F299" s="1"/>
    </row>
    <row r="300" spans="1:8" ht="13.5" customHeight="1" thickBot="1" x14ac:dyDescent="0.3">
      <c r="A300" s="202"/>
      <c r="B300" s="202"/>
      <c r="C300" s="203"/>
      <c r="D300" s="203"/>
      <c r="E300" s="203"/>
      <c r="F300" s="20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&amp;R&amp;"Arial Narrow,Normal"&amp;8&amp;P/&amp;N</oddFooter>
  </headerFooter>
  <rowBreaks count="4" manualBreakCount="4">
    <brk id="60" max="16383" man="1"/>
    <brk id="169" max="16383" man="1"/>
    <brk id="217" max="16383" man="1"/>
    <brk id="26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92"/>
  <sheetViews>
    <sheetView showZeros="0" zoomScaleNormal="100" workbookViewId="0">
      <pane ySplit="8" topLeftCell="A57" activePane="bottomLeft" state="frozen"/>
      <selection activeCell="F4" sqref="F4"/>
      <selection pane="bottomLeft" activeCell="F4" sqref="F4"/>
    </sheetView>
  </sheetViews>
  <sheetFormatPr baseColWidth="10" defaultRowHeight="14.4" x14ac:dyDescent="0.25"/>
  <cols>
    <col min="1" max="1" width="19.5" customWidth="1"/>
    <col min="2" max="2" width="14.3984375" customWidth="1"/>
    <col min="3" max="3" width="25" customWidth="1"/>
    <col min="4" max="6" width="9.5" customWidth="1"/>
  </cols>
  <sheetData>
    <row r="1" spans="1:6" ht="13.95" customHeight="1" x14ac:dyDescent="0.25">
      <c r="A1" s="180"/>
      <c r="B1" s="28"/>
      <c r="C1" s="29"/>
      <c r="D1" s="29"/>
      <c r="E1" s="29"/>
      <c r="F1" s="29"/>
    </row>
    <row r="2" spans="1:6" ht="13.95" customHeight="1" x14ac:dyDescent="0.25">
      <c r="A2" s="2" t="s">
        <v>317</v>
      </c>
      <c r="B2" s="179"/>
      <c r="C2" s="47"/>
      <c r="D2" s="47"/>
      <c r="E2" s="47"/>
      <c r="F2" s="47"/>
    </row>
    <row r="3" spans="1:6" ht="15.85" customHeight="1" x14ac:dyDescent="0.25">
      <c r="A3" s="2"/>
      <c r="B3" s="3"/>
      <c r="C3" s="3"/>
      <c r="D3" s="3"/>
      <c r="E3" s="3"/>
    </row>
    <row r="4" spans="1:6" s="55" customFormat="1" ht="13.95" customHeight="1" thickBot="1" x14ac:dyDescent="0.3">
      <c r="A4" s="227" t="s">
        <v>311</v>
      </c>
      <c r="B4" s="227"/>
      <c r="C4" s="227"/>
      <c r="D4" s="227"/>
      <c r="E4" s="227"/>
      <c r="F4" s="228" t="s">
        <v>372</v>
      </c>
    </row>
    <row r="5" spans="1:6" s="55" customFormat="1" ht="15.05" customHeight="1" x14ac:dyDescent="0.2">
      <c r="A5" s="182"/>
    </row>
    <row r="6" spans="1:6" s="6" customFormat="1" ht="15.05" customHeight="1" x14ac:dyDescent="0.25">
      <c r="A6" s="184" t="s">
        <v>340</v>
      </c>
      <c r="B6" s="4"/>
      <c r="C6" s="5"/>
      <c r="D6" s="1"/>
      <c r="E6" s="1"/>
      <c r="F6" s="185"/>
    </row>
    <row r="7" spans="1:6" ht="15.05" customHeight="1" thickBot="1" x14ac:dyDescent="0.3"/>
    <row r="8" spans="1:6" s="30" customFormat="1" ht="30.05" customHeight="1" thickTop="1" x14ac:dyDescent="0.25">
      <c r="A8" s="188" t="s">
        <v>216</v>
      </c>
      <c r="B8" s="188"/>
      <c r="C8" s="189"/>
      <c r="D8" s="190" t="s">
        <v>3</v>
      </c>
      <c r="E8" s="191" t="s">
        <v>189</v>
      </c>
      <c r="F8" s="192" t="s">
        <v>190</v>
      </c>
    </row>
    <row r="9" spans="1:6" s="8" customFormat="1" ht="13.5" customHeight="1" x14ac:dyDescent="0.2">
      <c r="A9" s="10" t="s">
        <v>0</v>
      </c>
      <c r="B9" s="31" t="s">
        <v>1</v>
      </c>
      <c r="C9" s="11" t="s">
        <v>2</v>
      </c>
      <c r="D9" s="56">
        <v>49</v>
      </c>
      <c r="E9" s="13">
        <v>16</v>
      </c>
      <c r="F9" s="65">
        <v>33</v>
      </c>
    </row>
    <row r="10" spans="1:6" s="9" customFormat="1" ht="13.5" customHeight="1" x14ac:dyDescent="0.25">
      <c r="A10" s="97"/>
      <c r="B10" s="97" t="s">
        <v>3</v>
      </c>
      <c r="C10" s="103"/>
      <c r="D10" s="88">
        <v>49</v>
      </c>
      <c r="E10" s="98">
        <v>16</v>
      </c>
      <c r="F10" s="90">
        <v>33</v>
      </c>
    </row>
    <row r="11" spans="1:6" s="8" customFormat="1" ht="13.5" customHeight="1" x14ac:dyDescent="0.2">
      <c r="A11" s="10" t="s">
        <v>4</v>
      </c>
      <c r="B11" s="31" t="s">
        <v>1</v>
      </c>
      <c r="C11" s="11" t="s">
        <v>5</v>
      </c>
      <c r="D11" s="56">
        <v>34</v>
      </c>
      <c r="E11" s="13">
        <v>0</v>
      </c>
      <c r="F11" s="65">
        <v>34</v>
      </c>
    </row>
    <row r="12" spans="1:6" s="9" customFormat="1" ht="13.5" customHeight="1" x14ac:dyDescent="0.25">
      <c r="A12" s="97"/>
      <c r="B12" s="97" t="s">
        <v>3</v>
      </c>
      <c r="C12" s="103"/>
      <c r="D12" s="88">
        <v>34</v>
      </c>
      <c r="E12" s="98">
        <v>0</v>
      </c>
      <c r="F12" s="90">
        <v>34</v>
      </c>
    </row>
    <row r="13" spans="1:6" s="8" customFormat="1" ht="13.5" customHeight="1" x14ac:dyDescent="0.2">
      <c r="A13" s="10" t="s">
        <v>6</v>
      </c>
      <c r="B13" s="31" t="s">
        <v>1</v>
      </c>
      <c r="C13" s="11" t="s">
        <v>7</v>
      </c>
      <c r="D13" s="56">
        <v>23</v>
      </c>
      <c r="E13" s="13">
        <v>5</v>
      </c>
      <c r="F13" s="65">
        <v>18</v>
      </c>
    </row>
    <row r="14" spans="1:6" s="9" customFormat="1" ht="13.5" customHeight="1" x14ac:dyDescent="0.25">
      <c r="A14" s="97"/>
      <c r="B14" s="97" t="s">
        <v>3</v>
      </c>
      <c r="C14" s="103"/>
      <c r="D14" s="88">
        <v>23</v>
      </c>
      <c r="E14" s="98">
        <v>5</v>
      </c>
      <c r="F14" s="90">
        <v>18</v>
      </c>
    </row>
    <row r="15" spans="1:6" s="8" customFormat="1" ht="13.5" customHeight="1" x14ac:dyDescent="0.2">
      <c r="A15" s="10" t="s">
        <v>8</v>
      </c>
      <c r="B15" s="31" t="s">
        <v>1</v>
      </c>
      <c r="C15" s="11" t="s">
        <v>9</v>
      </c>
      <c r="D15" s="56">
        <v>20</v>
      </c>
      <c r="E15" s="13">
        <v>0</v>
      </c>
      <c r="F15" s="65">
        <v>20</v>
      </c>
    </row>
    <row r="16" spans="1:6" s="9" customFormat="1" ht="13.5" customHeight="1" x14ac:dyDescent="0.25">
      <c r="A16" s="97"/>
      <c r="B16" s="97" t="s">
        <v>3</v>
      </c>
      <c r="C16" s="83"/>
      <c r="D16" s="88">
        <v>20</v>
      </c>
      <c r="E16" s="98">
        <v>0</v>
      </c>
      <c r="F16" s="90">
        <v>20</v>
      </c>
    </row>
    <row r="17" spans="1:6" s="8" customFormat="1" ht="13.5" customHeight="1" x14ac:dyDescent="0.2">
      <c r="A17" s="10" t="s">
        <v>10</v>
      </c>
      <c r="B17" s="31" t="s">
        <v>11</v>
      </c>
      <c r="C17" s="32" t="s">
        <v>275</v>
      </c>
      <c r="D17" s="56">
        <v>147</v>
      </c>
      <c r="E17" s="13">
        <v>84</v>
      </c>
      <c r="F17" s="65">
        <v>63</v>
      </c>
    </row>
    <row r="18" spans="1:6" s="8" customFormat="1" ht="13.5" customHeight="1" x14ac:dyDescent="0.2">
      <c r="A18" s="10"/>
      <c r="B18" s="31" t="s">
        <v>1</v>
      </c>
      <c r="C18" s="32" t="s">
        <v>276</v>
      </c>
      <c r="D18" s="56">
        <v>17</v>
      </c>
      <c r="E18" s="13">
        <v>3</v>
      </c>
      <c r="F18" s="65">
        <v>14</v>
      </c>
    </row>
    <row r="19" spans="1:6" s="9" customFormat="1" ht="13.5" customHeight="1" x14ac:dyDescent="0.25">
      <c r="A19" s="97"/>
      <c r="B19" s="97" t="s">
        <v>3</v>
      </c>
      <c r="C19" s="83"/>
      <c r="D19" s="88">
        <f>SUM(D17:D18)</f>
        <v>164</v>
      </c>
      <c r="E19" s="98">
        <f t="shared" ref="E19:F19" si="0">SUM(E17:E18)</f>
        <v>87</v>
      </c>
      <c r="F19" s="90">
        <f t="shared" si="0"/>
        <v>77</v>
      </c>
    </row>
    <row r="20" spans="1:6" s="8" customFormat="1" ht="13.5" customHeight="1" x14ac:dyDescent="0.2">
      <c r="A20" s="10" t="s">
        <v>12</v>
      </c>
      <c r="B20" s="31" t="s">
        <v>11</v>
      </c>
      <c r="C20" s="22" t="s">
        <v>12</v>
      </c>
      <c r="D20" s="56">
        <v>93</v>
      </c>
      <c r="E20" s="13">
        <v>37</v>
      </c>
      <c r="F20" s="65">
        <v>56</v>
      </c>
    </row>
    <row r="21" spans="1:6" s="9" customFormat="1" ht="13.5" customHeight="1" x14ac:dyDescent="0.25">
      <c r="A21" s="14"/>
      <c r="B21" s="10" t="s">
        <v>13</v>
      </c>
      <c r="C21" s="17"/>
      <c r="D21" s="57">
        <f>D20</f>
        <v>93</v>
      </c>
      <c r="E21" s="19">
        <f>E20</f>
        <v>37</v>
      </c>
      <c r="F21" s="66">
        <f>F20</f>
        <v>56</v>
      </c>
    </row>
    <row r="22" spans="1:6" s="8" customFormat="1" ht="13.5" customHeight="1" x14ac:dyDescent="0.2">
      <c r="A22" s="10"/>
      <c r="B22" s="31" t="s">
        <v>1</v>
      </c>
      <c r="C22" s="11" t="s">
        <v>14</v>
      </c>
      <c r="D22" s="56">
        <v>29</v>
      </c>
      <c r="E22" s="13">
        <v>0</v>
      </c>
      <c r="F22" s="65">
        <v>29</v>
      </c>
    </row>
    <row r="23" spans="1:6" s="8" customFormat="1" ht="13.5" customHeight="1" x14ac:dyDescent="0.25">
      <c r="A23" s="10"/>
      <c r="B23" s="20"/>
      <c r="C23" s="11" t="s">
        <v>15</v>
      </c>
      <c r="D23" s="56">
        <v>32</v>
      </c>
      <c r="E23" s="13">
        <v>0</v>
      </c>
      <c r="F23" s="65">
        <v>32</v>
      </c>
    </row>
    <row r="24" spans="1:6" s="8" customFormat="1" ht="13.5" customHeight="1" x14ac:dyDescent="0.25">
      <c r="A24" s="10"/>
      <c r="B24" s="20"/>
      <c r="C24" s="11" t="s">
        <v>16</v>
      </c>
      <c r="D24" s="56">
        <v>22</v>
      </c>
      <c r="E24" s="13">
        <v>0</v>
      </c>
      <c r="F24" s="65">
        <v>22</v>
      </c>
    </row>
    <row r="25" spans="1:6" s="21" customFormat="1" ht="13.5" customHeight="1" x14ac:dyDescent="0.25">
      <c r="A25" s="10"/>
      <c r="B25" s="10" t="s">
        <v>17</v>
      </c>
      <c r="C25" s="17"/>
      <c r="D25" s="58">
        <f>SUM(D22:D24)</f>
        <v>83</v>
      </c>
      <c r="E25" s="19">
        <v>0</v>
      </c>
      <c r="F25" s="67">
        <f>SUM(F22:F24)</f>
        <v>83</v>
      </c>
    </row>
    <row r="26" spans="1:6" s="9" customFormat="1" ht="13.5" customHeight="1" x14ac:dyDescent="0.25">
      <c r="A26" s="97"/>
      <c r="B26" s="97" t="s">
        <v>3</v>
      </c>
      <c r="C26" s="83"/>
      <c r="D26" s="101">
        <f>D25+D21</f>
        <v>176</v>
      </c>
      <c r="E26" s="98">
        <f>E21</f>
        <v>37</v>
      </c>
      <c r="F26" s="102">
        <f>F25+F21</f>
        <v>139</v>
      </c>
    </row>
    <row r="27" spans="1:6" s="8" customFormat="1" ht="13.5" customHeight="1" x14ac:dyDescent="0.2">
      <c r="A27" s="10" t="s">
        <v>18</v>
      </c>
      <c r="B27" s="31" t="s">
        <v>11</v>
      </c>
      <c r="C27" s="11" t="s">
        <v>20</v>
      </c>
      <c r="D27" s="56">
        <v>96</v>
      </c>
      <c r="E27" s="13">
        <v>43</v>
      </c>
      <c r="F27" s="65">
        <v>53</v>
      </c>
    </row>
    <row r="28" spans="1:6" s="8" customFormat="1" ht="13.5" customHeight="1" x14ac:dyDescent="0.25">
      <c r="A28" s="10"/>
      <c r="B28" s="20"/>
      <c r="C28" s="11" t="s">
        <v>21</v>
      </c>
      <c r="D28" s="56">
        <v>75</v>
      </c>
      <c r="E28" s="13">
        <v>33</v>
      </c>
      <c r="F28" s="65">
        <v>42</v>
      </c>
    </row>
    <row r="29" spans="1:6" s="8" customFormat="1" ht="13.5" customHeight="1" x14ac:dyDescent="0.25">
      <c r="A29" s="10"/>
      <c r="B29" s="20"/>
      <c r="C29" s="11" t="s">
        <v>280</v>
      </c>
      <c r="D29" s="56">
        <v>107</v>
      </c>
      <c r="E29" s="13">
        <v>41</v>
      </c>
      <c r="F29" s="65">
        <v>66</v>
      </c>
    </row>
    <row r="30" spans="1:6" s="8" customFormat="1" ht="13.5" customHeight="1" x14ac:dyDescent="0.25">
      <c r="A30" s="10"/>
      <c r="B30" s="20"/>
      <c r="C30" s="11" t="s">
        <v>22</v>
      </c>
      <c r="D30" s="56">
        <v>118</v>
      </c>
      <c r="E30" s="13">
        <v>57</v>
      </c>
      <c r="F30" s="65">
        <v>61</v>
      </c>
    </row>
    <row r="31" spans="1:6" s="8" customFormat="1" ht="13.5" customHeight="1" x14ac:dyDescent="0.25">
      <c r="A31" s="10"/>
      <c r="B31" s="20"/>
      <c r="C31" s="11" t="s">
        <v>23</v>
      </c>
      <c r="D31" s="56">
        <v>53</v>
      </c>
      <c r="E31" s="13">
        <v>22</v>
      </c>
      <c r="F31" s="65">
        <v>31</v>
      </c>
    </row>
    <row r="32" spans="1:6" s="21" customFormat="1" ht="13.5" customHeight="1" x14ac:dyDescent="0.25">
      <c r="A32" s="10"/>
      <c r="B32" s="10" t="s">
        <v>13</v>
      </c>
      <c r="C32" s="17"/>
      <c r="D32" s="58">
        <f>SUM(D27:D31)</f>
        <v>449</v>
      </c>
      <c r="E32" s="19">
        <f>SUM(E27:E31)</f>
        <v>196</v>
      </c>
      <c r="F32" s="67">
        <f>SUM(F27:F31)</f>
        <v>253</v>
      </c>
    </row>
    <row r="33" spans="1:6" s="8" customFormat="1" ht="13.5" customHeight="1" x14ac:dyDescent="0.2">
      <c r="A33" s="10"/>
      <c r="B33" s="31" t="s">
        <v>1</v>
      </c>
      <c r="C33" s="11" t="s">
        <v>24</v>
      </c>
      <c r="D33" s="56">
        <v>34</v>
      </c>
      <c r="E33" s="13">
        <v>11</v>
      </c>
      <c r="F33" s="65">
        <v>23</v>
      </c>
    </row>
    <row r="34" spans="1:6" s="8" customFormat="1" ht="13.5" customHeight="1" x14ac:dyDescent="0.25">
      <c r="A34" s="10"/>
      <c r="B34" s="20"/>
      <c r="C34" s="11" t="s">
        <v>25</v>
      </c>
      <c r="D34" s="56">
        <v>58</v>
      </c>
      <c r="E34" s="13">
        <v>26</v>
      </c>
      <c r="F34" s="65">
        <v>32</v>
      </c>
    </row>
    <row r="35" spans="1:6" s="8" customFormat="1" ht="13.5" customHeight="1" x14ac:dyDescent="0.25">
      <c r="A35" s="10"/>
      <c r="B35" s="20"/>
      <c r="C35" s="11" t="s">
        <v>225</v>
      </c>
      <c r="D35" s="56">
        <v>40</v>
      </c>
      <c r="E35" s="13">
        <v>4</v>
      </c>
      <c r="F35" s="65">
        <v>36</v>
      </c>
    </row>
    <row r="36" spans="1:6" s="8" customFormat="1" ht="13.5" customHeight="1" x14ac:dyDescent="0.25">
      <c r="A36" s="10"/>
      <c r="B36" s="20"/>
      <c r="C36" s="11" t="s">
        <v>27</v>
      </c>
      <c r="D36" s="56">
        <v>44</v>
      </c>
      <c r="E36" s="13">
        <v>11</v>
      </c>
      <c r="F36" s="65">
        <v>33</v>
      </c>
    </row>
    <row r="37" spans="1:6" s="8" customFormat="1" ht="13.5" customHeight="1" x14ac:dyDescent="0.25">
      <c r="A37" s="10"/>
      <c r="B37" s="10" t="s">
        <v>17</v>
      </c>
      <c r="C37" s="11"/>
      <c r="D37" s="58">
        <f>SUM(D33:D36)</f>
        <v>176</v>
      </c>
      <c r="E37" s="19">
        <f>SUM(E33:E36)</f>
        <v>52</v>
      </c>
      <c r="F37" s="67">
        <f>SUM(F33:F36)</f>
        <v>124</v>
      </c>
    </row>
    <row r="38" spans="1:6" s="8" customFormat="1" ht="13.5" customHeight="1" x14ac:dyDescent="0.25">
      <c r="A38" s="99"/>
      <c r="B38" s="97" t="s">
        <v>3</v>
      </c>
      <c r="C38" s="100"/>
      <c r="D38" s="101">
        <f>D37+D32</f>
        <v>625</v>
      </c>
      <c r="E38" s="98">
        <f>E37+E32</f>
        <v>248</v>
      </c>
      <c r="F38" s="102">
        <f>F37+F32</f>
        <v>377</v>
      </c>
    </row>
    <row r="39" spans="1:6" s="8" customFormat="1" ht="13.5" customHeight="1" x14ac:dyDescent="0.2">
      <c r="A39" s="10" t="s">
        <v>28</v>
      </c>
      <c r="B39" s="31" t="s">
        <v>1</v>
      </c>
      <c r="C39" s="11" t="s">
        <v>234</v>
      </c>
      <c r="D39" s="56">
        <v>20</v>
      </c>
      <c r="E39" s="13">
        <v>3</v>
      </c>
      <c r="F39" s="65">
        <v>17</v>
      </c>
    </row>
    <row r="40" spans="1:6" s="9" customFormat="1" ht="13.5" customHeight="1" x14ac:dyDescent="0.25">
      <c r="A40" s="97"/>
      <c r="B40" s="97" t="s">
        <v>3</v>
      </c>
      <c r="C40" s="83"/>
      <c r="D40" s="88">
        <f>D39</f>
        <v>20</v>
      </c>
      <c r="E40" s="98">
        <f>E39</f>
        <v>3</v>
      </c>
      <c r="F40" s="90">
        <f>F39</f>
        <v>17</v>
      </c>
    </row>
    <row r="41" spans="1:6" s="8" customFormat="1" ht="13.5" customHeight="1" x14ac:dyDescent="0.2">
      <c r="A41" s="10" t="s">
        <v>29</v>
      </c>
      <c r="B41" s="31" t="s">
        <v>1</v>
      </c>
      <c r="C41" s="11" t="s">
        <v>30</v>
      </c>
      <c r="D41" s="56">
        <v>26</v>
      </c>
      <c r="E41" s="13">
        <v>0</v>
      </c>
      <c r="F41" s="65">
        <v>26</v>
      </c>
    </row>
    <row r="42" spans="1:6" s="9" customFormat="1" ht="13.5" customHeight="1" x14ac:dyDescent="0.25">
      <c r="A42" s="97"/>
      <c r="B42" s="97" t="s">
        <v>3</v>
      </c>
      <c r="C42" s="83"/>
      <c r="D42" s="88">
        <f>D41</f>
        <v>26</v>
      </c>
      <c r="E42" s="98">
        <f>E41</f>
        <v>0</v>
      </c>
      <c r="F42" s="90">
        <f>F41</f>
        <v>26</v>
      </c>
    </row>
    <row r="43" spans="1:6" s="8" customFormat="1" ht="13.5" customHeight="1" x14ac:dyDescent="0.2">
      <c r="A43" s="10" t="s">
        <v>31</v>
      </c>
      <c r="B43" s="31" t="s">
        <v>11</v>
      </c>
      <c r="C43" s="32" t="s">
        <v>235</v>
      </c>
      <c r="D43" s="56">
        <v>66</v>
      </c>
      <c r="E43" s="13">
        <v>31</v>
      </c>
      <c r="F43" s="65">
        <v>35</v>
      </c>
    </row>
    <row r="44" spans="1:6" s="8" customFormat="1" ht="13.5" customHeight="1" x14ac:dyDescent="0.2">
      <c r="A44" s="10"/>
      <c r="B44" s="31"/>
      <c r="C44" s="32" t="s">
        <v>32</v>
      </c>
      <c r="D44" s="56">
        <v>83</v>
      </c>
      <c r="E44" s="13">
        <v>42</v>
      </c>
      <c r="F44" s="65">
        <v>41</v>
      </c>
    </row>
    <row r="45" spans="1:6" s="8" customFormat="1" ht="13.5" customHeight="1" x14ac:dyDescent="0.2">
      <c r="A45" s="10"/>
      <c r="B45" s="31"/>
      <c r="C45" s="32" t="s">
        <v>281</v>
      </c>
      <c r="D45" s="56">
        <v>48</v>
      </c>
      <c r="E45" s="13">
        <v>18</v>
      </c>
      <c r="F45" s="65">
        <v>30</v>
      </c>
    </row>
    <row r="46" spans="1:6" s="21" customFormat="1" ht="13.5" customHeight="1" x14ac:dyDescent="0.25">
      <c r="A46" s="10"/>
      <c r="B46" s="10" t="s">
        <v>13</v>
      </c>
      <c r="C46" s="17"/>
      <c r="D46" s="58">
        <f>SUM(D43:D45)</f>
        <v>197</v>
      </c>
      <c r="E46" s="19">
        <f>SUM(E43:E45)</f>
        <v>91</v>
      </c>
      <c r="F46" s="67">
        <f>SUM(F43:F45)</f>
        <v>106</v>
      </c>
    </row>
    <row r="47" spans="1:6" s="8" customFormat="1" ht="13.5" customHeight="1" x14ac:dyDescent="0.2">
      <c r="A47" s="33"/>
      <c r="B47" s="31" t="s">
        <v>1</v>
      </c>
      <c r="C47" s="36" t="s">
        <v>34</v>
      </c>
      <c r="D47" s="56">
        <v>34</v>
      </c>
      <c r="E47" s="35">
        <v>23</v>
      </c>
      <c r="F47" s="65">
        <v>11</v>
      </c>
    </row>
    <row r="48" spans="1:6" s="8" customFormat="1" ht="13.5" customHeight="1" x14ac:dyDescent="0.25">
      <c r="A48" s="33"/>
      <c r="B48" s="34"/>
      <c r="C48" s="36" t="s">
        <v>36</v>
      </c>
      <c r="D48" s="56">
        <v>52</v>
      </c>
      <c r="E48" s="35">
        <v>2</v>
      </c>
      <c r="F48" s="65">
        <v>50</v>
      </c>
    </row>
    <row r="49" spans="1:6" s="8" customFormat="1" ht="13.5" customHeight="1" x14ac:dyDescent="0.25">
      <c r="A49" s="33"/>
      <c r="B49" s="10" t="s">
        <v>17</v>
      </c>
      <c r="C49" s="36"/>
      <c r="D49" s="59">
        <f>SUM(D47:D48)</f>
        <v>86</v>
      </c>
      <c r="E49" s="37">
        <f>SUM(E47:E48)</f>
        <v>25</v>
      </c>
      <c r="F49" s="68">
        <f>SUM(F47:F48)</f>
        <v>61</v>
      </c>
    </row>
    <row r="50" spans="1:6" s="8" customFormat="1" ht="13.5" customHeight="1" x14ac:dyDescent="0.25">
      <c r="A50" s="91"/>
      <c r="B50" s="92" t="s">
        <v>3</v>
      </c>
      <c r="C50" s="93"/>
      <c r="D50" s="94">
        <f>D49+D46</f>
        <v>283</v>
      </c>
      <c r="E50" s="95">
        <f>E49+E46</f>
        <v>116</v>
      </c>
      <c r="F50" s="96">
        <f>F49+F46</f>
        <v>167</v>
      </c>
    </row>
    <row r="51" spans="1:6" s="8" customFormat="1" ht="13.5" customHeight="1" x14ac:dyDescent="0.2">
      <c r="A51" s="33" t="s">
        <v>37</v>
      </c>
      <c r="B51" s="31" t="s">
        <v>11</v>
      </c>
      <c r="C51" s="36" t="s">
        <v>236</v>
      </c>
      <c r="D51" s="56">
        <v>68</v>
      </c>
      <c r="E51" s="35">
        <v>40</v>
      </c>
      <c r="F51" s="65">
        <v>28</v>
      </c>
    </row>
    <row r="52" spans="1:6" s="8" customFormat="1" ht="13.5" customHeight="1" x14ac:dyDescent="0.25">
      <c r="A52" s="33"/>
      <c r="B52" s="34"/>
      <c r="C52" s="36" t="s">
        <v>282</v>
      </c>
      <c r="D52" s="56">
        <v>63</v>
      </c>
      <c r="E52" s="35">
        <v>28</v>
      </c>
      <c r="F52" s="65">
        <v>35</v>
      </c>
    </row>
    <row r="53" spans="1:6" s="8" customFormat="1" ht="13.5" customHeight="1" x14ac:dyDescent="0.25">
      <c r="A53" s="33"/>
      <c r="B53" s="34"/>
      <c r="C53" s="11" t="s">
        <v>39</v>
      </c>
      <c r="D53" s="56">
        <v>45</v>
      </c>
      <c r="E53" s="35">
        <v>24</v>
      </c>
      <c r="F53" s="65">
        <v>21</v>
      </c>
    </row>
    <row r="54" spans="1:6" s="21" customFormat="1" ht="13.5" customHeight="1" x14ac:dyDescent="0.25">
      <c r="A54" s="38"/>
      <c r="B54" s="10" t="s">
        <v>13</v>
      </c>
      <c r="C54" s="10"/>
      <c r="D54" s="57">
        <f>SUM(D51:D53)</f>
        <v>176</v>
      </c>
      <c r="E54" s="18">
        <f>SUM(E51:E53)</f>
        <v>92</v>
      </c>
      <c r="F54" s="66">
        <f>SUM(F51:F53)</f>
        <v>84</v>
      </c>
    </row>
    <row r="55" spans="1:6" s="8" customFormat="1" ht="13.5" customHeight="1" x14ac:dyDescent="0.2">
      <c r="A55" s="38"/>
      <c r="B55" s="31" t="s">
        <v>1</v>
      </c>
      <c r="C55" s="20" t="s">
        <v>40</v>
      </c>
      <c r="D55" s="56">
        <v>34</v>
      </c>
      <c r="E55" s="12">
        <v>4</v>
      </c>
      <c r="F55" s="65">
        <v>30</v>
      </c>
    </row>
    <row r="56" spans="1:6" s="8" customFormat="1" ht="13.5" customHeight="1" x14ac:dyDescent="0.25">
      <c r="A56" s="38"/>
      <c r="B56" s="39"/>
      <c r="C56" s="11" t="s">
        <v>41</v>
      </c>
      <c r="D56" s="56">
        <v>34</v>
      </c>
      <c r="E56" s="12">
        <v>5</v>
      </c>
      <c r="F56" s="65">
        <v>29</v>
      </c>
    </row>
    <row r="57" spans="1:6" s="21" customFormat="1" ht="13.5" customHeight="1" x14ac:dyDescent="0.25">
      <c r="A57" s="38"/>
      <c r="B57" s="38" t="s">
        <v>17</v>
      </c>
      <c r="C57" s="17"/>
      <c r="D57" s="57">
        <f>SUM(D55:D56)</f>
        <v>68</v>
      </c>
      <c r="E57" s="18">
        <f>SUM(E55:E56)</f>
        <v>9</v>
      </c>
      <c r="F57" s="66">
        <f>SUM(F55:F56)</f>
        <v>59</v>
      </c>
    </row>
    <row r="58" spans="1:6" s="9" customFormat="1" ht="13.5" customHeight="1" x14ac:dyDescent="0.25">
      <c r="A58" s="87"/>
      <c r="B58" s="87" t="s">
        <v>3</v>
      </c>
      <c r="C58" s="83"/>
      <c r="D58" s="88">
        <f>D57+D54</f>
        <v>244</v>
      </c>
      <c r="E58" s="89">
        <f>E57+E54</f>
        <v>101</v>
      </c>
      <c r="F58" s="90">
        <f>F57+F54</f>
        <v>143</v>
      </c>
    </row>
    <row r="59" spans="1:6" s="8" customFormat="1" ht="13.5" customHeight="1" x14ac:dyDescent="0.2">
      <c r="A59" s="33" t="s">
        <v>42</v>
      </c>
      <c r="B59" s="31" t="s">
        <v>1</v>
      </c>
      <c r="C59" s="11" t="s">
        <v>237</v>
      </c>
      <c r="D59" s="56">
        <v>37</v>
      </c>
      <c r="E59" s="12">
        <v>8</v>
      </c>
      <c r="F59" s="65">
        <v>29</v>
      </c>
    </row>
    <row r="60" spans="1:6" s="9" customFormat="1" ht="13.5" customHeight="1" x14ac:dyDescent="0.25">
      <c r="A60" s="87"/>
      <c r="B60" s="87" t="s">
        <v>3</v>
      </c>
      <c r="C60" s="104"/>
      <c r="D60" s="88">
        <f>D59</f>
        <v>37</v>
      </c>
      <c r="E60" s="89">
        <f>E59</f>
        <v>8</v>
      </c>
      <c r="F60" s="90">
        <f>F59</f>
        <v>29</v>
      </c>
    </row>
    <row r="61" spans="1:6" s="8" customFormat="1" ht="13.5" customHeight="1" x14ac:dyDescent="0.2">
      <c r="A61" s="38" t="s">
        <v>44</v>
      </c>
      <c r="B61" s="31" t="s">
        <v>11</v>
      </c>
      <c r="C61" s="25" t="s">
        <v>277</v>
      </c>
      <c r="D61" s="56">
        <v>124</v>
      </c>
      <c r="E61" s="12">
        <v>60</v>
      </c>
      <c r="F61" s="65">
        <v>64</v>
      </c>
    </row>
    <row r="62" spans="1:6" s="21" customFormat="1" ht="13.5" customHeight="1" x14ac:dyDescent="0.25">
      <c r="A62" s="33"/>
      <c r="B62" s="10" t="s">
        <v>13</v>
      </c>
      <c r="C62" s="17"/>
      <c r="D62" s="57">
        <f>D61</f>
        <v>124</v>
      </c>
      <c r="E62" s="18">
        <f>E61</f>
        <v>60</v>
      </c>
      <c r="F62" s="66">
        <f>F61</f>
        <v>64</v>
      </c>
    </row>
    <row r="63" spans="1:6" s="41" customFormat="1" ht="13.5" customHeight="1" x14ac:dyDescent="0.25">
      <c r="A63" s="33"/>
      <c r="B63" s="31" t="s">
        <v>1</v>
      </c>
      <c r="C63" s="25" t="s">
        <v>45</v>
      </c>
      <c r="D63" s="60">
        <v>33</v>
      </c>
      <c r="E63" s="40">
        <v>0</v>
      </c>
      <c r="F63" s="69">
        <v>33</v>
      </c>
    </row>
    <row r="64" spans="1:6" s="41" customFormat="1" ht="13.5" customHeight="1" x14ac:dyDescent="0.25">
      <c r="A64" s="24"/>
      <c r="B64" s="31"/>
      <c r="C64" s="25" t="s">
        <v>46</v>
      </c>
      <c r="D64" s="60">
        <v>15</v>
      </c>
      <c r="E64" s="40">
        <v>0</v>
      </c>
      <c r="F64" s="69">
        <v>15</v>
      </c>
    </row>
    <row r="65" spans="1:6" s="41" customFormat="1" ht="13.5" customHeight="1" x14ac:dyDescent="0.25">
      <c r="A65" s="24"/>
      <c r="B65" s="31"/>
      <c r="C65" s="25" t="s">
        <v>47</v>
      </c>
      <c r="D65" s="60">
        <v>72</v>
      </c>
      <c r="E65" s="40">
        <v>26</v>
      </c>
      <c r="F65" s="69">
        <v>46</v>
      </c>
    </row>
    <row r="66" spans="1:6" s="43" customFormat="1" ht="13.5" customHeight="1" x14ac:dyDescent="0.25">
      <c r="A66" s="24"/>
      <c r="B66" s="38" t="s">
        <v>17</v>
      </c>
      <c r="C66" s="17"/>
      <c r="D66" s="61">
        <f>SUM(D63:D65)</f>
        <v>120</v>
      </c>
      <c r="E66" s="42">
        <f>SUM(E63:E65)</f>
        <v>26</v>
      </c>
      <c r="F66" s="70">
        <f>SUM(F63:F65)</f>
        <v>94</v>
      </c>
    </row>
    <row r="67" spans="1:6" s="46" customFormat="1" ht="13.5" customHeight="1" x14ac:dyDescent="0.25">
      <c r="A67" s="74"/>
      <c r="B67" s="87" t="s">
        <v>3</v>
      </c>
      <c r="C67" s="83"/>
      <c r="D67" s="75">
        <f>D66+D62</f>
        <v>244</v>
      </c>
      <c r="E67" s="76">
        <f>E66+E62</f>
        <v>86</v>
      </c>
      <c r="F67" s="77">
        <f>F66+F62</f>
        <v>158</v>
      </c>
    </row>
    <row r="68" spans="1:6" s="41" customFormat="1" ht="13.5" customHeight="1" x14ac:dyDescent="0.25">
      <c r="A68" s="24" t="s">
        <v>48</v>
      </c>
      <c r="B68" s="31" t="s">
        <v>11</v>
      </c>
      <c r="C68" s="11" t="s">
        <v>309</v>
      </c>
      <c r="D68" s="60">
        <v>29</v>
      </c>
      <c r="E68" s="40">
        <v>16</v>
      </c>
      <c r="F68" s="69">
        <v>13</v>
      </c>
    </row>
    <row r="69" spans="1:6" s="41" customFormat="1" ht="13.5" customHeight="1" x14ac:dyDescent="0.25">
      <c r="A69" s="24"/>
      <c r="B69" s="31"/>
      <c r="C69" s="11" t="s">
        <v>238</v>
      </c>
      <c r="D69" s="60">
        <v>76</v>
      </c>
      <c r="E69" s="40">
        <v>33</v>
      </c>
      <c r="F69" s="69">
        <v>43</v>
      </c>
    </row>
    <row r="70" spans="1:6" s="41" customFormat="1" ht="13.5" customHeight="1" x14ac:dyDescent="0.25">
      <c r="A70" s="24"/>
      <c r="B70" s="31"/>
      <c r="C70" s="47" t="s">
        <v>239</v>
      </c>
      <c r="D70" s="60">
        <v>58</v>
      </c>
      <c r="E70" s="40">
        <v>25</v>
      </c>
      <c r="F70" s="69">
        <v>33</v>
      </c>
    </row>
    <row r="71" spans="1:6" s="43" customFormat="1" ht="13.5" customHeight="1" x14ac:dyDescent="0.25">
      <c r="A71" s="24"/>
      <c r="B71" s="10" t="s">
        <v>13</v>
      </c>
      <c r="C71" s="17"/>
      <c r="D71" s="61">
        <f>SUM(D68:D70)</f>
        <v>163</v>
      </c>
      <c r="E71" s="42">
        <f t="shared" ref="E71:F71" si="1">SUM(E68:E70)</f>
        <v>74</v>
      </c>
      <c r="F71" s="70">
        <f t="shared" si="1"/>
        <v>89</v>
      </c>
    </row>
    <row r="72" spans="1:6" s="41" customFormat="1" ht="13.5" customHeight="1" x14ac:dyDescent="0.25">
      <c r="A72" s="24"/>
      <c r="B72" s="31" t="s">
        <v>1</v>
      </c>
      <c r="C72" s="20" t="s">
        <v>49</v>
      </c>
      <c r="D72" s="60">
        <v>27</v>
      </c>
      <c r="E72" s="40">
        <v>1</v>
      </c>
      <c r="F72" s="69">
        <v>26</v>
      </c>
    </row>
    <row r="73" spans="1:6" s="43" customFormat="1" ht="13.5" customHeight="1" x14ac:dyDescent="0.25">
      <c r="A73" s="24"/>
      <c r="B73" s="38" t="s">
        <v>17</v>
      </c>
      <c r="C73" s="17"/>
      <c r="D73" s="61">
        <f>D72</f>
        <v>27</v>
      </c>
      <c r="E73" s="42">
        <f>E72</f>
        <v>1</v>
      </c>
      <c r="F73" s="70">
        <f>F72</f>
        <v>26</v>
      </c>
    </row>
    <row r="74" spans="1:6" s="46" customFormat="1" ht="13.5" customHeight="1" x14ac:dyDescent="0.25">
      <c r="A74" s="74"/>
      <c r="B74" s="87" t="s">
        <v>3</v>
      </c>
      <c r="C74" s="83"/>
      <c r="D74" s="75">
        <f>D73+D71</f>
        <v>190</v>
      </c>
      <c r="E74" s="76">
        <f>E73+E71</f>
        <v>75</v>
      </c>
      <c r="F74" s="77">
        <f>F73+F71</f>
        <v>115</v>
      </c>
    </row>
    <row r="75" spans="1:6" s="41" customFormat="1" ht="13.5" customHeight="1" x14ac:dyDescent="0.25">
      <c r="A75" s="24" t="s">
        <v>50</v>
      </c>
      <c r="B75" s="31" t="s">
        <v>11</v>
      </c>
      <c r="C75" s="22" t="s">
        <v>240</v>
      </c>
      <c r="D75" s="60">
        <v>80</v>
      </c>
      <c r="E75" s="40">
        <v>37</v>
      </c>
      <c r="F75" s="69">
        <v>43</v>
      </c>
    </row>
    <row r="76" spans="1:6" s="41" customFormat="1" ht="13.5" customHeight="1" x14ac:dyDescent="0.25">
      <c r="A76" s="24"/>
      <c r="B76" s="10" t="s">
        <v>13</v>
      </c>
      <c r="C76" s="11"/>
      <c r="D76" s="61">
        <f>D75</f>
        <v>80</v>
      </c>
      <c r="E76" s="42">
        <f>E75</f>
        <v>37</v>
      </c>
      <c r="F76" s="70">
        <f>F75</f>
        <v>43</v>
      </c>
    </row>
    <row r="77" spans="1:6" s="41" customFormat="1" ht="13.5" customHeight="1" x14ac:dyDescent="0.25">
      <c r="A77" s="33"/>
      <c r="B77" s="31" t="s">
        <v>1</v>
      </c>
      <c r="C77" s="22" t="s">
        <v>51</v>
      </c>
      <c r="D77" s="60">
        <v>20</v>
      </c>
      <c r="E77" s="40">
        <v>1</v>
      </c>
      <c r="F77" s="69">
        <v>19</v>
      </c>
    </row>
    <row r="78" spans="1:6" s="41" customFormat="1" ht="13.5" customHeight="1" x14ac:dyDescent="0.25">
      <c r="A78" s="33"/>
      <c r="B78" s="34"/>
      <c r="C78" s="11" t="s">
        <v>52</v>
      </c>
      <c r="D78" s="60">
        <v>12</v>
      </c>
      <c r="E78" s="40">
        <v>2</v>
      </c>
      <c r="F78" s="69">
        <v>10</v>
      </c>
    </row>
    <row r="79" spans="1:6" s="41" customFormat="1" ht="13.5" customHeight="1" x14ac:dyDescent="0.25">
      <c r="A79" s="23"/>
      <c r="B79" s="38" t="s">
        <v>17</v>
      </c>
      <c r="C79" s="11"/>
      <c r="D79" s="61">
        <f>SUM(D77:D78)</f>
        <v>32</v>
      </c>
      <c r="E79" s="42">
        <f>SUM(E77:E78)</f>
        <v>3</v>
      </c>
      <c r="F79" s="70">
        <f>SUM(F77:F78)</f>
        <v>29</v>
      </c>
    </row>
    <row r="80" spans="1:6" s="46" customFormat="1" ht="13.5" customHeight="1" x14ac:dyDescent="0.25">
      <c r="A80" s="86"/>
      <c r="B80" s="87" t="s">
        <v>3</v>
      </c>
      <c r="C80" s="83"/>
      <c r="D80" s="75">
        <f>D79+D76</f>
        <v>112</v>
      </c>
      <c r="E80" s="76">
        <f>E79+E76</f>
        <v>40</v>
      </c>
      <c r="F80" s="77">
        <f>F79+F76</f>
        <v>72</v>
      </c>
    </row>
    <row r="81" spans="1:11" s="41" customFormat="1" ht="13.5" customHeight="1" x14ac:dyDescent="0.25">
      <c r="A81" s="84" t="s">
        <v>54</v>
      </c>
      <c r="B81" s="31" t="s">
        <v>1</v>
      </c>
      <c r="C81" s="11" t="s">
        <v>55</v>
      </c>
      <c r="D81" s="60">
        <v>33</v>
      </c>
      <c r="E81" s="40">
        <v>3</v>
      </c>
      <c r="F81" s="69">
        <v>30</v>
      </c>
    </row>
    <row r="82" spans="1:11" s="46" customFormat="1" ht="13.5" customHeight="1" x14ac:dyDescent="0.25">
      <c r="A82" s="85"/>
      <c r="B82" s="85" t="s">
        <v>3</v>
      </c>
      <c r="C82" s="83"/>
      <c r="D82" s="75">
        <f>D81</f>
        <v>33</v>
      </c>
      <c r="E82" s="76">
        <f>E81</f>
        <v>3</v>
      </c>
      <c r="F82" s="77">
        <f>F81</f>
        <v>30</v>
      </c>
    </row>
    <row r="83" spans="1:11" s="41" customFormat="1" ht="13.5" customHeight="1" x14ac:dyDescent="0.25">
      <c r="A83" s="24" t="s">
        <v>56</v>
      </c>
      <c r="B83" s="31" t="s">
        <v>11</v>
      </c>
      <c r="C83" s="11" t="s">
        <v>226</v>
      </c>
      <c r="D83" s="60">
        <v>32</v>
      </c>
      <c r="E83" s="40">
        <v>14</v>
      </c>
      <c r="F83" s="69">
        <v>18</v>
      </c>
    </row>
    <row r="84" spans="1:11" s="41" customFormat="1" ht="13.5" customHeight="1" x14ac:dyDescent="0.25">
      <c r="A84" s="24"/>
      <c r="B84" s="31" t="s">
        <v>1</v>
      </c>
      <c r="C84" s="11" t="s">
        <v>227</v>
      </c>
      <c r="D84" s="60">
        <v>24</v>
      </c>
      <c r="E84" s="40">
        <v>0</v>
      </c>
      <c r="F84" s="69">
        <v>24</v>
      </c>
    </row>
    <row r="85" spans="1:11" s="46" customFormat="1" ht="13.5" customHeight="1" x14ac:dyDescent="0.25">
      <c r="A85" s="74"/>
      <c r="B85" s="74" t="s">
        <v>3</v>
      </c>
      <c r="C85" s="83"/>
      <c r="D85" s="75">
        <f>SUM(D83:D84)</f>
        <v>56</v>
      </c>
      <c r="E85" s="76">
        <f>SUM(E83:E84)</f>
        <v>14</v>
      </c>
      <c r="F85" s="77">
        <f>SUM(F83:F84)</f>
        <v>42</v>
      </c>
    </row>
    <row r="86" spans="1:11" s="41" customFormat="1" ht="13.5" customHeight="1" x14ac:dyDescent="0.25">
      <c r="A86" s="24" t="s">
        <v>59</v>
      </c>
      <c r="B86" s="31" t="s">
        <v>11</v>
      </c>
      <c r="C86" s="11" t="s">
        <v>60</v>
      </c>
      <c r="D86" s="60">
        <v>66</v>
      </c>
      <c r="E86" s="40">
        <v>30</v>
      </c>
      <c r="F86" s="69">
        <v>36</v>
      </c>
      <c r="I86" s="107"/>
      <c r="J86" s="107"/>
      <c r="K86" s="107"/>
    </row>
    <row r="87" spans="1:11" s="41" customFormat="1" ht="13.5" customHeight="1" x14ac:dyDescent="0.25">
      <c r="A87" s="24"/>
      <c r="B87" s="31"/>
      <c r="C87" s="25" t="s">
        <v>241</v>
      </c>
      <c r="D87" s="60">
        <v>70</v>
      </c>
      <c r="E87" s="40">
        <v>21</v>
      </c>
      <c r="F87" s="69">
        <v>49</v>
      </c>
      <c r="I87" s="107"/>
      <c r="J87" s="107"/>
      <c r="K87" s="107"/>
    </row>
    <row r="88" spans="1:11" s="41" customFormat="1" ht="13.5" customHeight="1" x14ac:dyDescent="0.25">
      <c r="A88" s="24"/>
      <c r="B88" s="31"/>
      <c r="C88" s="25" t="s">
        <v>61</v>
      </c>
      <c r="D88" s="60">
        <v>24</v>
      </c>
      <c r="E88" s="40">
        <v>0</v>
      </c>
      <c r="F88" s="69">
        <v>24</v>
      </c>
      <c r="I88" s="107"/>
      <c r="J88" s="107"/>
      <c r="K88" s="107"/>
    </row>
    <row r="89" spans="1:11" s="41" customFormat="1" ht="13.5" customHeight="1" x14ac:dyDescent="0.25">
      <c r="A89" s="24"/>
      <c r="B89" s="31"/>
      <c r="C89" s="25" t="s">
        <v>62</v>
      </c>
      <c r="D89" s="60">
        <v>76</v>
      </c>
      <c r="E89" s="40">
        <v>33</v>
      </c>
      <c r="F89" s="69">
        <v>43</v>
      </c>
      <c r="I89" s="107"/>
      <c r="J89" s="107"/>
      <c r="K89" s="107"/>
    </row>
    <row r="90" spans="1:11" s="41" customFormat="1" ht="13.5" customHeight="1" x14ac:dyDescent="0.25">
      <c r="A90" s="24"/>
      <c r="B90" s="31"/>
      <c r="C90" s="25" t="s">
        <v>63</v>
      </c>
      <c r="D90" s="60">
        <v>47</v>
      </c>
      <c r="E90" s="40">
        <v>18</v>
      </c>
      <c r="F90" s="69">
        <v>29</v>
      </c>
      <c r="I90" s="107"/>
      <c r="J90" s="107"/>
      <c r="K90" s="107"/>
    </row>
    <row r="91" spans="1:11" s="41" customFormat="1" ht="13.5" customHeight="1" x14ac:dyDescent="0.25">
      <c r="A91" s="24"/>
      <c r="B91" s="31"/>
      <c r="C91" s="25" t="s">
        <v>242</v>
      </c>
      <c r="D91" s="60">
        <v>78</v>
      </c>
      <c r="E91" s="40">
        <v>39</v>
      </c>
      <c r="F91" s="69">
        <v>39</v>
      </c>
      <c r="I91" s="107"/>
      <c r="J91" s="107"/>
      <c r="K91" s="107"/>
    </row>
    <row r="92" spans="1:11" s="41" customFormat="1" ht="13.5" customHeight="1" x14ac:dyDescent="0.25">
      <c r="A92" s="24"/>
      <c r="B92" s="31"/>
      <c r="C92" s="25" t="s">
        <v>64</v>
      </c>
      <c r="D92" s="60">
        <v>70</v>
      </c>
      <c r="E92" s="40">
        <v>33</v>
      </c>
      <c r="F92" s="69">
        <v>37</v>
      </c>
      <c r="I92" s="107"/>
      <c r="J92" s="107"/>
      <c r="K92" s="107"/>
    </row>
    <row r="93" spans="1:11" s="41" customFormat="1" ht="13.5" customHeight="1" x14ac:dyDescent="0.25">
      <c r="A93" s="24"/>
      <c r="B93" s="31"/>
      <c r="C93" s="25" t="s">
        <v>243</v>
      </c>
      <c r="D93" s="60">
        <v>33</v>
      </c>
      <c r="E93" s="40">
        <v>17</v>
      </c>
      <c r="F93" s="69">
        <v>16</v>
      </c>
      <c r="I93" s="107"/>
      <c r="J93" s="107"/>
      <c r="K93" s="107"/>
    </row>
    <row r="94" spans="1:11" s="41" customFormat="1" ht="13.5" customHeight="1" x14ac:dyDescent="0.25">
      <c r="A94" s="24"/>
      <c r="B94" s="31"/>
      <c r="C94" s="11" t="s">
        <v>65</v>
      </c>
      <c r="D94" s="60">
        <v>51</v>
      </c>
      <c r="E94" s="40">
        <v>16</v>
      </c>
      <c r="F94" s="69">
        <v>35</v>
      </c>
      <c r="I94" s="107"/>
      <c r="J94" s="107"/>
      <c r="K94" s="107"/>
    </row>
    <row r="95" spans="1:11" s="41" customFormat="1" ht="13.5" customHeight="1" x14ac:dyDescent="0.25">
      <c r="A95" s="24"/>
      <c r="B95" s="31"/>
      <c r="C95" s="50" t="s">
        <v>66</v>
      </c>
      <c r="D95" s="60">
        <v>105</v>
      </c>
      <c r="E95" s="40">
        <v>51</v>
      </c>
      <c r="F95" s="69">
        <v>54</v>
      </c>
      <c r="I95" s="107"/>
      <c r="J95" s="107"/>
      <c r="K95" s="107"/>
    </row>
    <row r="96" spans="1:11" s="41" customFormat="1" ht="13.5" customHeight="1" x14ac:dyDescent="0.25">
      <c r="A96" s="24"/>
      <c r="B96" s="31"/>
      <c r="C96" s="25" t="s">
        <v>67</v>
      </c>
      <c r="D96" s="60">
        <v>57</v>
      </c>
      <c r="E96" s="40">
        <v>22</v>
      </c>
      <c r="F96" s="69">
        <v>35</v>
      </c>
      <c r="I96" s="107"/>
      <c r="J96" s="107"/>
      <c r="K96" s="107"/>
    </row>
    <row r="97" spans="1:11" s="41" customFormat="1" ht="13.5" customHeight="1" x14ac:dyDescent="0.25">
      <c r="A97" s="24"/>
      <c r="B97" s="31"/>
      <c r="C97" s="25" t="s">
        <v>68</v>
      </c>
      <c r="D97" s="60">
        <v>60</v>
      </c>
      <c r="E97" s="40">
        <v>24</v>
      </c>
      <c r="F97" s="69">
        <v>36</v>
      </c>
      <c r="I97" s="107"/>
      <c r="J97" s="107"/>
      <c r="K97" s="107"/>
    </row>
    <row r="98" spans="1:11" s="41" customFormat="1" ht="13.5" customHeight="1" x14ac:dyDescent="0.25">
      <c r="A98" s="24"/>
      <c r="B98" s="31"/>
      <c r="C98" s="25" t="s">
        <v>244</v>
      </c>
      <c r="D98" s="60">
        <v>119</v>
      </c>
      <c r="E98" s="40">
        <v>53</v>
      </c>
      <c r="F98" s="69">
        <v>66</v>
      </c>
      <c r="I98" s="107"/>
      <c r="J98" s="107"/>
      <c r="K98" s="107"/>
    </row>
    <row r="99" spans="1:11" s="41" customFormat="1" ht="13.5" customHeight="1" x14ac:dyDescent="0.25">
      <c r="A99" s="24"/>
      <c r="B99" s="31"/>
      <c r="C99" s="25" t="s">
        <v>283</v>
      </c>
      <c r="D99" s="60">
        <v>59</v>
      </c>
      <c r="E99" s="40">
        <v>26</v>
      </c>
      <c r="F99" s="69">
        <v>33</v>
      </c>
      <c r="I99" s="107"/>
      <c r="J99" s="107"/>
      <c r="K99" s="107"/>
    </row>
    <row r="100" spans="1:11" s="41" customFormat="1" ht="13.5" customHeight="1" x14ac:dyDescent="0.25">
      <c r="A100" s="24"/>
      <c r="B100" s="31"/>
      <c r="C100" s="25" t="s">
        <v>228</v>
      </c>
      <c r="D100" s="60">
        <v>70</v>
      </c>
      <c r="E100" s="40">
        <v>30</v>
      </c>
      <c r="F100" s="69">
        <v>40</v>
      </c>
      <c r="I100" s="107"/>
      <c r="J100" s="107"/>
      <c r="K100" s="107"/>
    </row>
    <row r="101" spans="1:11" s="41" customFormat="1" ht="13.5" customHeight="1" x14ac:dyDescent="0.25">
      <c r="A101" s="24"/>
      <c r="B101" s="31"/>
      <c r="C101" s="25" t="s">
        <v>284</v>
      </c>
      <c r="D101" s="60">
        <v>100</v>
      </c>
      <c r="E101" s="40">
        <v>50</v>
      </c>
      <c r="F101" s="69">
        <v>50</v>
      </c>
      <c r="I101" s="107"/>
      <c r="J101" s="107"/>
      <c r="K101" s="107"/>
    </row>
    <row r="102" spans="1:11" s="41" customFormat="1" ht="13.5" customHeight="1" x14ac:dyDescent="0.25">
      <c r="A102" s="24"/>
      <c r="B102" s="31"/>
      <c r="C102" s="25" t="s">
        <v>70</v>
      </c>
      <c r="D102" s="60">
        <v>72</v>
      </c>
      <c r="E102" s="40">
        <v>36</v>
      </c>
      <c r="F102" s="69">
        <v>36</v>
      </c>
      <c r="I102" s="107"/>
      <c r="J102" s="107"/>
      <c r="K102" s="107"/>
    </row>
    <row r="103" spans="1:11" s="41" customFormat="1" ht="13.5" customHeight="1" x14ac:dyDescent="0.25">
      <c r="A103" s="24"/>
      <c r="B103" s="31"/>
      <c r="C103" s="25" t="s">
        <v>71</v>
      </c>
      <c r="D103" s="60">
        <v>94</v>
      </c>
      <c r="E103" s="40">
        <v>44</v>
      </c>
      <c r="F103" s="69">
        <v>50</v>
      </c>
      <c r="I103" s="107"/>
      <c r="J103" s="107"/>
      <c r="K103" s="107"/>
    </row>
    <row r="104" spans="1:11" s="41" customFormat="1" ht="13.5" customHeight="1" x14ac:dyDescent="0.25">
      <c r="A104" s="24"/>
      <c r="B104" s="31"/>
      <c r="C104" s="25" t="s">
        <v>73</v>
      </c>
      <c r="D104" s="60">
        <v>92</v>
      </c>
      <c r="E104" s="40">
        <v>40</v>
      </c>
      <c r="F104" s="69">
        <v>52</v>
      </c>
      <c r="I104" s="107"/>
      <c r="J104" s="107"/>
      <c r="K104" s="107"/>
    </row>
    <row r="105" spans="1:11" s="41" customFormat="1" ht="13.5" customHeight="1" x14ac:dyDescent="0.25">
      <c r="A105" s="24"/>
      <c r="B105" s="31"/>
      <c r="C105" s="25" t="s">
        <v>74</v>
      </c>
      <c r="D105" s="60">
        <v>54</v>
      </c>
      <c r="E105" s="40">
        <v>26</v>
      </c>
      <c r="F105" s="69">
        <v>28</v>
      </c>
      <c r="I105" s="107"/>
      <c r="J105" s="107"/>
      <c r="K105" s="107"/>
    </row>
    <row r="106" spans="1:11" s="41" customFormat="1" ht="13.5" customHeight="1" x14ac:dyDescent="0.25">
      <c r="A106" s="24"/>
      <c r="B106" s="31"/>
      <c r="C106" s="25" t="s">
        <v>247</v>
      </c>
      <c r="D106" s="60">
        <v>70</v>
      </c>
      <c r="E106" s="40">
        <v>34</v>
      </c>
      <c r="F106" s="69">
        <v>36</v>
      </c>
      <c r="I106" s="107"/>
      <c r="J106" s="107"/>
      <c r="K106" s="107"/>
    </row>
    <row r="107" spans="1:11" s="41" customFormat="1" ht="13.5" customHeight="1" x14ac:dyDescent="0.25">
      <c r="A107" s="24"/>
      <c r="B107" s="31"/>
      <c r="C107" s="25" t="s">
        <v>248</v>
      </c>
      <c r="D107" s="60">
        <v>63</v>
      </c>
      <c r="E107" s="40">
        <v>31</v>
      </c>
      <c r="F107" s="69">
        <v>32</v>
      </c>
      <c r="I107" s="107"/>
      <c r="J107" s="107"/>
      <c r="K107" s="107"/>
    </row>
    <row r="108" spans="1:11" s="41" customFormat="1" ht="13.5" customHeight="1" x14ac:dyDescent="0.25">
      <c r="A108" s="24"/>
      <c r="B108" s="31"/>
      <c r="C108" s="25" t="s">
        <v>285</v>
      </c>
      <c r="D108" s="60">
        <v>74</v>
      </c>
      <c r="E108" s="40">
        <v>38</v>
      </c>
      <c r="F108" s="69">
        <v>36</v>
      </c>
      <c r="I108" s="107"/>
      <c r="J108" s="107"/>
      <c r="K108" s="107"/>
    </row>
    <row r="109" spans="1:11" s="41" customFormat="1" ht="13.5" customHeight="1" x14ac:dyDescent="0.25">
      <c r="A109" s="24"/>
      <c r="B109" s="31"/>
      <c r="C109" s="11" t="s">
        <v>286</v>
      </c>
      <c r="D109" s="60">
        <v>61</v>
      </c>
      <c r="E109" s="40">
        <v>32</v>
      </c>
      <c r="F109" s="69">
        <v>29</v>
      </c>
      <c r="I109" s="107"/>
      <c r="J109" s="107"/>
      <c r="K109" s="107"/>
    </row>
    <row r="110" spans="1:11" s="41" customFormat="1" ht="13.5" customHeight="1" x14ac:dyDescent="0.25">
      <c r="A110" s="24"/>
      <c r="B110" s="31"/>
      <c r="C110" s="11" t="s">
        <v>75</v>
      </c>
      <c r="D110" s="60">
        <v>66</v>
      </c>
      <c r="E110" s="40">
        <v>32</v>
      </c>
      <c r="F110" s="69">
        <v>34</v>
      </c>
      <c r="I110" s="107"/>
      <c r="J110" s="107"/>
      <c r="K110" s="107"/>
    </row>
    <row r="111" spans="1:11" s="41" customFormat="1" ht="13.5" customHeight="1" x14ac:dyDescent="0.25">
      <c r="A111" s="24"/>
      <c r="B111" s="31"/>
      <c r="C111" s="25" t="s">
        <v>250</v>
      </c>
      <c r="D111" s="60">
        <v>97</v>
      </c>
      <c r="E111" s="40">
        <v>42</v>
      </c>
      <c r="F111" s="69">
        <v>55</v>
      </c>
      <c r="I111" s="107"/>
      <c r="J111" s="107"/>
      <c r="K111" s="107"/>
    </row>
    <row r="112" spans="1:11" s="41" customFormat="1" ht="13.5" customHeight="1" x14ac:dyDescent="0.25">
      <c r="A112" s="24"/>
      <c r="B112" s="31"/>
      <c r="C112" s="25" t="s">
        <v>251</v>
      </c>
      <c r="D112" s="60">
        <v>128</v>
      </c>
      <c r="E112" s="40">
        <v>57</v>
      </c>
      <c r="F112" s="69">
        <v>71</v>
      </c>
      <c r="I112" s="107"/>
      <c r="J112" s="107"/>
      <c r="K112" s="107"/>
    </row>
    <row r="113" spans="1:11" s="41" customFormat="1" ht="13.5" customHeight="1" x14ac:dyDescent="0.25">
      <c r="A113" s="24"/>
      <c r="B113" s="31"/>
      <c r="C113" s="11" t="s">
        <v>76</v>
      </c>
      <c r="D113" s="60">
        <v>125</v>
      </c>
      <c r="E113" s="40">
        <v>59</v>
      </c>
      <c r="F113" s="69">
        <v>66</v>
      </c>
      <c r="I113" s="107"/>
      <c r="J113" s="107"/>
      <c r="K113" s="107"/>
    </row>
    <row r="114" spans="1:11" s="41" customFormat="1" ht="13.5" customHeight="1" x14ac:dyDescent="0.25">
      <c r="A114" s="24"/>
      <c r="B114" s="31"/>
      <c r="C114" s="50" t="s">
        <v>218</v>
      </c>
      <c r="D114" s="60">
        <v>68</v>
      </c>
      <c r="E114" s="40">
        <v>30</v>
      </c>
      <c r="F114" s="69">
        <v>38</v>
      </c>
      <c r="I114" s="107"/>
      <c r="J114" s="107"/>
      <c r="K114" s="107"/>
    </row>
    <row r="115" spans="1:11" s="41" customFormat="1" ht="13.5" customHeight="1" x14ac:dyDescent="0.25">
      <c r="A115" s="24"/>
      <c r="B115" s="31"/>
      <c r="C115" s="25" t="s">
        <v>252</v>
      </c>
      <c r="D115" s="60">
        <v>48</v>
      </c>
      <c r="E115" s="40">
        <v>20</v>
      </c>
      <c r="F115" s="69">
        <v>28</v>
      </c>
      <c r="I115" s="107"/>
      <c r="J115" s="107"/>
      <c r="K115" s="107"/>
    </row>
    <row r="116" spans="1:11" s="41" customFormat="1" ht="13.5" customHeight="1" x14ac:dyDescent="0.25">
      <c r="A116" s="24"/>
      <c r="B116" s="31"/>
      <c r="C116" s="11" t="s">
        <v>77</v>
      </c>
      <c r="D116" s="60">
        <v>61</v>
      </c>
      <c r="E116" s="40">
        <v>29</v>
      </c>
      <c r="F116" s="69">
        <v>32</v>
      </c>
      <c r="I116" s="107"/>
      <c r="J116" s="107"/>
      <c r="K116" s="107"/>
    </row>
    <row r="117" spans="1:11" s="41" customFormat="1" ht="13.5" customHeight="1" x14ac:dyDescent="0.25">
      <c r="A117" s="24"/>
      <c r="B117" s="31"/>
      <c r="C117" s="11" t="s">
        <v>253</v>
      </c>
      <c r="D117" s="60">
        <v>95</v>
      </c>
      <c r="E117" s="40">
        <v>69</v>
      </c>
      <c r="F117" s="69">
        <v>26</v>
      </c>
      <c r="J117" s="107"/>
      <c r="K117" s="107"/>
    </row>
    <row r="118" spans="1:11" s="41" customFormat="1" ht="13.5" customHeight="1" x14ac:dyDescent="0.25">
      <c r="A118" s="24"/>
      <c r="B118" s="31"/>
      <c r="C118" s="11" t="s">
        <v>78</v>
      </c>
      <c r="D118" s="60">
        <v>33</v>
      </c>
      <c r="E118" s="40">
        <v>6</v>
      </c>
      <c r="F118" s="69">
        <v>27</v>
      </c>
      <c r="I118" s="107"/>
      <c r="J118" s="107"/>
      <c r="K118" s="107"/>
    </row>
    <row r="119" spans="1:11" s="41" customFormat="1" ht="13.5" customHeight="1" x14ac:dyDescent="0.25">
      <c r="A119" s="24"/>
      <c r="B119" s="31"/>
      <c r="C119" s="25" t="s">
        <v>254</v>
      </c>
      <c r="D119" s="60">
        <v>130</v>
      </c>
      <c r="E119" s="40">
        <v>61</v>
      </c>
      <c r="F119" s="69">
        <v>69</v>
      </c>
      <c r="I119" s="107"/>
      <c r="J119" s="107"/>
      <c r="K119" s="107"/>
    </row>
    <row r="120" spans="1:11" s="41" customFormat="1" ht="13.5" customHeight="1" x14ac:dyDescent="0.25">
      <c r="A120" s="43"/>
      <c r="B120" s="31"/>
      <c r="C120" s="11" t="s">
        <v>287</v>
      </c>
      <c r="D120" s="60">
        <v>55</v>
      </c>
      <c r="E120" s="40">
        <v>25</v>
      </c>
      <c r="F120" s="69">
        <v>30</v>
      </c>
      <c r="I120" s="107"/>
      <c r="J120" s="107"/>
      <c r="K120" s="107"/>
    </row>
    <row r="121" spans="1:11" s="41" customFormat="1" ht="13.5" customHeight="1" x14ac:dyDescent="0.25">
      <c r="A121" s="43"/>
      <c r="B121" s="31"/>
      <c r="C121" s="25" t="s">
        <v>79</v>
      </c>
      <c r="D121" s="60">
        <v>107</v>
      </c>
      <c r="E121" s="40">
        <v>54</v>
      </c>
      <c r="F121" s="69">
        <v>53</v>
      </c>
      <c r="I121" s="107"/>
      <c r="J121" s="107"/>
      <c r="K121" s="107"/>
    </row>
    <row r="122" spans="1:11" s="41" customFormat="1" ht="13.5" customHeight="1" x14ac:dyDescent="0.25">
      <c r="A122" s="43"/>
      <c r="B122" s="31"/>
      <c r="C122" s="50" t="s">
        <v>80</v>
      </c>
      <c r="D122" s="60">
        <v>109</v>
      </c>
      <c r="E122" s="40">
        <v>52</v>
      </c>
      <c r="F122" s="69">
        <v>57</v>
      </c>
      <c r="I122" s="167"/>
      <c r="J122" s="167"/>
      <c r="K122" s="167"/>
    </row>
    <row r="123" spans="1:11" s="41" customFormat="1" ht="13.5" customHeight="1" x14ac:dyDescent="0.25">
      <c r="A123" s="24"/>
      <c r="B123" s="31"/>
      <c r="C123" s="25" t="s">
        <v>255</v>
      </c>
      <c r="D123" s="60">
        <v>57</v>
      </c>
      <c r="E123" s="40">
        <v>27</v>
      </c>
      <c r="F123" s="69">
        <v>30</v>
      </c>
      <c r="I123" s="107"/>
      <c r="J123" s="107"/>
      <c r="K123" s="107"/>
    </row>
    <row r="124" spans="1:11" s="41" customFormat="1" ht="13.5" customHeight="1" x14ac:dyDescent="0.25">
      <c r="A124" s="24"/>
      <c r="B124" s="31"/>
      <c r="C124" s="25" t="s">
        <v>81</v>
      </c>
      <c r="D124" s="60">
        <v>21</v>
      </c>
      <c r="E124" s="40">
        <v>9</v>
      </c>
      <c r="F124" s="69">
        <v>12</v>
      </c>
      <c r="I124" s="107"/>
      <c r="J124" s="107"/>
      <c r="K124" s="107"/>
    </row>
    <row r="125" spans="1:11" s="41" customFormat="1" ht="13.5" customHeight="1" x14ac:dyDescent="0.25">
      <c r="A125" s="24"/>
      <c r="B125" s="31"/>
      <c r="C125" s="25" t="s">
        <v>82</v>
      </c>
      <c r="D125" s="60">
        <v>69</v>
      </c>
      <c r="E125" s="40">
        <v>33</v>
      </c>
      <c r="F125" s="69">
        <v>36</v>
      </c>
      <c r="I125" s="107"/>
      <c r="J125" s="107"/>
      <c r="K125" s="107"/>
    </row>
    <row r="126" spans="1:11" s="41" customFormat="1" ht="13.5" customHeight="1" x14ac:dyDescent="0.25">
      <c r="A126" s="24"/>
      <c r="B126" s="31"/>
      <c r="C126" s="11" t="s">
        <v>220</v>
      </c>
      <c r="D126" s="60">
        <v>131</v>
      </c>
      <c r="E126" s="40">
        <v>62</v>
      </c>
      <c r="F126" s="69">
        <v>69</v>
      </c>
      <c r="I126" s="107"/>
      <c r="J126" s="107"/>
      <c r="K126" s="107"/>
    </row>
    <row r="127" spans="1:11" s="41" customFormat="1" ht="13.5" customHeight="1" x14ac:dyDescent="0.25">
      <c r="A127" s="24"/>
      <c r="B127" s="31"/>
      <c r="C127" s="11" t="s">
        <v>298</v>
      </c>
      <c r="D127" s="60">
        <v>63</v>
      </c>
      <c r="E127" s="40">
        <v>36</v>
      </c>
      <c r="F127" s="69">
        <v>27</v>
      </c>
      <c r="I127" s="107"/>
      <c r="J127" s="107"/>
      <c r="K127" s="107"/>
    </row>
    <row r="128" spans="1:11" s="41" customFormat="1" ht="13.5" customHeight="1" x14ac:dyDescent="0.25">
      <c r="A128" s="24"/>
      <c r="B128" s="31"/>
      <c r="C128" s="11" t="s">
        <v>256</v>
      </c>
      <c r="D128" s="60">
        <v>137</v>
      </c>
      <c r="E128" s="40">
        <v>50</v>
      </c>
      <c r="F128" s="69">
        <v>87</v>
      </c>
      <c r="I128" s="107"/>
      <c r="J128" s="107"/>
      <c r="K128" s="107"/>
    </row>
    <row r="129" spans="1:11" s="41" customFormat="1" ht="13.5" customHeight="1" x14ac:dyDescent="0.25">
      <c r="A129" s="24"/>
      <c r="B129" s="31"/>
      <c r="C129" s="50" t="s">
        <v>83</v>
      </c>
      <c r="D129" s="60">
        <v>96</v>
      </c>
      <c r="E129" s="40">
        <v>62</v>
      </c>
      <c r="F129" s="69">
        <v>34</v>
      </c>
      <c r="I129" s="107"/>
      <c r="J129" s="107"/>
      <c r="K129" s="107"/>
    </row>
    <row r="130" spans="1:11" s="41" customFormat="1" ht="13.5" customHeight="1" x14ac:dyDescent="0.25">
      <c r="A130" s="24"/>
      <c r="B130" s="31"/>
      <c r="C130" s="25" t="s">
        <v>84</v>
      </c>
      <c r="D130" s="60">
        <v>91</v>
      </c>
      <c r="E130" s="40">
        <v>44</v>
      </c>
      <c r="F130" s="69">
        <v>47</v>
      </c>
      <c r="I130" s="107"/>
      <c r="J130" s="107"/>
      <c r="K130" s="107"/>
    </row>
    <row r="131" spans="1:11" s="41" customFormat="1" ht="13.5" customHeight="1" x14ac:dyDescent="0.25">
      <c r="A131" s="24"/>
      <c r="B131" s="31"/>
      <c r="C131" s="11" t="s">
        <v>85</v>
      </c>
      <c r="D131" s="60">
        <v>53</v>
      </c>
      <c r="E131" s="40">
        <v>23</v>
      </c>
      <c r="F131" s="69">
        <v>30</v>
      </c>
      <c r="I131" s="107"/>
      <c r="J131" s="107"/>
      <c r="K131" s="107"/>
    </row>
    <row r="132" spans="1:11" s="41" customFormat="1" ht="13.5" customHeight="1" x14ac:dyDescent="0.25">
      <c r="A132" s="43"/>
      <c r="B132" s="31"/>
      <c r="C132" s="11" t="s">
        <v>86</v>
      </c>
      <c r="D132" s="60">
        <v>46</v>
      </c>
      <c r="E132" s="40">
        <v>23</v>
      </c>
      <c r="F132" s="69">
        <v>23</v>
      </c>
      <c r="I132" s="107"/>
      <c r="J132" s="107"/>
      <c r="K132" s="107"/>
    </row>
    <row r="133" spans="1:11" s="41" customFormat="1" ht="13.5" customHeight="1" x14ac:dyDescent="0.25">
      <c r="A133" s="24"/>
      <c r="B133" s="31"/>
      <c r="C133" s="11" t="s">
        <v>288</v>
      </c>
      <c r="D133" s="60">
        <v>44</v>
      </c>
      <c r="E133" s="40">
        <v>22</v>
      </c>
      <c r="F133" s="69">
        <v>22</v>
      </c>
      <c r="I133" s="107"/>
      <c r="J133" s="107"/>
      <c r="K133" s="107"/>
    </row>
    <row r="134" spans="1:11" s="41" customFormat="1" ht="13.5" customHeight="1" x14ac:dyDescent="0.25">
      <c r="A134" s="24"/>
      <c r="B134" s="31"/>
      <c r="C134" s="11" t="s">
        <v>87</v>
      </c>
      <c r="D134" s="60">
        <v>54</v>
      </c>
      <c r="E134" s="40">
        <v>26</v>
      </c>
      <c r="F134" s="69">
        <v>28</v>
      </c>
      <c r="I134" s="107"/>
      <c r="J134" s="107"/>
      <c r="K134" s="107"/>
    </row>
    <row r="135" spans="1:11" s="41" customFormat="1" ht="13.5" customHeight="1" x14ac:dyDescent="0.25">
      <c r="A135" s="24"/>
      <c r="B135" s="31"/>
      <c r="C135" s="11" t="s">
        <v>88</v>
      </c>
      <c r="D135" s="60">
        <v>25</v>
      </c>
      <c r="E135" s="40">
        <v>0</v>
      </c>
      <c r="F135" s="69">
        <v>25</v>
      </c>
      <c r="I135" s="107"/>
      <c r="J135" s="107"/>
      <c r="K135" s="107"/>
    </row>
    <row r="136" spans="1:11" s="43" customFormat="1" ht="13.5" customHeight="1" x14ac:dyDescent="0.25">
      <c r="A136" s="24"/>
      <c r="B136" s="24" t="s">
        <v>13</v>
      </c>
      <c r="C136" s="17"/>
      <c r="D136" s="63">
        <f>SUM(D86:D135)</f>
        <v>3674</v>
      </c>
      <c r="E136" s="51">
        <f>SUM(E86:E135)</f>
        <v>1697</v>
      </c>
      <c r="F136" s="70">
        <f>SUM(F86:F135)</f>
        <v>1977</v>
      </c>
      <c r="G136" s="41"/>
      <c r="H136" s="107"/>
      <c r="I136" s="107"/>
      <c r="J136" s="107"/>
      <c r="K136" s="107"/>
    </row>
    <row r="137" spans="1:11" s="41" customFormat="1" ht="13.5" customHeight="1" x14ac:dyDescent="0.25">
      <c r="A137" s="24" t="s">
        <v>59</v>
      </c>
      <c r="B137" s="31" t="s">
        <v>1</v>
      </c>
      <c r="C137" s="11" t="s">
        <v>90</v>
      </c>
      <c r="D137" s="60">
        <v>42</v>
      </c>
      <c r="E137" s="40">
        <v>0</v>
      </c>
      <c r="F137" s="69">
        <v>42</v>
      </c>
    </row>
    <row r="138" spans="1:11" s="41" customFormat="1" ht="13.5" customHeight="1" x14ac:dyDescent="0.25">
      <c r="A138" s="24"/>
      <c r="B138" s="31"/>
      <c r="C138" s="11" t="s">
        <v>290</v>
      </c>
      <c r="D138" s="60">
        <v>15</v>
      </c>
      <c r="E138" s="40">
        <v>0</v>
      </c>
      <c r="F138" s="69">
        <v>15</v>
      </c>
      <c r="H138" s="107"/>
      <c r="I138" s="107"/>
      <c r="J138" s="107"/>
      <c r="K138" s="107"/>
    </row>
    <row r="139" spans="1:11" s="41" customFormat="1" ht="13.5" customHeight="1" x14ac:dyDescent="0.25">
      <c r="A139" s="24"/>
      <c r="B139" s="31"/>
      <c r="C139" s="11" t="s">
        <v>291</v>
      </c>
      <c r="D139" s="60">
        <v>13</v>
      </c>
      <c r="E139" s="40">
        <v>3</v>
      </c>
      <c r="F139" s="69">
        <v>10</v>
      </c>
    </row>
    <row r="140" spans="1:11" s="41" customFormat="1" ht="13.5" customHeight="1" x14ac:dyDescent="0.25">
      <c r="A140" s="24"/>
      <c r="B140" s="31"/>
      <c r="C140" s="11" t="s">
        <v>306</v>
      </c>
      <c r="D140" s="60">
        <v>36</v>
      </c>
      <c r="E140" s="40">
        <v>0</v>
      </c>
      <c r="F140" s="69">
        <v>36</v>
      </c>
    </row>
    <row r="141" spans="1:11" s="41" customFormat="1" ht="13.5" customHeight="1" x14ac:dyDescent="0.25">
      <c r="A141" s="24"/>
      <c r="B141" s="31"/>
      <c r="C141" s="11" t="s">
        <v>93</v>
      </c>
      <c r="D141" s="60">
        <v>28</v>
      </c>
      <c r="E141" s="40">
        <v>0</v>
      </c>
      <c r="F141" s="69">
        <v>28</v>
      </c>
    </row>
    <row r="142" spans="1:11" s="41" customFormat="1" ht="13.5" customHeight="1" x14ac:dyDescent="0.25">
      <c r="A142" s="24"/>
      <c r="B142" s="31"/>
      <c r="C142" s="11" t="s">
        <v>257</v>
      </c>
      <c r="D142" s="60">
        <v>43</v>
      </c>
      <c r="E142" s="40">
        <v>14</v>
      </c>
      <c r="F142" s="69">
        <v>29</v>
      </c>
    </row>
    <row r="143" spans="1:11" s="41" customFormat="1" ht="13.5" customHeight="1" x14ac:dyDescent="0.25">
      <c r="A143" s="24"/>
      <c r="B143" s="31"/>
      <c r="C143" s="25" t="s">
        <v>229</v>
      </c>
      <c r="D143" s="60">
        <v>27</v>
      </c>
      <c r="E143" s="40">
        <v>2</v>
      </c>
      <c r="F143" s="69">
        <v>25</v>
      </c>
    </row>
    <row r="144" spans="1:11" s="41" customFormat="1" ht="13.5" customHeight="1" x14ac:dyDescent="0.25">
      <c r="A144" s="24"/>
      <c r="B144" s="31"/>
      <c r="C144" s="25" t="s">
        <v>299</v>
      </c>
      <c r="D144" s="60">
        <v>42</v>
      </c>
      <c r="E144" s="40">
        <v>13</v>
      </c>
      <c r="F144" s="69">
        <v>29</v>
      </c>
    </row>
    <row r="145" spans="1:6" s="41" customFormat="1" ht="13.5" customHeight="1" x14ac:dyDescent="0.25">
      <c r="A145" s="24"/>
      <c r="B145" s="31"/>
      <c r="C145" s="11" t="s">
        <v>96</v>
      </c>
      <c r="D145" s="60">
        <v>50</v>
      </c>
      <c r="E145" s="40">
        <v>7</v>
      </c>
      <c r="F145" s="69">
        <v>43</v>
      </c>
    </row>
    <row r="146" spans="1:6" s="41" customFormat="1" ht="13.5" customHeight="1" x14ac:dyDescent="0.25">
      <c r="A146" s="24"/>
      <c r="B146" s="31"/>
      <c r="C146" s="11" t="s">
        <v>97</v>
      </c>
      <c r="D146" s="60">
        <v>46</v>
      </c>
      <c r="E146" s="40">
        <v>11</v>
      </c>
      <c r="F146" s="69">
        <v>35</v>
      </c>
    </row>
    <row r="147" spans="1:6" s="41" customFormat="1" ht="13.5" customHeight="1" x14ac:dyDescent="0.25">
      <c r="A147" s="24"/>
      <c r="B147" s="31"/>
      <c r="C147" s="11" t="s">
        <v>292</v>
      </c>
      <c r="D147" s="60">
        <v>12</v>
      </c>
      <c r="E147" s="40">
        <v>7</v>
      </c>
      <c r="F147" s="69">
        <v>5</v>
      </c>
    </row>
    <row r="148" spans="1:6" s="41" customFormat="1" ht="13.5" customHeight="1" x14ac:dyDescent="0.25">
      <c r="A148" s="43"/>
      <c r="C148" s="11" t="s">
        <v>307</v>
      </c>
      <c r="D148" s="60">
        <v>7</v>
      </c>
      <c r="E148" s="40">
        <v>0</v>
      </c>
      <c r="F148" s="69">
        <v>7</v>
      </c>
    </row>
    <row r="149" spans="1:6" s="41" customFormat="1" ht="13.5" customHeight="1" x14ac:dyDescent="0.25">
      <c r="A149" s="24"/>
      <c r="B149" s="31"/>
      <c r="C149" s="11" t="s">
        <v>98</v>
      </c>
      <c r="D149" s="60">
        <v>32</v>
      </c>
      <c r="E149" s="40">
        <v>0</v>
      </c>
      <c r="F149" s="69">
        <v>32</v>
      </c>
    </row>
    <row r="150" spans="1:6" s="41" customFormat="1" ht="13.5" customHeight="1" x14ac:dyDescent="0.25">
      <c r="A150" s="24"/>
      <c r="B150" s="31"/>
      <c r="C150" s="11" t="s">
        <v>99</v>
      </c>
      <c r="D150" s="60">
        <v>51</v>
      </c>
      <c r="E150" s="40">
        <v>8</v>
      </c>
      <c r="F150" s="69">
        <v>43</v>
      </c>
    </row>
    <row r="151" spans="1:6" s="41" customFormat="1" ht="13.5" customHeight="1" x14ac:dyDescent="0.25">
      <c r="A151" s="24"/>
      <c r="B151" s="31"/>
      <c r="C151" s="11" t="s">
        <v>100</v>
      </c>
      <c r="D151" s="60">
        <v>46</v>
      </c>
      <c r="E151" s="40">
        <v>0</v>
      </c>
      <c r="F151" s="69">
        <v>46</v>
      </c>
    </row>
    <row r="152" spans="1:6" s="41" customFormat="1" ht="13.5" customHeight="1" x14ac:dyDescent="0.25">
      <c r="A152" s="24"/>
      <c r="B152" s="31"/>
      <c r="C152" s="11" t="s">
        <v>101</v>
      </c>
      <c r="D152" s="60">
        <v>3</v>
      </c>
      <c r="E152" s="40">
        <v>1</v>
      </c>
      <c r="F152" s="69">
        <v>2</v>
      </c>
    </row>
    <row r="153" spans="1:6" s="41" customFormat="1" ht="13.5" customHeight="1" x14ac:dyDescent="0.25">
      <c r="A153" s="24"/>
      <c r="B153" s="31"/>
      <c r="C153" s="11" t="s">
        <v>102</v>
      </c>
      <c r="D153" s="60">
        <v>16</v>
      </c>
      <c r="E153" s="40">
        <v>7</v>
      </c>
      <c r="F153" s="69">
        <v>9</v>
      </c>
    </row>
    <row r="154" spans="1:6" s="41" customFormat="1" ht="13.5" customHeight="1" x14ac:dyDescent="0.25">
      <c r="A154" s="24"/>
      <c r="B154" s="31"/>
      <c r="C154" s="11" t="s">
        <v>103</v>
      </c>
      <c r="D154" s="60">
        <v>37</v>
      </c>
      <c r="E154" s="40">
        <v>0</v>
      </c>
      <c r="F154" s="69">
        <v>37</v>
      </c>
    </row>
    <row r="155" spans="1:6" s="41" customFormat="1" ht="13.5" customHeight="1" x14ac:dyDescent="0.25">
      <c r="A155" s="24"/>
      <c r="B155" s="31"/>
      <c r="C155" s="11" t="s">
        <v>104</v>
      </c>
      <c r="D155" s="60">
        <v>45</v>
      </c>
      <c r="E155" s="40">
        <v>0</v>
      </c>
      <c r="F155" s="69">
        <v>45</v>
      </c>
    </row>
    <row r="156" spans="1:6" s="41" customFormat="1" ht="13.5" customHeight="1" x14ac:dyDescent="0.25">
      <c r="A156" s="24"/>
      <c r="B156" s="31"/>
      <c r="C156" s="11" t="s">
        <v>105</v>
      </c>
      <c r="D156" s="60">
        <v>17</v>
      </c>
      <c r="E156" s="40">
        <v>0</v>
      </c>
      <c r="F156" s="69">
        <v>17</v>
      </c>
    </row>
    <row r="157" spans="1:6" s="41" customFormat="1" ht="13.5" customHeight="1" x14ac:dyDescent="0.25">
      <c r="A157" s="24"/>
      <c r="B157" s="31"/>
      <c r="C157" s="11" t="s">
        <v>106</v>
      </c>
      <c r="D157" s="60">
        <v>54</v>
      </c>
      <c r="E157" s="40">
        <v>7</v>
      </c>
      <c r="F157" s="69">
        <v>47</v>
      </c>
    </row>
    <row r="158" spans="1:6" s="41" customFormat="1" ht="13.5" customHeight="1" x14ac:dyDescent="0.25">
      <c r="A158" s="24"/>
      <c r="B158" s="31"/>
      <c r="C158" s="11" t="s">
        <v>258</v>
      </c>
      <c r="D158" s="60">
        <v>25</v>
      </c>
      <c r="E158" s="40">
        <v>0</v>
      </c>
      <c r="F158" s="69">
        <v>25</v>
      </c>
    </row>
    <row r="159" spans="1:6" s="41" customFormat="1" ht="13.5" customHeight="1" x14ac:dyDescent="0.25">
      <c r="A159" s="24"/>
      <c r="B159" s="31"/>
      <c r="C159" s="11" t="s">
        <v>107</v>
      </c>
      <c r="D159" s="60">
        <v>44</v>
      </c>
      <c r="E159" s="40">
        <v>5</v>
      </c>
      <c r="F159" s="69">
        <v>39</v>
      </c>
    </row>
    <row r="160" spans="1:6" s="41" customFormat="1" ht="13.5" customHeight="1" x14ac:dyDescent="0.25">
      <c r="A160" s="24"/>
      <c r="B160" s="31"/>
      <c r="C160" s="11" t="s">
        <v>108</v>
      </c>
      <c r="D160" s="60">
        <v>58</v>
      </c>
      <c r="E160" s="40">
        <v>0</v>
      </c>
      <c r="F160" s="69">
        <v>58</v>
      </c>
    </row>
    <row r="161" spans="1:7" s="41" customFormat="1" ht="13.5" customHeight="1" x14ac:dyDescent="0.25">
      <c r="A161" s="24"/>
      <c r="B161" s="31"/>
      <c r="C161" s="11" t="s">
        <v>109</v>
      </c>
      <c r="D161" s="60">
        <v>32</v>
      </c>
      <c r="E161" s="40">
        <v>15</v>
      </c>
      <c r="F161" s="69">
        <v>17</v>
      </c>
    </row>
    <row r="162" spans="1:7" s="41" customFormat="1" ht="13.5" customHeight="1" x14ac:dyDescent="0.25">
      <c r="A162" s="24"/>
      <c r="B162" s="31"/>
      <c r="C162" s="11" t="s">
        <v>110</v>
      </c>
      <c r="D162" s="60">
        <v>33</v>
      </c>
      <c r="E162" s="40">
        <v>13</v>
      </c>
      <c r="F162" s="69">
        <v>20</v>
      </c>
    </row>
    <row r="163" spans="1:7" s="43" customFormat="1" ht="13.5" customHeight="1" x14ac:dyDescent="0.25">
      <c r="A163" s="24"/>
      <c r="B163" s="24" t="s">
        <v>17</v>
      </c>
      <c r="C163" s="17"/>
      <c r="D163" s="63">
        <f>SUM(D137:D162)</f>
        <v>854</v>
      </c>
      <c r="E163" s="51">
        <f>SUM(E137:E162)</f>
        <v>113</v>
      </c>
      <c r="F163" s="70">
        <f>SUM(F137:F162)</f>
        <v>741</v>
      </c>
      <c r="G163" s="41"/>
    </row>
    <row r="164" spans="1:7" s="46" customFormat="1" ht="13.5" customHeight="1" x14ac:dyDescent="0.25">
      <c r="A164" s="44"/>
      <c r="B164" s="44" t="s">
        <v>111</v>
      </c>
      <c r="C164" s="15"/>
      <c r="D164" s="64">
        <f>D163+D136</f>
        <v>4528</v>
      </c>
      <c r="E164" s="52">
        <f>E163+E136</f>
        <v>1810</v>
      </c>
      <c r="F164" s="71">
        <f>F163+F136</f>
        <v>2718</v>
      </c>
      <c r="G164" s="41"/>
    </row>
    <row r="165" spans="1:7" s="41" customFormat="1" ht="13.5" customHeight="1" x14ac:dyDescent="0.25">
      <c r="A165" s="24" t="s">
        <v>112</v>
      </c>
      <c r="B165" s="31" t="s">
        <v>1</v>
      </c>
      <c r="C165" s="11" t="s">
        <v>259</v>
      </c>
      <c r="D165" s="60">
        <v>37</v>
      </c>
      <c r="E165" s="40">
        <v>4</v>
      </c>
      <c r="F165" s="69">
        <v>33</v>
      </c>
    </row>
    <row r="166" spans="1:7" s="46" customFormat="1" ht="13.5" customHeight="1" x14ac:dyDescent="0.25">
      <c r="A166" s="74"/>
      <c r="B166" s="74" t="s">
        <v>3</v>
      </c>
      <c r="C166" s="83"/>
      <c r="D166" s="75">
        <f>D165</f>
        <v>37</v>
      </c>
      <c r="E166" s="76">
        <f>E165</f>
        <v>4</v>
      </c>
      <c r="F166" s="77">
        <f>F165</f>
        <v>33</v>
      </c>
      <c r="G166" s="41"/>
    </row>
    <row r="167" spans="1:7" s="41" customFormat="1" ht="13.5" customHeight="1" x14ac:dyDescent="0.25">
      <c r="A167" s="24" t="s">
        <v>113</v>
      </c>
      <c r="B167" s="31" t="s">
        <v>11</v>
      </c>
      <c r="C167" s="11" t="s">
        <v>293</v>
      </c>
      <c r="D167" s="60">
        <v>29</v>
      </c>
      <c r="E167" s="40">
        <v>8</v>
      </c>
      <c r="F167" s="69">
        <v>21</v>
      </c>
    </row>
    <row r="168" spans="1:7" s="41" customFormat="1" ht="13.5" customHeight="1" x14ac:dyDescent="0.25">
      <c r="A168" s="24"/>
      <c r="B168" s="31"/>
      <c r="C168" s="47" t="s">
        <v>260</v>
      </c>
      <c r="D168" s="60">
        <v>100</v>
      </c>
      <c r="E168" s="40">
        <v>50</v>
      </c>
      <c r="F168" s="69">
        <v>50</v>
      </c>
    </row>
    <row r="169" spans="1:7" s="41" customFormat="1" ht="13.5" customHeight="1" x14ac:dyDescent="0.25">
      <c r="A169" s="24"/>
      <c r="B169" s="31"/>
      <c r="C169" s="25" t="s">
        <v>198</v>
      </c>
      <c r="D169" s="60">
        <v>96</v>
      </c>
      <c r="E169" s="40">
        <v>47</v>
      </c>
      <c r="F169" s="69">
        <v>49</v>
      </c>
    </row>
    <row r="170" spans="1:7" s="41" customFormat="1" ht="13.5" customHeight="1" x14ac:dyDescent="0.25">
      <c r="A170" s="24"/>
      <c r="B170" s="31"/>
      <c r="C170" s="11" t="s">
        <v>115</v>
      </c>
      <c r="D170" s="60">
        <v>76</v>
      </c>
      <c r="E170" s="40">
        <v>36</v>
      </c>
      <c r="F170" s="69">
        <v>40</v>
      </c>
    </row>
    <row r="171" spans="1:7" s="41" customFormat="1" ht="13.5" customHeight="1" x14ac:dyDescent="0.25">
      <c r="A171" s="24"/>
      <c r="B171" s="31"/>
      <c r="C171" s="11" t="s">
        <v>116</v>
      </c>
      <c r="D171" s="60">
        <v>70</v>
      </c>
      <c r="E171" s="40">
        <v>29</v>
      </c>
      <c r="F171" s="69">
        <v>41</v>
      </c>
    </row>
    <row r="172" spans="1:7" s="43" customFormat="1" ht="13.5" customHeight="1" x14ac:dyDescent="0.25">
      <c r="A172" s="24"/>
      <c r="B172" s="24" t="s">
        <v>13</v>
      </c>
      <c r="C172" s="17"/>
      <c r="D172" s="61">
        <f>SUM(D167:D171)</f>
        <v>371</v>
      </c>
      <c r="E172" s="42">
        <f>SUM(E167:E171)</f>
        <v>170</v>
      </c>
      <c r="F172" s="70">
        <f>SUM(F167:F171)</f>
        <v>201</v>
      </c>
      <c r="G172" s="41"/>
    </row>
    <row r="173" spans="1:7" s="41" customFormat="1" ht="13.5" customHeight="1" x14ac:dyDescent="0.25">
      <c r="A173" s="24"/>
      <c r="B173" s="31" t="s">
        <v>1</v>
      </c>
      <c r="C173" s="11" t="s">
        <v>117</v>
      </c>
      <c r="D173" s="60">
        <v>6</v>
      </c>
      <c r="E173" s="40">
        <v>0</v>
      </c>
      <c r="F173" s="69">
        <v>6</v>
      </c>
    </row>
    <row r="174" spans="1:7" s="41" customFormat="1" ht="13.5" customHeight="1" x14ac:dyDescent="0.25">
      <c r="A174" s="24"/>
      <c r="C174" s="11" t="s">
        <v>118</v>
      </c>
      <c r="D174" s="60">
        <v>49</v>
      </c>
      <c r="E174" s="40">
        <v>18</v>
      </c>
      <c r="F174" s="69">
        <v>31</v>
      </c>
    </row>
    <row r="175" spans="1:7" s="41" customFormat="1" ht="13.5" customHeight="1" x14ac:dyDescent="0.25">
      <c r="A175" s="24"/>
      <c r="B175" s="31"/>
      <c r="C175" s="11" t="s">
        <v>119</v>
      </c>
      <c r="D175" s="60">
        <v>23</v>
      </c>
      <c r="E175" s="40">
        <v>6</v>
      </c>
      <c r="F175" s="69">
        <v>17</v>
      </c>
    </row>
    <row r="176" spans="1:7" s="41" customFormat="1" ht="13.5" customHeight="1" x14ac:dyDescent="0.25">
      <c r="A176" s="24"/>
      <c r="B176" s="31"/>
      <c r="C176" s="11" t="s">
        <v>300</v>
      </c>
      <c r="D176" s="60">
        <v>23</v>
      </c>
      <c r="E176" s="40">
        <v>0</v>
      </c>
      <c r="F176" s="69">
        <v>23</v>
      </c>
    </row>
    <row r="177" spans="1:7" s="43" customFormat="1" ht="13.5" customHeight="1" x14ac:dyDescent="0.25">
      <c r="A177" s="24"/>
      <c r="B177" s="24" t="s">
        <v>17</v>
      </c>
      <c r="C177" s="17"/>
      <c r="D177" s="61">
        <f>SUM(D173:D176)</f>
        <v>101</v>
      </c>
      <c r="E177" s="42">
        <f>SUM(E173:E176)</f>
        <v>24</v>
      </c>
      <c r="F177" s="70">
        <f>SUM(F173:F176)</f>
        <v>77</v>
      </c>
      <c r="G177" s="41"/>
    </row>
    <row r="178" spans="1:7" s="46" customFormat="1" ht="13.5" customHeight="1" x14ac:dyDescent="0.25">
      <c r="A178" s="74"/>
      <c r="B178" s="74" t="s">
        <v>3</v>
      </c>
      <c r="C178" s="83"/>
      <c r="D178" s="75">
        <f>D177+D172</f>
        <v>472</v>
      </c>
      <c r="E178" s="76">
        <f>E177+E172</f>
        <v>194</v>
      </c>
      <c r="F178" s="77">
        <f>F177+F172</f>
        <v>278</v>
      </c>
      <c r="G178" s="41"/>
    </row>
    <row r="179" spans="1:7" s="41" customFormat="1" ht="13.5" customHeight="1" x14ac:dyDescent="0.25">
      <c r="A179" s="24" t="s">
        <v>120</v>
      </c>
      <c r="B179" s="31" t="s">
        <v>1</v>
      </c>
      <c r="C179" s="11" t="s">
        <v>121</v>
      </c>
      <c r="D179" s="60">
        <v>18</v>
      </c>
      <c r="E179" s="40">
        <v>1</v>
      </c>
      <c r="F179" s="69">
        <v>17</v>
      </c>
    </row>
    <row r="180" spans="1:7" s="46" customFormat="1" ht="13.5" customHeight="1" x14ac:dyDescent="0.25">
      <c r="A180" s="74"/>
      <c r="B180" s="74" t="s">
        <v>3</v>
      </c>
      <c r="C180" s="83"/>
      <c r="D180" s="75">
        <f>D179</f>
        <v>18</v>
      </c>
      <c r="E180" s="76">
        <f>E179</f>
        <v>1</v>
      </c>
      <c r="F180" s="77">
        <f>F179</f>
        <v>17</v>
      </c>
      <c r="G180" s="41"/>
    </row>
    <row r="181" spans="1:7" s="41" customFormat="1" ht="13.5" customHeight="1" x14ac:dyDescent="0.25">
      <c r="A181" s="24" t="s">
        <v>122</v>
      </c>
      <c r="B181" s="31" t="s">
        <v>1</v>
      </c>
      <c r="C181" s="25" t="s">
        <v>261</v>
      </c>
      <c r="D181" s="60">
        <v>23</v>
      </c>
      <c r="E181" s="40">
        <v>0</v>
      </c>
      <c r="F181" s="69">
        <v>23</v>
      </c>
    </row>
    <row r="182" spans="1:7" s="46" customFormat="1" ht="13.5" customHeight="1" x14ac:dyDescent="0.25">
      <c r="A182" s="74"/>
      <c r="B182" s="74" t="s">
        <v>3</v>
      </c>
      <c r="C182" s="83"/>
      <c r="D182" s="75">
        <f>D181</f>
        <v>23</v>
      </c>
      <c r="E182" s="76">
        <f>E181</f>
        <v>0</v>
      </c>
      <c r="F182" s="77">
        <f>F181</f>
        <v>23</v>
      </c>
      <c r="G182" s="41"/>
    </row>
    <row r="183" spans="1:7" s="41" customFormat="1" ht="13.5" customHeight="1" x14ac:dyDescent="0.25">
      <c r="A183" s="24" t="s">
        <v>123</v>
      </c>
      <c r="B183" s="31" t="s">
        <v>11</v>
      </c>
      <c r="C183" s="11" t="s">
        <v>124</v>
      </c>
      <c r="D183" s="60">
        <v>122</v>
      </c>
      <c r="E183" s="40">
        <v>60</v>
      </c>
      <c r="F183" s="69">
        <v>62</v>
      </c>
    </row>
    <row r="184" spans="1:7" s="41" customFormat="1" ht="13.5" customHeight="1" x14ac:dyDescent="0.25">
      <c r="A184" s="24"/>
      <c r="B184" s="31"/>
      <c r="C184" s="25" t="s">
        <v>262</v>
      </c>
      <c r="D184" s="60">
        <v>158</v>
      </c>
      <c r="E184" s="40">
        <v>72</v>
      </c>
      <c r="F184" s="69">
        <v>86</v>
      </c>
    </row>
    <row r="185" spans="1:7" s="41" customFormat="1" ht="13.5" customHeight="1" x14ac:dyDescent="0.25">
      <c r="A185" s="24"/>
      <c r="B185" s="31"/>
      <c r="C185" s="25" t="s">
        <v>125</v>
      </c>
      <c r="D185" s="60">
        <v>123</v>
      </c>
      <c r="E185" s="40">
        <v>52</v>
      </c>
      <c r="F185" s="69">
        <v>71</v>
      </c>
    </row>
    <row r="186" spans="1:7" s="41" customFormat="1" ht="13.5" customHeight="1" x14ac:dyDescent="0.25">
      <c r="A186" s="24"/>
      <c r="B186" s="31"/>
      <c r="C186" s="25" t="s">
        <v>263</v>
      </c>
      <c r="D186" s="60">
        <v>75</v>
      </c>
      <c r="E186" s="40">
        <v>32</v>
      </c>
      <c r="F186" s="69">
        <v>43</v>
      </c>
    </row>
    <row r="187" spans="1:7" s="41" customFormat="1" ht="13.5" customHeight="1" x14ac:dyDescent="0.25">
      <c r="A187" s="24"/>
      <c r="B187" s="31"/>
      <c r="C187" s="25" t="s">
        <v>308</v>
      </c>
      <c r="D187" s="60">
        <v>77</v>
      </c>
      <c r="E187" s="40">
        <v>32</v>
      </c>
      <c r="F187" s="69">
        <v>45</v>
      </c>
    </row>
    <row r="188" spans="1:7" s="41" customFormat="1" ht="13.5" customHeight="1" x14ac:dyDescent="0.25">
      <c r="A188" s="24"/>
      <c r="B188" s="31"/>
      <c r="C188" s="25" t="s">
        <v>294</v>
      </c>
      <c r="D188" s="60">
        <v>75</v>
      </c>
      <c r="E188" s="40">
        <v>59</v>
      </c>
      <c r="F188" s="69">
        <v>16</v>
      </c>
    </row>
    <row r="189" spans="1:7" s="43" customFormat="1" ht="13.5" customHeight="1" x14ac:dyDescent="0.25">
      <c r="A189" s="24"/>
      <c r="B189" s="24" t="s">
        <v>13</v>
      </c>
      <c r="C189" s="24"/>
      <c r="D189" s="61">
        <f>SUM(D183:D188)</f>
        <v>630</v>
      </c>
      <c r="E189" s="42">
        <f>SUM(E183:E188)</f>
        <v>307</v>
      </c>
      <c r="F189" s="70">
        <f>SUM(F183:F188)</f>
        <v>323</v>
      </c>
      <c r="G189" s="41"/>
    </row>
    <row r="190" spans="1:7" s="41" customFormat="1" ht="13.5" customHeight="1" x14ac:dyDescent="0.25">
      <c r="A190" s="24"/>
      <c r="B190" s="31" t="s">
        <v>1</v>
      </c>
      <c r="C190" s="11" t="s">
        <v>126</v>
      </c>
      <c r="D190" s="60">
        <v>34</v>
      </c>
      <c r="E190" s="40">
        <v>0</v>
      </c>
      <c r="F190" s="69">
        <v>34</v>
      </c>
    </row>
    <row r="191" spans="1:7" s="41" customFormat="1" ht="13.5" customHeight="1" x14ac:dyDescent="0.25">
      <c r="A191" s="24"/>
      <c r="B191" s="31"/>
      <c r="C191" s="11" t="s">
        <v>264</v>
      </c>
      <c r="D191" s="60">
        <v>23</v>
      </c>
      <c r="E191" s="40">
        <v>0</v>
      </c>
      <c r="F191" s="69">
        <v>23</v>
      </c>
    </row>
    <row r="192" spans="1:7" s="41" customFormat="1" ht="13.5" customHeight="1" x14ac:dyDescent="0.25">
      <c r="A192" s="24"/>
      <c r="B192" s="31"/>
      <c r="C192" s="11" t="s">
        <v>127</v>
      </c>
      <c r="D192" s="60">
        <v>84</v>
      </c>
      <c r="E192" s="40">
        <v>19</v>
      </c>
      <c r="F192" s="69">
        <v>65</v>
      </c>
    </row>
    <row r="193" spans="1:11" s="41" customFormat="1" ht="13.5" customHeight="1" x14ac:dyDescent="0.25">
      <c r="A193" s="24"/>
      <c r="B193" s="31"/>
      <c r="C193" s="25" t="s">
        <v>265</v>
      </c>
      <c r="D193" s="60">
        <v>31</v>
      </c>
      <c r="E193" s="40">
        <v>24</v>
      </c>
      <c r="F193" s="69">
        <v>7</v>
      </c>
    </row>
    <row r="194" spans="1:11" s="41" customFormat="1" ht="13.5" customHeight="1" x14ac:dyDescent="0.25">
      <c r="A194" s="24"/>
      <c r="B194" s="31"/>
      <c r="C194" s="11" t="s">
        <v>128</v>
      </c>
      <c r="D194" s="60">
        <v>53</v>
      </c>
      <c r="E194" s="40">
        <v>0</v>
      </c>
      <c r="F194" s="69">
        <v>53</v>
      </c>
    </row>
    <row r="195" spans="1:11" s="41" customFormat="1" ht="13.5" customHeight="1" x14ac:dyDescent="0.25">
      <c r="A195" s="24"/>
      <c r="B195" s="31"/>
      <c r="C195" s="11" t="s">
        <v>129</v>
      </c>
      <c r="D195" s="60">
        <v>40</v>
      </c>
      <c r="E195" s="40">
        <v>0</v>
      </c>
      <c r="F195" s="69">
        <v>40</v>
      </c>
    </row>
    <row r="196" spans="1:11" s="43" customFormat="1" ht="13.5" customHeight="1" x14ac:dyDescent="0.25">
      <c r="A196" s="24"/>
      <c r="B196" s="24" t="s">
        <v>17</v>
      </c>
      <c r="C196" s="24"/>
      <c r="D196" s="61">
        <f>SUM(D190:D195)</f>
        <v>265</v>
      </c>
      <c r="E196" s="42">
        <f>SUM(E190:E195)</f>
        <v>43</v>
      </c>
      <c r="F196" s="70">
        <f>SUM(F190:F195)</f>
        <v>222</v>
      </c>
      <c r="G196" s="41"/>
    </row>
    <row r="197" spans="1:11" s="46" customFormat="1" ht="13.5" customHeight="1" x14ac:dyDescent="0.25">
      <c r="A197" s="74"/>
      <c r="B197" s="74" t="s">
        <v>3</v>
      </c>
      <c r="C197" s="74"/>
      <c r="D197" s="75">
        <f>D196+D189</f>
        <v>895</v>
      </c>
      <c r="E197" s="76">
        <f>E196+E189</f>
        <v>350</v>
      </c>
      <c r="F197" s="77">
        <f>F196+F189</f>
        <v>545</v>
      </c>
      <c r="G197" s="41"/>
    </row>
    <row r="198" spans="1:11" s="41" customFormat="1" ht="13.5" customHeight="1" x14ac:dyDescent="0.25">
      <c r="A198" s="24" t="s">
        <v>130</v>
      </c>
      <c r="B198" s="31" t="s">
        <v>11</v>
      </c>
      <c r="C198" s="25" t="s">
        <v>266</v>
      </c>
      <c r="D198" s="60">
        <v>60</v>
      </c>
      <c r="E198" s="40">
        <v>32</v>
      </c>
      <c r="F198" s="69">
        <v>28</v>
      </c>
    </row>
    <row r="199" spans="1:11" s="41" customFormat="1" ht="13.5" customHeight="1" x14ac:dyDescent="0.25">
      <c r="A199" s="24"/>
      <c r="B199" s="31" t="s">
        <v>1</v>
      </c>
      <c r="C199" s="11" t="s">
        <v>130</v>
      </c>
      <c r="D199" s="60">
        <v>22</v>
      </c>
      <c r="E199" s="40">
        <v>4</v>
      </c>
      <c r="F199" s="69">
        <v>18</v>
      </c>
    </row>
    <row r="200" spans="1:11" s="46" customFormat="1" ht="13.5" customHeight="1" x14ac:dyDescent="0.25">
      <c r="A200" s="74"/>
      <c r="B200" s="74" t="s">
        <v>3</v>
      </c>
      <c r="C200" s="83"/>
      <c r="D200" s="75">
        <f>D198+D199</f>
        <v>82</v>
      </c>
      <c r="E200" s="76">
        <f>E198+E199</f>
        <v>36</v>
      </c>
      <c r="F200" s="77">
        <f>F198+F199</f>
        <v>46</v>
      </c>
      <c r="G200" s="41"/>
    </row>
    <row r="201" spans="1:11" s="41" customFormat="1" ht="13.5" customHeight="1" x14ac:dyDescent="0.25">
      <c r="A201" s="24" t="s">
        <v>131</v>
      </c>
      <c r="B201" s="31" t="s">
        <v>11</v>
      </c>
      <c r="C201" s="25" t="s">
        <v>267</v>
      </c>
      <c r="D201" s="60">
        <v>108</v>
      </c>
      <c r="E201" s="40">
        <v>50</v>
      </c>
      <c r="F201" s="69">
        <v>58</v>
      </c>
      <c r="H201" s="165"/>
      <c r="I201" s="166"/>
      <c r="J201" s="166"/>
      <c r="K201" s="166"/>
    </row>
    <row r="202" spans="1:11" s="41" customFormat="1" ht="13.5" customHeight="1" x14ac:dyDescent="0.25">
      <c r="A202" s="24"/>
      <c r="B202" s="31"/>
      <c r="C202" s="11" t="s">
        <v>132</v>
      </c>
      <c r="D202" s="60">
        <v>44</v>
      </c>
      <c r="E202" s="40">
        <v>13</v>
      </c>
      <c r="F202" s="69">
        <v>31</v>
      </c>
      <c r="H202" s="165"/>
      <c r="I202" s="166"/>
      <c r="J202" s="166"/>
      <c r="K202" s="166"/>
    </row>
    <row r="203" spans="1:11" s="41" customFormat="1" ht="13.5" customHeight="1" x14ac:dyDescent="0.25">
      <c r="A203" s="24"/>
      <c r="B203" s="31"/>
      <c r="C203" s="50" t="s">
        <v>133</v>
      </c>
      <c r="D203" s="60">
        <v>110</v>
      </c>
      <c r="E203" s="40">
        <v>52</v>
      </c>
      <c r="F203" s="69">
        <v>58</v>
      </c>
      <c r="H203" s="165"/>
      <c r="I203" s="166"/>
      <c r="J203" s="166"/>
      <c r="K203" s="166"/>
    </row>
    <row r="204" spans="1:11" s="41" customFormat="1" ht="13.5" customHeight="1" x14ac:dyDescent="0.25">
      <c r="A204" s="24"/>
      <c r="B204" s="31"/>
      <c r="C204" s="50" t="s">
        <v>230</v>
      </c>
      <c r="D204" s="60">
        <v>103</v>
      </c>
      <c r="E204" s="40">
        <v>48</v>
      </c>
      <c r="F204" s="69">
        <v>55</v>
      </c>
      <c r="H204" s="165"/>
      <c r="I204" s="166"/>
      <c r="J204" s="166"/>
      <c r="K204" s="166"/>
    </row>
    <row r="205" spans="1:11" s="41" customFormat="1" ht="13.5" customHeight="1" x14ac:dyDescent="0.25">
      <c r="A205" s="24"/>
      <c r="B205" s="31"/>
      <c r="C205" s="11" t="s">
        <v>268</v>
      </c>
      <c r="D205" s="60">
        <v>54</v>
      </c>
      <c r="E205" s="40">
        <v>28</v>
      </c>
      <c r="F205" s="69">
        <v>26</v>
      </c>
      <c r="H205" s="165"/>
      <c r="I205" s="166"/>
      <c r="J205" s="166"/>
      <c r="K205" s="166"/>
    </row>
    <row r="206" spans="1:11" s="41" customFormat="1" ht="13.5" customHeight="1" x14ac:dyDescent="0.25">
      <c r="A206" s="24"/>
      <c r="B206" s="31"/>
      <c r="C206" s="11" t="s">
        <v>231</v>
      </c>
      <c r="D206" s="60">
        <v>62</v>
      </c>
      <c r="E206" s="40">
        <v>26</v>
      </c>
      <c r="F206" s="69">
        <v>36</v>
      </c>
      <c r="H206" s="165"/>
      <c r="I206" s="166"/>
      <c r="J206" s="166"/>
      <c r="K206" s="166"/>
    </row>
    <row r="207" spans="1:11" s="43" customFormat="1" ht="13.5" customHeight="1" x14ac:dyDescent="0.25">
      <c r="A207" s="24"/>
      <c r="B207" s="24" t="s">
        <v>13</v>
      </c>
      <c r="C207" s="24"/>
      <c r="D207" s="61">
        <f>SUM(D201:D206)</f>
        <v>481</v>
      </c>
      <c r="E207" s="42">
        <f t="shared" ref="E207:F207" si="2">SUM(E201:E206)</f>
        <v>217</v>
      </c>
      <c r="F207" s="70">
        <f t="shared" si="2"/>
        <v>264</v>
      </c>
      <c r="G207" s="41"/>
    </row>
    <row r="208" spans="1:11" s="41" customFormat="1" ht="13.5" customHeight="1" x14ac:dyDescent="0.25">
      <c r="A208" s="24"/>
      <c r="B208" s="31" t="s">
        <v>1</v>
      </c>
      <c r="C208" s="11" t="s">
        <v>269</v>
      </c>
      <c r="D208" s="60">
        <v>58</v>
      </c>
      <c r="E208" s="40">
        <v>17</v>
      </c>
      <c r="F208" s="69">
        <v>41</v>
      </c>
    </row>
    <row r="209" spans="1:7" s="41" customFormat="1" ht="13.5" customHeight="1" x14ac:dyDescent="0.25">
      <c r="A209" s="24"/>
      <c r="B209" s="31"/>
      <c r="C209" s="11" t="s">
        <v>232</v>
      </c>
      <c r="D209" s="60">
        <v>140</v>
      </c>
      <c r="E209" s="40">
        <v>39</v>
      </c>
      <c r="F209" s="69">
        <v>101</v>
      </c>
    </row>
    <row r="210" spans="1:7" s="41" customFormat="1" ht="13.5" customHeight="1" x14ac:dyDescent="0.25">
      <c r="A210" s="24"/>
      <c r="B210" s="31"/>
      <c r="C210" s="11" t="s">
        <v>135</v>
      </c>
      <c r="D210" s="60">
        <v>39</v>
      </c>
      <c r="E210" s="40">
        <v>0</v>
      </c>
      <c r="F210" s="69">
        <v>39</v>
      </c>
    </row>
    <row r="211" spans="1:7" s="41" customFormat="1" ht="13.5" customHeight="1" x14ac:dyDescent="0.25">
      <c r="A211" s="24"/>
      <c r="B211" s="24" t="s">
        <v>17</v>
      </c>
      <c r="C211" s="31"/>
      <c r="D211" s="61">
        <f>SUM(D208:D210)</f>
        <v>237</v>
      </c>
      <c r="E211" s="42">
        <f>SUM(E208:E210)</f>
        <v>56</v>
      </c>
      <c r="F211" s="70">
        <f>SUM(F208:F210)</f>
        <v>181</v>
      </c>
    </row>
    <row r="212" spans="1:7" s="53" customFormat="1" ht="13.5" customHeight="1" x14ac:dyDescent="0.3">
      <c r="A212" s="74"/>
      <c r="B212" s="74" t="s">
        <v>3</v>
      </c>
      <c r="C212" s="82"/>
      <c r="D212" s="75">
        <f>D211+D207</f>
        <v>718</v>
      </c>
      <c r="E212" s="76">
        <f>E211+E207</f>
        <v>273</v>
      </c>
      <c r="F212" s="77">
        <f>F211+F207</f>
        <v>445</v>
      </c>
      <c r="G212" s="41"/>
    </row>
    <row r="213" spans="1:7" s="41" customFormat="1" ht="13.5" customHeight="1" x14ac:dyDescent="0.25">
      <c r="A213" s="24" t="s">
        <v>136</v>
      </c>
      <c r="B213" s="31" t="s">
        <v>11</v>
      </c>
      <c r="C213" s="25" t="s">
        <v>270</v>
      </c>
      <c r="D213" s="60">
        <v>28</v>
      </c>
      <c r="E213" s="40">
        <v>14</v>
      </c>
      <c r="F213" s="69">
        <v>14</v>
      </c>
    </row>
    <row r="214" spans="1:7" s="41" customFormat="1" ht="13.5" customHeight="1" x14ac:dyDescent="0.25">
      <c r="A214" s="24"/>
      <c r="B214" s="31"/>
      <c r="C214" s="11" t="s">
        <v>137</v>
      </c>
      <c r="D214" s="60">
        <v>73</v>
      </c>
      <c r="E214" s="40">
        <v>25</v>
      </c>
      <c r="F214" s="69">
        <v>48</v>
      </c>
    </row>
    <row r="215" spans="1:7" s="41" customFormat="1" ht="13.5" customHeight="1" x14ac:dyDescent="0.25">
      <c r="A215" s="24"/>
      <c r="B215" s="31"/>
      <c r="C215" s="11" t="s">
        <v>138</v>
      </c>
      <c r="D215" s="60">
        <v>71</v>
      </c>
      <c r="E215" s="40">
        <v>23</v>
      </c>
      <c r="F215" s="69">
        <v>48</v>
      </c>
    </row>
    <row r="216" spans="1:7" s="43" customFormat="1" ht="13.5" customHeight="1" x14ac:dyDescent="0.25">
      <c r="A216" s="24"/>
      <c r="B216" s="24" t="s">
        <v>13</v>
      </c>
      <c r="C216" s="24"/>
      <c r="D216" s="61">
        <f>SUM(D213:D215)</f>
        <v>172</v>
      </c>
      <c r="E216" s="42">
        <f>SUM(E213:E215)</f>
        <v>62</v>
      </c>
      <c r="F216" s="70">
        <f>SUM(F213:F215)</f>
        <v>110</v>
      </c>
      <c r="G216" s="41"/>
    </row>
    <row r="217" spans="1:7" s="41" customFormat="1" ht="13.5" customHeight="1" x14ac:dyDescent="0.25">
      <c r="A217" s="24"/>
      <c r="B217" s="31" t="s">
        <v>1</v>
      </c>
      <c r="C217" s="11" t="s">
        <v>139</v>
      </c>
      <c r="D217" s="60">
        <v>40</v>
      </c>
      <c r="E217" s="40">
        <v>13</v>
      </c>
      <c r="F217" s="69">
        <v>27</v>
      </c>
    </row>
    <row r="218" spans="1:7" s="41" customFormat="1" ht="13.5" customHeight="1" x14ac:dyDescent="0.25">
      <c r="A218" s="24"/>
      <c r="B218" s="31"/>
      <c r="C218" s="11" t="s">
        <v>140</v>
      </c>
      <c r="D218" s="60">
        <v>51</v>
      </c>
      <c r="E218" s="40">
        <v>6</v>
      </c>
      <c r="F218" s="69">
        <v>45</v>
      </c>
    </row>
    <row r="219" spans="1:7" s="41" customFormat="1" ht="13.5" customHeight="1" x14ac:dyDescent="0.25">
      <c r="A219" s="24"/>
      <c r="B219" s="31"/>
      <c r="C219" s="11" t="s">
        <v>141</v>
      </c>
      <c r="D219" s="60">
        <v>35</v>
      </c>
      <c r="E219" s="40">
        <v>0</v>
      </c>
      <c r="F219" s="69">
        <v>35</v>
      </c>
    </row>
    <row r="220" spans="1:7" s="43" customFormat="1" ht="13.5" customHeight="1" x14ac:dyDescent="0.25">
      <c r="A220" s="24"/>
      <c r="B220" s="24" t="s">
        <v>17</v>
      </c>
      <c r="C220" s="24"/>
      <c r="D220" s="61">
        <f>SUM(D217:D219)</f>
        <v>126</v>
      </c>
      <c r="E220" s="42">
        <f>SUM(E217:E219)</f>
        <v>19</v>
      </c>
      <c r="F220" s="70">
        <f>SUM(F217:F219)</f>
        <v>107</v>
      </c>
      <c r="G220" s="41"/>
    </row>
    <row r="221" spans="1:7" s="46" customFormat="1" ht="13.5" customHeight="1" x14ac:dyDescent="0.25">
      <c r="A221" s="44"/>
      <c r="B221" s="44" t="s">
        <v>3</v>
      </c>
      <c r="C221" s="44"/>
      <c r="D221" s="62">
        <f>D220+D216</f>
        <v>298</v>
      </c>
      <c r="E221" s="45">
        <f>E220+E216</f>
        <v>81</v>
      </c>
      <c r="F221" s="71">
        <f>F220+F216</f>
        <v>217</v>
      </c>
      <c r="G221" s="41"/>
    </row>
    <row r="222" spans="1:7" s="41" customFormat="1" ht="13.5" customHeight="1" x14ac:dyDescent="0.25">
      <c r="A222" s="24" t="s">
        <v>142</v>
      </c>
      <c r="B222" s="31" t="s">
        <v>1</v>
      </c>
      <c r="C222" s="11" t="s">
        <v>143</v>
      </c>
      <c r="D222" s="60">
        <v>33</v>
      </c>
      <c r="E222" s="40">
        <v>0</v>
      </c>
      <c r="F222" s="69">
        <v>33</v>
      </c>
    </row>
    <row r="223" spans="1:7" s="46" customFormat="1" ht="13.5" customHeight="1" x14ac:dyDescent="0.25">
      <c r="A223" s="74"/>
      <c r="B223" s="74" t="s">
        <v>3</v>
      </c>
      <c r="C223" s="74"/>
      <c r="D223" s="75">
        <f>D222</f>
        <v>33</v>
      </c>
      <c r="E223" s="76">
        <f>E222</f>
        <v>0</v>
      </c>
      <c r="F223" s="77">
        <f>F222</f>
        <v>33</v>
      </c>
      <c r="G223" s="41"/>
    </row>
    <row r="224" spans="1:7" s="41" customFormat="1" ht="13.5" customHeight="1" x14ac:dyDescent="0.25">
      <c r="A224" s="24" t="s">
        <v>144</v>
      </c>
      <c r="B224" s="31" t="s">
        <v>11</v>
      </c>
      <c r="C224" s="11" t="s">
        <v>145</v>
      </c>
      <c r="D224" s="60">
        <v>85</v>
      </c>
      <c r="E224" s="40">
        <v>40</v>
      </c>
      <c r="F224" s="69">
        <v>45</v>
      </c>
    </row>
    <row r="225" spans="1:7" s="41" customFormat="1" ht="13.5" customHeight="1" x14ac:dyDescent="0.25">
      <c r="A225" s="24"/>
      <c r="B225" s="31"/>
      <c r="C225" s="11" t="s">
        <v>146</v>
      </c>
      <c r="D225" s="60">
        <v>112</v>
      </c>
      <c r="E225" s="40">
        <v>55</v>
      </c>
      <c r="F225" s="69">
        <v>57</v>
      </c>
    </row>
    <row r="226" spans="1:7" s="41" customFormat="1" ht="13.5" customHeight="1" x14ac:dyDescent="0.25">
      <c r="A226" s="24"/>
      <c r="B226" s="31"/>
      <c r="C226" s="11" t="s">
        <v>147</v>
      </c>
      <c r="D226" s="60">
        <v>41</v>
      </c>
      <c r="E226" s="40">
        <v>22</v>
      </c>
      <c r="F226" s="69">
        <v>19</v>
      </c>
    </row>
    <row r="227" spans="1:7" s="43" customFormat="1" ht="13.5" customHeight="1" x14ac:dyDescent="0.25">
      <c r="A227" s="24"/>
      <c r="B227" s="24" t="s">
        <v>13</v>
      </c>
      <c r="C227" s="24"/>
      <c r="D227" s="61">
        <f>SUM(D224:D226)</f>
        <v>238</v>
      </c>
      <c r="E227" s="42">
        <f>SUM(E224:E226)</f>
        <v>117</v>
      </c>
      <c r="F227" s="70">
        <f>SUM(F224:F226)</f>
        <v>121</v>
      </c>
      <c r="G227" s="41"/>
    </row>
    <row r="228" spans="1:7" s="41" customFormat="1" ht="13.5" customHeight="1" x14ac:dyDescent="0.25">
      <c r="A228" s="24"/>
      <c r="B228" s="31" t="s">
        <v>1</v>
      </c>
      <c r="C228" s="11" t="s">
        <v>148</v>
      </c>
      <c r="D228" s="60">
        <v>24</v>
      </c>
      <c r="E228" s="40">
        <v>7</v>
      </c>
      <c r="F228" s="69">
        <v>17</v>
      </c>
    </row>
    <row r="229" spans="1:7" s="41" customFormat="1" ht="13.5" customHeight="1" x14ac:dyDescent="0.25">
      <c r="A229" s="24"/>
      <c r="B229" s="31"/>
      <c r="C229" s="11" t="s">
        <v>301</v>
      </c>
      <c r="D229" s="60">
        <v>19</v>
      </c>
      <c r="E229" s="40">
        <v>0</v>
      </c>
      <c r="F229" s="69">
        <v>19</v>
      </c>
    </row>
    <row r="230" spans="1:7" s="41" customFormat="1" ht="13.5" customHeight="1" x14ac:dyDescent="0.25">
      <c r="A230" s="24"/>
      <c r="B230" s="31"/>
      <c r="C230" s="11" t="s">
        <v>149</v>
      </c>
      <c r="D230" s="60">
        <v>36</v>
      </c>
      <c r="E230" s="40">
        <v>8</v>
      </c>
      <c r="F230" s="69">
        <v>28</v>
      </c>
    </row>
    <row r="231" spans="1:7" s="43" customFormat="1" ht="13.5" customHeight="1" x14ac:dyDescent="0.25">
      <c r="A231" s="24"/>
      <c r="B231" s="24" t="s">
        <v>17</v>
      </c>
      <c r="C231" s="24"/>
      <c r="D231" s="61">
        <f>SUM(D228:D230)</f>
        <v>79</v>
      </c>
      <c r="E231" s="42">
        <f>SUM(E228:E230)</f>
        <v>15</v>
      </c>
      <c r="F231" s="70">
        <f>SUM(F228:F230)</f>
        <v>64</v>
      </c>
      <c r="G231" s="41"/>
    </row>
    <row r="232" spans="1:7" s="46" customFormat="1" ht="13.5" customHeight="1" x14ac:dyDescent="0.25">
      <c r="A232" s="74"/>
      <c r="B232" s="74" t="s">
        <v>3</v>
      </c>
      <c r="C232" s="74"/>
      <c r="D232" s="75">
        <f>D231+D227</f>
        <v>317</v>
      </c>
      <c r="E232" s="76">
        <f>E231+E227</f>
        <v>132</v>
      </c>
      <c r="F232" s="77">
        <f>F231+F227</f>
        <v>185</v>
      </c>
      <c r="G232" s="41"/>
    </row>
    <row r="233" spans="1:7" s="41" customFormat="1" ht="13.5" customHeight="1" x14ac:dyDescent="0.25">
      <c r="A233" s="24" t="s">
        <v>150</v>
      </c>
      <c r="B233" s="31" t="s">
        <v>1</v>
      </c>
      <c r="C233" s="11" t="s">
        <v>151</v>
      </c>
      <c r="D233" s="60">
        <v>36</v>
      </c>
      <c r="E233" s="40">
        <v>8</v>
      </c>
      <c r="F233" s="69">
        <v>28</v>
      </c>
    </row>
    <row r="234" spans="1:7" s="43" customFormat="1" ht="13.5" customHeight="1" x14ac:dyDescent="0.25">
      <c r="A234" s="78"/>
      <c r="B234" s="78" t="s">
        <v>111</v>
      </c>
      <c r="C234" s="78"/>
      <c r="D234" s="79">
        <f>D233</f>
        <v>36</v>
      </c>
      <c r="E234" s="80">
        <f>E233</f>
        <v>8</v>
      </c>
      <c r="F234" s="81">
        <f>F233</f>
        <v>28</v>
      </c>
      <c r="G234" s="41"/>
    </row>
    <row r="235" spans="1:7" s="41" customFormat="1" ht="13.5" customHeight="1" x14ac:dyDescent="0.25">
      <c r="A235" s="24" t="s">
        <v>152</v>
      </c>
      <c r="B235" s="11" t="s">
        <v>11</v>
      </c>
      <c r="C235" s="11" t="s">
        <v>153</v>
      </c>
      <c r="D235" s="60">
        <v>49</v>
      </c>
      <c r="E235" s="40">
        <v>22</v>
      </c>
      <c r="F235" s="69">
        <v>27</v>
      </c>
    </row>
    <row r="236" spans="1:7" s="41" customFormat="1" ht="13.5" customHeight="1" x14ac:dyDescent="0.25">
      <c r="A236" s="24"/>
      <c r="B236" s="31" t="s">
        <v>1</v>
      </c>
      <c r="C236" s="11" t="s">
        <v>154</v>
      </c>
      <c r="D236" s="60">
        <v>46</v>
      </c>
      <c r="E236" s="40">
        <v>5</v>
      </c>
      <c r="F236" s="69">
        <v>41</v>
      </c>
    </row>
    <row r="237" spans="1:7" s="46" customFormat="1" ht="13.5" customHeight="1" x14ac:dyDescent="0.25">
      <c r="A237" s="74"/>
      <c r="B237" s="74" t="s">
        <v>3</v>
      </c>
      <c r="C237" s="74"/>
      <c r="D237" s="75">
        <f>SUM(D235:D236)</f>
        <v>95</v>
      </c>
      <c r="E237" s="76">
        <f>SUM(E235:E236)</f>
        <v>27</v>
      </c>
      <c r="F237" s="77">
        <f>SUM(F235:F236)</f>
        <v>68</v>
      </c>
      <c r="G237" s="41"/>
    </row>
    <row r="238" spans="1:7" s="41" customFormat="1" ht="13.5" customHeight="1" x14ac:dyDescent="0.25">
      <c r="A238" s="24" t="s">
        <v>155</v>
      </c>
      <c r="B238" s="31" t="s">
        <v>11</v>
      </c>
      <c r="C238" s="11" t="s">
        <v>156</v>
      </c>
      <c r="D238" s="60">
        <v>98</v>
      </c>
      <c r="E238" s="40">
        <v>45</v>
      </c>
      <c r="F238" s="69">
        <v>53</v>
      </c>
    </row>
    <row r="239" spans="1:7" s="41" customFormat="1" ht="13.5" customHeight="1" x14ac:dyDescent="0.25">
      <c r="A239" s="24"/>
      <c r="B239" s="31" t="s">
        <v>1</v>
      </c>
      <c r="C239" s="11" t="s">
        <v>157</v>
      </c>
      <c r="D239" s="60">
        <v>32</v>
      </c>
      <c r="E239" s="40">
        <v>8</v>
      </c>
      <c r="F239" s="69">
        <v>24</v>
      </c>
    </row>
    <row r="240" spans="1:7" s="46" customFormat="1" ht="13.5" customHeight="1" x14ac:dyDescent="0.25">
      <c r="A240" s="74"/>
      <c r="B240" s="74" t="s">
        <v>3</v>
      </c>
      <c r="C240" s="74"/>
      <c r="D240" s="75">
        <f>D238+D239</f>
        <v>130</v>
      </c>
      <c r="E240" s="76">
        <f>E238+E239</f>
        <v>53</v>
      </c>
      <c r="F240" s="77">
        <f>F238+F239</f>
        <v>77</v>
      </c>
      <c r="G240" s="41"/>
    </row>
    <row r="241" spans="1:14" s="41" customFormat="1" ht="13.5" customHeight="1" x14ac:dyDescent="0.25">
      <c r="A241" s="24" t="s">
        <v>158</v>
      </c>
      <c r="B241" s="31" t="s">
        <v>11</v>
      </c>
      <c r="C241" s="11" t="s">
        <v>159</v>
      </c>
      <c r="D241" s="60">
        <v>25</v>
      </c>
      <c r="E241" s="40">
        <v>16</v>
      </c>
      <c r="F241" s="69">
        <v>9</v>
      </c>
    </row>
    <row r="242" spans="1:14" s="41" customFormat="1" ht="13.5" customHeight="1" x14ac:dyDescent="0.25">
      <c r="A242" s="24"/>
      <c r="B242" s="31"/>
      <c r="C242" s="11" t="s">
        <v>160</v>
      </c>
      <c r="D242" s="60">
        <v>44</v>
      </c>
      <c r="E242" s="40">
        <v>19</v>
      </c>
      <c r="F242" s="69">
        <v>25</v>
      </c>
    </row>
    <row r="243" spans="1:14" s="41" customFormat="1" ht="13.5" customHeight="1" x14ac:dyDescent="0.25">
      <c r="A243" s="24"/>
      <c r="B243" s="31"/>
      <c r="C243" s="25" t="s">
        <v>271</v>
      </c>
      <c r="D243" s="60">
        <v>80</v>
      </c>
      <c r="E243" s="40">
        <v>31</v>
      </c>
      <c r="F243" s="69">
        <v>49</v>
      </c>
    </row>
    <row r="244" spans="1:14" s="41" customFormat="1" ht="13.5" customHeight="1" x14ac:dyDescent="0.25">
      <c r="A244" s="24"/>
      <c r="B244" s="24" t="s">
        <v>13</v>
      </c>
      <c r="C244" s="31"/>
      <c r="D244" s="61">
        <f>SUM(D241:D243)</f>
        <v>149</v>
      </c>
      <c r="E244" s="42">
        <f>SUM(E241:E243)</f>
        <v>66</v>
      </c>
      <c r="F244" s="70">
        <f>SUM(F241:F243)</f>
        <v>83</v>
      </c>
      <c r="I244" s="49"/>
      <c r="J244" s="49"/>
      <c r="K244" s="49"/>
      <c r="L244" s="48"/>
      <c r="M244" s="48"/>
      <c r="N244" s="48"/>
    </row>
    <row r="245" spans="1:14" s="41" customFormat="1" ht="13.5" customHeight="1" x14ac:dyDescent="0.25">
      <c r="A245" s="24"/>
      <c r="B245" s="31" t="s">
        <v>1</v>
      </c>
      <c r="C245" s="11" t="s">
        <v>161</v>
      </c>
      <c r="D245" s="60">
        <v>53</v>
      </c>
      <c r="E245" s="40">
        <v>5</v>
      </c>
      <c r="F245" s="69">
        <v>48</v>
      </c>
    </row>
    <row r="246" spans="1:14" s="43" customFormat="1" ht="13.5" customHeight="1" x14ac:dyDescent="0.25">
      <c r="A246" s="24"/>
      <c r="B246" s="24" t="s">
        <v>17</v>
      </c>
      <c r="C246" s="24"/>
      <c r="D246" s="61">
        <f>D245</f>
        <v>53</v>
      </c>
      <c r="E246" s="42">
        <f>E245</f>
        <v>5</v>
      </c>
      <c r="F246" s="70">
        <f>F245</f>
        <v>48</v>
      </c>
      <c r="G246" s="41"/>
    </row>
    <row r="247" spans="1:14" s="46" customFormat="1" ht="13.5" customHeight="1" x14ac:dyDescent="0.25">
      <c r="A247" s="74"/>
      <c r="B247" s="74" t="s">
        <v>3</v>
      </c>
      <c r="C247" s="74"/>
      <c r="D247" s="75">
        <f>D246+D244</f>
        <v>202</v>
      </c>
      <c r="E247" s="76">
        <f>E246+E244</f>
        <v>71</v>
      </c>
      <c r="F247" s="77">
        <f>F246+F244</f>
        <v>131</v>
      </c>
      <c r="G247" s="41"/>
    </row>
    <row r="248" spans="1:14" s="41" customFormat="1" ht="13.5" customHeight="1" x14ac:dyDescent="0.25">
      <c r="A248" s="24" t="s">
        <v>162</v>
      </c>
      <c r="B248" s="31" t="s">
        <v>1</v>
      </c>
      <c r="C248" s="11" t="s">
        <v>163</v>
      </c>
      <c r="D248" s="60">
        <v>27</v>
      </c>
      <c r="E248" s="40">
        <v>0</v>
      </c>
      <c r="F248" s="69">
        <v>27</v>
      </c>
    </row>
    <row r="249" spans="1:14" s="46" customFormat="1" ht="13.5" customHeight="1" x14ac:dyDescent="0.25">
      <c r="A249" s="74"/>
      <c r="B249" s="74" t="s">
        <v>3</v>
      </c>
      <c r="C249" s="74"/>
      <c r="D249" s="75">
        <f>D248</f>
        <v>27</v>
      </c>
      <c r="E249" s="76">
        <f>E248</f>
        <v>0</v>
      </c>
      <c r="F249" s="77">
        <f>F248</f>
        <v>27</v>
      </c>
      <c r="G249" s="41"/>
    </row>
    <row r="250" spans="1:14" s="41" customFormat="1" ht="13.5" customHeight="1" x14ac:dyDescent="0.25">
      <c r="A250" s="24" t="s">
        <v>164</v>
      </c>
      <c r="B250" s="31" t="s">
        <v>1</v>
      </c>
      <c r="C250" s="11" t="s">
        <v>165</v>
      </c>
      <c r="D250" s="60">
        <v>18</v>
      </c>
      <c r="E250" s="40">
        <v>6</v>
      </c>
      <c r="F250" s="69">
        <v>12</v>
      </c>
    </row>
    <row r="251" spans="1:14" s="41" customFormat="1" ht="13.5" customHeight="1" x14ac:dyDescent="0.25">
      <c r="A251" s="24"/>
      <c r="B251" s="31"/>
      <c r="C251" s="11" t="s">
        <v>166</v>
      </c>
      <c r="D251" s="60">
        <v>16</v>
      </c>
      <c r="E251" s="40">
        <v>0</v>
      </c>
      <c r="F251" s="69">
        <v>16</v>
      </c>
    </row>
    <row r="252" spans="1:14" s="43" customFormat="1" ht="13.5" customHeight="1" x14ac:dyDescent="0.25">
      <c r="A252" s="24"/>
      <c r="B252" s="24" t="s">
        <v>17</v>
      </c>
      <c r="C252" s="17"/>
      <c r="D252" s="61">
        <f>SUM(D250:D251)</f>
        <v>34</v>
      </c>
      <c r="E252" s="42">
        <f>SUM(E250:E251)</f>
        <v>6</v>
      </c>
      <c r="F252" s="70">
        <f>SUM(F250:F251)</f>
        <v>28</v>
      </c>
      <c r="G252" s="41"/>
    </row>
    <row r="253" spans="1:14" s="46" customFormat="1" ht="13.5" customHeight="1" x14ac:dyDescent="0.25">
      <c r="A253" s="74"/>
      <c r="B253" s="74" t="s">
        <v>3</v>
      </c>
      <c r="C253" s="74"/>
      <c r="D253" s="75">
        <f>D252</f>
        <v>34</v>
      </c>
      <c r="E253" s="76">
        <f>E252</f>
        <v>6</v>
      </c>
      <c r="F253" s="77">
        <f>F252</f>
        <v>28</v>
      </c>
      <c r="G253" s="41"/>
    </row>
    <row r="254" spans="1:14" s="41" customFormat="1" ht="13.5" customHeight="1" x14ac:dyDescent="0.25">
      <c r="A254" s="24" t="s">
        <v>167</v>
      </c>
      <c r="B254" s="31" t="s">
        <v>11</v>
      </c>
      <c r="C254" s="11" t="s">
        <v>168</v>
      </c>
      <c r="D254" s="60">
        <v>39</v>
      </c>
      <c r="E254" s="40">
        <v>17</v>
      </c>
      <c r="F254" s="69">
        <v>22</v>
      </c>
    </row>
    <row r="255" spans="1:14" s="41" customFormat="1" ht="13.5" customHeight="1" x14ac:dyDescent="0.25">
      <c r="A255" s="24"/>
      <c r="B255" s="31"/>
      <c r="C255" s="11" t="s">
        <v>302</v>
      </c>
      <c r="D255" s="60">
        <v>45</v>
      </c>
      <c r="E255" s="40">
        <v>20</v>
      </c>
      <c r="F255" s="69">
        <v>25</v>
      </c>
    </row>
    <row r="256" spans="1:14" s="41" customFormat="1" ht="13.5" customHeight="1" x14ac:dyDescent="0.25">
      <c r="A256" s="24"/>
      <c r="B256" s="31"/>
      <c r="C256" s="25" t="s">
        <v>272</v>
      </c>
      <c r="D256" s="60">
        <v>208</v>
      </c>
      <c r="E256" s="40">
        <v>90</v>
      </c>
      <c r="F256" s="69">
        <v>118</v>
      </c>
    </row>
    <row r="257" spans="1:7" s="41" customFormat="1" ht="13.5" customHeight="1" x14ac:dyDescent="0.25">
      <c r="A257" s="24"/>
      <c r="B257" s="31"/>
      <c r="C257" s="25" t="s">
        <v>169</v>
      </c>
      <c r="D257" s="60">
        <v>134</v>
      </c>
      <c r="E257" s="40">
        <v>65</v>
      </c>
      <c r="F257" s="69">
        <v>69</v>
      </c>
    </row>
    <row r="258" spans="1:7" s="41" customFormat="1" ht="13.5" customHeight="1" x14ac:dyDescent="0.25">
      <c r="A258" s="24"/>
      <c r="B258" s="31"/>
      <c r="C258" s="25" t="s">
        <v>273</v>
      </c>
      <c r="D258" s="60">
        <v>96</v>
      </c>
      <c r="E258" s="40">
        <v>39</v>
      </c>
      <c r="F258" s="69">
        <v>57</v>
      </c>
    </row>
    <row r="259" spans="1:7" s="41" customFormat="1" ht="13.5" customHeight="1" x14ac:dyDescent="0.25">
      <c r="A259" s="24"/>
      <c r="B259" s="24" t="s">
        <v>13</v>
      </c>
      <c r="C259" s="31"/>
      <c r="D259" s="61">
        <f>SUM(D254:D258)</f>
        <v>522</v>
      </c>
      <c r="E259" s="42">
        <f>SUM(E254:E258)</f>
        <v>231</v>
      </c>
      <c r="F259" s="70">
        <f>SUM(F254:F258)</f>
        <v>291</v>
      </c>
    </row>
    <row r="260" spans="1:7" s="41" customFormat="1" ht="13.5" customHeight="1" x14ac:dyDescent="0.25">
      <c r="A260" s="24"/>
      <c r="B260" s="31" t="s">
        <v>1</v>
      </c>
      <c r="C260" s="11" t="s">
        <v>170</v>
      </c>
      <c r="D260" s="60">
        <v>41</v>
      </c>
      <c r="E260" s="40">
        <v>0</v>
      </c>
      <c r="F260" s="69">
        <v>41</v>
      </c>
    </row>
    <row r="261" spans="1:7" s="41" customFormat="1" ht="13.5" customHeight="1" x14ac:dyDescent="0.25">
      <c r="A261" s="24"/>
      <c r="B261" s="31"/>
      <c r="C261" s="11" t="s">
        <v>171</v>
      </c>
      <c r="D261" s="60">
        <v>37</v>
      </c>
      <c r="E261" s="40">
        <v>0</v>
      </c>
      <c r="F261" s="69">
        <v>37</v>
      </c>
    </row>
    <row r="262" spans="1:7" s="41" customFormat="1" ht="13.5" customHeight="1" x14ac:dyDescent="0.25">
      <c r="A262" s="24"/>
      <c r="B262" s="31"/>
      <c r="C262" s="11" t="s">
        <v>172</v>
      </c>
      <c r="D262" s="60">
        <v>34</v>
      </c>
      <c r="E262" s="40">
        <v>0</v>
      </c>
      <c r="F262" s="69">
        <v>34</v>
      </c>
    </row>
    <row r="263" spans="1:7" s="41" customFormat="1" ht="13.5" customHeight="1" x14ac:dyDescent="0.25">
      <c r="A263" s="24"/>
      <c r="B263" s="31"/>
      <c r="C263" s="11" t="s">
        <v>167</v>
      </c>
      <c r="D263" s="60">
        <v>44</v>
      </c>
      <c r="E263" s="40">
        <v>0</v>
      </c>
      <c r="F263" s="69">
        <v>44</v>
      </c>
    </row>
    <row r="264" spans="1:7" s="41" customFormat="1" ht="13.5" customHeight="1" x14ac:dyDescent="0.25">
      <c r="A264" s="24"/>
      <c r="B264" s="24" t="s">
        <v>17</v>
      </c>
      <c r="C264" s="31"/>
      <c r="D264" s="61">
        <f>SUM(D260:D263)</f>
        <v>156</v>
      </c>
      <c r="E264" s="42">
        <f>SUM(E260:E263)</f>
        <v>0</v>
      </c>
      <c r="F264" s="70">
        <f>SUM(F260:F263)</f>
        <v>156</v>
      </c>
    </row>
    <row r="265" spans="1:7" s="53" customFormat="1" ht="13.5" customHeight="1" x14ac:dyDescent="0.3">
      <c r="A265" s="74"/>
      <c r="B265" s="74" t="s">
        <v>3</v>
      </c>
      <c r="C265" s="82"/>
      <c r="D265" s="75">
        <f>D264+D259</f>
        <v>678</v>
      </c>
      <c r="E265" s="76">
        <f>E264+E259</f>
        <v>231</v>
      </c>
      <c r="F265" s="77">
        <f>F264+F259</f>
        <v>447</v>
      </c>
      <c r="G265" s="41"/>
    </row>
    <row r="266" spans="1:7" s="41" customFormat="1" ht="13.5" customHeight="1" x14ac:dyDescent="0.25">
      <c r="A266" s="24" t="s">
        <v>173</v>
      </c>
      <c r="B266" s="31" t="s">
        <v>11</v>
      </c>
      <c r="C266" s="11" t="s">
        <v>174</v>
      </c>
      <c r="D266" s="60">
        <v>66</v>
      </c>
      <c r="E266" s="40">
        <v>23</v>
      </c>
      <c r="F266" s="69">
        <v>43</v>
      </c>
    </row>
    <row r="267" spans="1:7" s="41" customFormat="1" ht="13.5" customHeight="1" x14ac:dyDescent="0.25">
      <c r="A267" s="24"/>
      <c r="B267" s="31"/>
      <c r="C267" s="11" t="s">
        <v>223</v>
      </c>
      <c r="D267" s="60">
        <v>49</v>
      </c>
      <c r="E267" s="40">
        <v>23</v>
      </c>
      <c r="F267" s="69">
        <v>26</v>
      </c>
    </row>
    <row r="268" spans="1:7" s="41" customFormat="1" ht="13.5" customHeight="1" x14ac:dyDescent="0.25">
      <c r="A268" s="24"/>
      <c r="B268" s="31"/>
      <c r="C268" s="11" t="s">
        <v>175</v>
      </c>
      <c r="D268" s="60">
        <v>75</v>
      </c>
      <c r="E268" s="40">
        <v>39</v>
      </c>
      <c r="F268" s="69">
        <v>36</v>
      </c>
    </row>
    <row r="269" spans="1:7" s="41" customFormat="1" ht="13.5" customHeight="1" x14ac:dyDescent="0.25">
      <c r="A269" s="24"/>
      <c r="B269" s="31"/>
      <c r="C269" s="11" t="s">
        <v>303</v>
      </c>
      <c r="D269" s="60">
        <v>44</v>
      </c>
      <c r="E269" s="40">
        <v>18</v>
      </c>
      <c r="F269" s="69">
        <v>26</v>
      </c>
    </row>
    <row r="270" spans="1:7" s="43" customFormat="1" ht="13.5" customHeight="1" x14ac:dyDescent="0.25">
      <c r="A270" s="24"/>
      <c r="B270" s="24" t="s">
        <v>13</v>
      </c>
      <c r="C270" s="24"/>
      <c r="D270" s="61">
        <f>SUM(D266:D269)</f>
        <v>234</v>
      </c>
      <c r="E270" s="42">
        <f>SUM(E266:E269)</f>
        <v>103</v>
      </c>
      <c r="F270" s="70">
        <f>SUM(F266:F269)</f>
        <v>131</v>
      </c>
      <c r="G270" s="41"/>
    </row>
    <row r="271" spans="1:7" s="41" customFormat="1" ht="13.5" customHeight="1" x14ac:dyDescent="0.25">
      <c r="A271" s="24"/>
      <c r="B271" s="31" t="s">
        <v>1</v>
      </c>
      <c r="C271" s="11" t="s">
        <v>176</v>
      </c>
      <c r="D271" s="60">
        <v>18</v>
      </c>
      <c r="E271" s="40">
        <v>3</v>
      </c>
      <c r="F271" s="69">
        <v>15</v>
      </c>
    </row>
    <row r="272" spans="1:7" s="41" customFormat="1" ht="13.5" customHeight="1" x14ac:dyDescent="0.25">
      <c r="A272" s="24"/>
      <c r="B272" s="31"/>
      <c r="C272" s="11" t="s">
        <v>178</v>
      </c>
      <c r="D272" s="60">
        <v>32</v>
      </c>
      <c r="E272" s="40">
        <v>3</v>
      </c>
      <c r="F272" s="69">
        <v>29</v>
      </c>
    </row>
    <row r="273" spans="1:8" s="41" customFormat="1" ht="13.5" customHeight="1" x14ac:dyDescent="0.25">
      <c r="A273" s="24"/>
      <c r="B273" s="31"/>
      <c r="C273" s="11" t="s">
        <v>179</v>
      </c>
      <c r="D273" s="60">
        <v>28</v>
      </c>
      <c r="E273" s="40">
        <v>1</v>
      </c>
      <c r="F273" s="69">
        <v>27</v>
      </c>
    </row>
    <row r="274" spans="1:8" s="43" customFormat="1" ht="13.5" customHeight="1" x14ac:dyDescent="0.25">
      <c r="A274" s="24"/>
      <c r="B274" s="24" t="s">
        <v>17</v>
      </c>
      <c r="C274" s="24"/>
      <c r="D274" s="61">
        <f>SUM(D271:D273)</f>
        <v>78</v>
      </c>
      <c r="E274" s="42">
        <f>SUM(E271:E273)</f>
        <v>7</v>
      </c>
      <c r="F274" s="70">
        <f>SUM(F271:F273)</f>
        <v>71</v>
      </c>
      <c r="G274" s="41"/>
    </row>
    <row r="275" spans="1:8" s="46" customFormat="1" ht="13.5" customHeight="1" x14ac:dyDescent="0.25">
      <c r="A275" s="74"/>
      <c r="B275" s="74" t="s">
        <v>3</v>
      </c>
      <c r="C275" s="74"/>
      <c r="D275" s="75">
        <f>D274+D270</f>
        <v>312</v>
      </c>
      <c r="E275" s="76">
        <f>E274+E270</f>
        <v>110</v>
      </c>
      <c r="F275" s="77">
        <f>F274+F270</f>
        <v>202</v>
      </c>
      <c r="G275" s="41"/>
    </row>
    <row r="276" spans="1:8" s="41" customFormat="1" ht="13.5" customHeight="1" x14ac:dyDescent="0.25">
      <c r="A276" s="24" t="s">
        <v>180</v>
      </c>
      <c r="B276" s="31" t="s">
        <v>11</v>
      </c>
      <c r="C276" s="22" t="s">
        <v>274</v>
      </c>
      <c r="D276" s="60">
        <v>99</v>
      </c>
      <c r="E276" s="40">
        <v>39</v>
      </c>
      <c r="F276" s="69">
        <v>60</v>
      </c>
    </row>
    <row r="277" spans="1:8" s="41" customFormat="1" ht="13.5" customHeight="1" x14ac:dyDescent="0.25">
      <c r="A277" s="24"/>
      <c r="B277" s="31"/>
      <c r="C277" s="22" t="s">
        <v>304</v>
      </c>
      <c r="D277" s="60">
        <v>65</v>
      </c>
      <c r="E277" s="40">
        <v>35</v>
      </c>
      <c r="F277" s="69">
        <v>30</v>
      </c>
    </row>
    <row r="278" spans="1:8" s="41" customFormat="1" ht="13.5" customHeight="1" x14ac:dyDescent="0.25">
      <c r="A278" s="24"/>
      <c r="B278" s="31"/>
      <c r="C278" s="11" t="s">
        <v>279</v>
      </c>
      <c r="D278" s="60">
        <v>32</v>
      </c>
      <c r="E278" s="40">
        <v>15</v>
      </c>
      <c r="F278" s="69">
        <v>17</v>
      </c>
    </row>
    <row r="279" spans="1:8" s="43" customFormat="1" ht="13.5" customHeight="1" x14ac:dyDescent="0.25">
      <c r="A279" s="24"/>
      <c r="B279" s="24" t="s">
        <v>13</v>
      </c>
      <c r="C279" s="24"/>
      <c r="D279" s="61">
        <f>SUM(D276:D278)</f>
        <v>196</v>
      </c>
      <c r="E279" s="42">
        <f>SUM(E276:E278)</f>
        <v>89</v>
      </c>
      <c r="F279" s="70">
        <f>SUM(F276:F278)</f>
        <v>107</v>
      </c>
      <c r="G279" s="41"/>
    </row>
    <row r="280" spans="1:8" s="41" customFormat="1" ht="13.5" customHeight="1" x14ac:dyDescent="0.25">
      <c r="A280" s="24"/>
      <c r="B280" s="31" t="s">
        <v>1</v>
      </c>
      <c r="C280" s="11" t="s">
        <v>182</v>
      </c>
      <c r="D280" s="60">
        <v>53</v>
      </c>
      <c r="E280" s="40">
        <v>20</v>
      </c>
      <c r="F280" s="69">
        <v>33</v>
      </c>
    </row>
    <row r="281" spans="1:8" s="41" customFormat="1" ht="13.5" customHeight="1" x14ac:dyDescent="0.25">
      <c r="A281" s="24"/>
      <c r="B281" s="31"/>
      <c r="C281" s="11" t="s">
        <v>295</v>
      </c>
      <c r="D281" s="60">
        <v>44</v>
      </c>
      <c r="E281" s="40">
        <v>13</v>
      </c>
      <c r="F281" s="69">
        <v>31</v>
      </c>
    </row>
    <row r="282" spans="1:8" s="41" customFormat="1" ht="13.5" customHeight="1" x14ac:dyDescent="0.25">
      <c r="A282" s="24"/>
      <c r="B282" s="31"/>
      <c r="C282" s="11" t="s">
        <v>185</v>
      </c>
      <c r="D282" s="60">
        <v>36</v>
      </c>
      <c r="E282" s="40">
        <v>8</v>
      </c>
      <c r="F282" s="69">
        <v>28</v>
      </c>
    </row>
    <row r="283" spans="1:8" s="41" customFormat="1" ht="13.5" customHeight="1" x14ac:dyDescent="0.25">
      <c r="A283" s="24"/>
      <c r="B283" s="31"/>
      <c r="C283" s="11" t="s">
        <v>296</v>
      </c>
      <c r="D283" s="60">
        <v>22</v>
      </c>
      <c r="E283" s="40">
        <v>2</v>
      </c>
      <c r="F283" s="69">
        <v>20</v>
      </c>
    </row>
    <row r="284" spans="1:8" s="43" customFormat="1" ht="13.5" customHeight="1" x14ac:dyDescent="0.25">
      <c r="A284" s="24"/>
      <c r="B284" s="24" t="s">
        <v>17</v>
      </c>
      <c r="C284" s="24"/>
      <c r="D284" s="61">
        <f>SUM(D280:D283)</f>
        <v>155</v>
      </c>
      <c r="E284" s="42">
        <f>SUM(E280:E283)</f>
        <v>43</v>
      </c>
      <c r="F284" s="70">
        <f>SUM(F280:F283)</f>
        <v>112</v>
      </c>
      <c r="G284" s="41"/>
    </row>
    <row r="285" spans="1:8" s="46" customFormat="1" ht="13.5" customHeight="1" x14ac:dyDescent="0.25">
      <c r="A285" s="74"/>
      <c r="B285" s="74" t="s">
        <v>3</v>
      </c>
      <c r="C285" s="74"/>
      <c r="D285" s="75">
        <f>D284+D279</f>
        <v>351</v>
      </c>
      <c r="E285" s="76">
        <f>E284+E279</f>
        <v>132</v>
      </c>
      <c r="F285" s="77">
        <f>F284+F279</f>
        <v>219</v>
      </c>
      <c r="G285" s="41"/>
    </row>
    <row r="286" spans="1:8" s="46" customFormat="1" ht="13.5" customHeight="1" x14ac:dyDescent="0.25">
      <c r="A286" s="193"/>
      <c r="B286" s="193"/>
      <c r="C286" s="193" t="s">
        <v>13</v>
      </c>
      <c r="D286" s="194">
        <f>D279+D270+D259+D244+D227+D216+D207+D198+D189+D172+D136+D76+D71+D62+D54+D46+D32+D21+D17+D238+D235+D83</f>
        <v>8335</v>
      </c>
      <c r="E286" s="195">
        <f>E279+E270+E259+E244+E227+E216+E207+E198+E189+E172+E136+E76+E71+E62+E54+E46+E32+E21+E17+E238+E235+E83</f>
        <v>3843</v>
      </c>
      <c r="F286" s="196">
        <f>F279+F270+F259+F244+F227+F216+F207+F198+F189+F172+F136+F76+F71+F62+F54+F46+F32+F21+F17+F238+F235+F83</f>
        <v>4492</v>
      </c>
      <c r="G286" s="164"/>
      <c r="H286" s="163"/>
    </row>
    <row r="287" spans="1:8" s="46" customFormat="1" ht="13.5" customHeight="1" x14ac:dyDescent="0.25">
      <c r="A287" s="193"/>
      <c r="B287" s="193"/>
      <c r="C287" s="193" t="s">
        <v>17</v>
      </c>
      <c r="D287" s="194">
        <f>D284+D274+D264+D252+D249+D246+D239+D234+D231+D223+D220+D211+D199+D196+D182+D180+D177+D166+D163+D84+D82+D79+D73+D66+D60+D49+D57+D42+D40+D37+D25+D16+D14+D12+D10+D236+D18</f>
        <v>3287</v>
      </c>
      <c r="E287" s="195">
        <f>E284+E274+E264+E252+E249+E246+E239+E234+E231+E223+E220+E211+E199+E196+E182+E180+E177+E166+E163+E84+E82+E79+E73+E66+E60+E49+E57+E42+E40+E37+E25+E16+E14+E12+E10+E236+E18</f>
        <v>515</v>
      </c>
      <c r="F287" s="196">
        <f>F284+F274+F264+F252+F249+F246+F239+F234+F231+F223+F220+F211+F199+F196+F182+F180+F177+F166+F163+F84+F82+F79+F73+F66+F60+F49+F57+F42+F40+F37+F25+F16+F14+F12+F10+F236+F18</f>
        <v>2772</v>
      </c>
      <c r="G287" s="41"/>
    </row>
    <row r="288" spans="1:8" s="54" customFormat="1" ht="13.5" customHeight="1" thickBot="1" x14ac:dyDescent="0.3">
      <c r="A288" s="197"/>
      <c r="B288" s="198"/>
      <c r="C288" s="197" t="s">
        <v>3</v>
      </c>
      <c r="D288" s="199">
        <f>D285+D275+D265+D253+D249+D247+D240+D237+D234+D232+D223+D221+D212+D200+D197+D182+D180+D178+D166+D164+D85+D82+D80+D74+D67+D60+D58+D50+D42+D38+D40+D26+D19+D16+D14+D12+D10</f>
        <v>11622</v>
      </c>
      <c r="E288" s="200">
        <f>E285+E275+E265+E253+E249+E247+E240+E237+E234+E232+E223+E221+E212+E200+E197+E182+E180+E178+E166+E164+E85+E82+E80+E74+E67+E60+E58+E50+E42+E38+E40+E26+E19+E16+E14+E12+E10</f>
        <v>4358</v>
      </c>
      <c r="F288" s="201">
        <f>F285+F275+F265+F253+F249+F247+F240+F237+F234+F232+F223+F221+F212+F200+F197+F182+F180+F178+F166+F164+F85+F82+F80+F74+F67+F60+F58+F50+F42+F38+F40+F26+F19+F16+F14+F12+F10</f>
        <v>7264</v>
      </c>
      <c r="G288" s="41"/>
    </row>
    <row r="289" spans="1:7" s="54" customFormat="1" ht="13.5" customHeight="1" thickTop="1" x14ac:dyDescent="0.25">
      <c r="A289" s="24"/>
      <c r="B289" s="31"/>
      <c r="C289" s="24"/>
      <c r="D289" s="72"/>
      <c r="E289" s="72"/>
      <c r="F289" s="72"/>
      <c r="G289" s="41"/>
    </row>
    <row r="290" spans="1:7" s="54" customFormat="1" ht="13.5" customHeight="1" x14ac:dyDescent="0.25">
      <c r="A290" s="26" t="s">
        <v>341</v>
      </c>
      <c r="B290" s="31"/>
      <c r="C290" s="24"/>
      <c r="D290" s="72"/>
      <c r="E290" s="72"/>
      <c r="F290" s="73"/>
    </row>
    <row r="291" spans="1:7" s="7" customFormat="1" ht="13.5" customHeight="1" x14ac:dyDescent="0.2">
      <c r="A291" s="26" t="s">
        <v>319</v>
      </c>
      <c r="B291" s="26"/>
      <c r="D291" s="1"/>
      <c r="E291" s="1"/>
      <c r="F291" s="1"/>
    </row>
    <row r="292" spans="1:7" ht="13.5" customHeight="1" thickBot="1" x14ac:dyDescent="0.3">
      <c r="A292" s="202"/>
      <c r="B292" s="202"/>
      <c r="C292" s="203"/>
      <c r="D292" s="203"/>
      <c r="E292" s="203"/>
      <c r="F292" s="20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&amp;R&amp;"Arial Narrow,Normal"&amp;8&amp;P/&amp;N</oddFooter>
  </headerFooter>
  <rowBreaks count="4" manualBreakCount="4">
    <brk id="60" max="16383" man="1"/>
    <brk id="166" max="16383" man="1"/>
    <brk id="221" max="16383" man="1"/>
    <brk id="265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89"/>
  <sheetViews>
    <sheetView showZeros="0" zoomScaleNormal="100" workbookViewId="0">
      <pane ySplit="8" topLeftCell="A9" activePane="bottomLeft" state="frozen"/>
      <selection activeCell="F4" sqref="F4"/>
      <selection pane="bottomLeft" activeCell="F4" sqref="F4"/>
    </sheetView>
  </sheetViews>
  <sheetFormatPr baseColWidth="10" defaultRowHeight="14.4" x14ac:dyDescent="0.25"/>
  <cols>
    <col min="1" max="1" width="19.5" customWidth="1"/>
    <col min="2" max="2" width="14.3984375" customWidth="1"/>
    <col min="3" max="3" width="25" customWidth="1"/>
    <col min="4" max="6" width="9.5" customWidth="1"/>
  </cols>
  <sheetData>
    <row r="1" spans="1:6" ht="13.95" customHeight="1" x14ac:dyDescent="0.25">
      <c r="A1" s="180"/>
      <c r="B1" s="28"/>
      <c r="C1" s="29"/>
      <c r="D1" s="29"/>
      <c r="E1" s="29"/>
      <c r="F1" s="29"/>
    </row>
    <row r="2" spans="1:6" ht="13.95" customHeight="1" x14ac:dyDescent="0.25">
      <c r="A2" s="2" t="s">
        <v>317</v>
      </c>
      <c r="B2" s="179"/>
      <c r="C2" s="47"/>
      <c r="D2" s="47"/>
      <c r="E2" s="47"/>
      <c r="F2" s="47"/>
    </row>
    <row r="3" spans="1:6" ht="13.95" customHeight="1" x14ac:dyDescent="0.25">
      <c r="A3" s="2"/>
      <c r="B3" s="3"/>
      <c r="C3" s="3"/>
      <c r="D3" s="3"/>
      <c r="E3" s="3"/>
    </row>
    <row r="4" spans="1:6" ht="13.95" customHeight="1" thickBot="1" x14ac:dyDescent="0.3">
      <c r="A4" s="181" t="s">
        <v>311</v>
      </c>
      <c r="B4" s="181"/>
      <c r="C4" s="181"/>
      <c r="D4" s="181"/>
      <c r="E4" s="181"/>
      <c r="F4" s="183" t="s">
        <v>372</v>
      </c>
    </row>
    <row r="5" spans="1:6" s="55" customFormat="1" ht="15.05" customHeight="1" x14ac:dyDescent="0.2">
      <c r="A5" s="182"/>
    </row>
    <row r="6" spans="1:6" s="6" customFormat="1" ht="15.05" customHeight="1" x14ac:dyDescent="0.25">
      <c r="A6" s="184" t="s">
        <v>318</v>
      </c>
      <c r="B6" s="4"/>
      <c r="C6" s="5"/>
      <c r="D6" s="1"/>
      <c r="E6" s="1"/>
      <c r="F6" s="185"/>
    </row>
    <row r="7" spans="1:6" ht="15.05" customHeight="1" thickBot="1" x14ac:dyDescent="0.3"/>
    <row r="8" spans="1:6" s="30" customFormat="1" ht="30.05" customHeight="1" thickTop="1" x14ac:dyDescent="0.25">
      <c r="A8" s="188" t="s">
        <v>216</v>
      </c>
      <c r="B8" s="188"/>
      <c r="C8" s="189"/>
      <c r="D8" s="190" t="s">
        <v>3</v>
      </c>
      <c r="E8" s="191" t="s">
        <v>189</v>
      </c>
      <c r="F8" s="192" t="s">
        <v>190</v>
      </c>
    </row>
    <row r="9" spans="1:6" s="8" customFormat="1" ht="13.5" customHeight="1" x14ac:dyDescent="0.2">
      <c r="A9" s="10" t="s">
        <v>0</v>
      </c>
      <c r="B9" s="31" t="s">
        <v>1</v>
      </c>
      <c r="C9" s="11" t="s">
        <v>2</v>
      </c>
      <c r="D9" s="56">
        <v>52</v>
      </c>
      <c r="E9" s="13">
        <v>20</v>
      </c>
      <c r="F9" s="65">
        <v>32</v>
      </c>
    </row>
    <row r="10" spans="1:6" s="9" customFormat="1" ht="13.5" customHeight="1" x14ac:dyDescent="0.25">
      <c r="A10" s="97"/>
      <c r="B10" s="97" t="s">
        <v>3</v>
      </c>
      <c r="C10" s="103"/>
      <c r="D10" s="88">
        <v>52</v>
      </c>
      <c r="E10" s="98">
        <v>20</v>
      </c>
      <c r="F10" s="90">
        <v>32</v>
      </c>
    </row>
    <row r="11" spans="1:6" s="8" customFormat="1" ht="13.5" customHeight="1" x14ac:dyDescent="0.2">
      <c r="A11" s="10" t="s">
        <v>4</v>
      </c>
      <c r="B11" s="31" t="s">
        <v>1</v>
      </c>
      <c r="C11" s="11" t="s">
        <v>5</v>
      </c>
      <c r="D11" s="56">
        <v>33</v>
      </c>
      <c r="E11" s="13">
        <v>3</v>
      </c>
      <c r="F11" s="65">
        <v>30</v>
      </c>
    </row>
    <row r="12" spans="1:6" s="9" customFormat="1" ht="13.5" customHeight="1" x14ac:dyDescent="0.25">
      <c r="A12" s="97"/>
      <c r="B12" s="97" t="s">
        <v>3</v>
      </c>
      <c r="C12" s="103"/>
      <c r="D12" s="88">
        <v>33</v>
      </c>
      <c r="E12" s="98">
        <v>3</v>
      </c>
      <c r="F12" s="90">
        <v>30</v>
      </c>
    </row>
    <row r="13" spans="1:6" s="8" customFormat="1" ht="13.5" customHeight="1" x14ac:dyDescent="0.2">
      <c r="A13" s="10" t="s">
        <v>6</v>
      </c>
      <c r="B13" s="31" t="s">
        <v>1</v>
      </c>
      <c r="C13" s="11" t="s">
        <v>7</v>
      </c>
      <c r="D13" s="56">
        <v>14</v>
      </c>
      <c r="E13" s="13">
        <v>3</v>
      </c>
      <c r="F13" s="65">
        <v>11</v>
      </c>
    </row>
    <row r="14" spans="1:6" s="9" customFormat="1" ht="13.5" customHeight="1" x14ac:dyDescent="0.25">
      <c r="A14" s="97"/>
      <c r="B14" s="97" t="s">
        <v>3</v>
      </c>
      <c r="C14" s="103"/>
      <c r="D14" s="88">
        <v>14</v>
      </c>
      <c r="E14" s="98">
        <v>3</v>
      </c>
      <c r="F14" s="90">
        <v>11</v>
      </c>
    </row>
    <row r="15" spans="1:6" s="8" customFormat="1" ht="13.5" customHeight="1" x14ac:dyDescent="0.2">
      <c r="A15" s="10" t="s">
        <v>8</v>
      </c>
      <c r="B15" s="31" t="s">
        <v>1</v>
      </c>
      <c r="C15" s="11" t="s">
        <v>9</v>
      </c>
      <c r="D15" s="56">
        <v>27</v>
      </c>
      <c r="E15" s="13">
        <v>0</v>
      </c>
      <c r="F15" s="65">
        <v>27</v>
      </c>
    </row>
    <row r="16" spans="1:6" s="9" customFormat="1" ht="13.5" customHeight="1" x14ac:dyDescent="0.25">
      <c r="A16" s="97"/>
      <c r="B16" s="97" t="s">
        <v>3</v>
      </c>
      <c r="C16" s="83"/>
      <c r="D16" s="88">
        <v>27</v>
      </c>
      <c r="E16" s="98">
        <v>0</v>
      </c>
      <c r="F16" s="90">
        <v>27</v>
      </c>
    </row>
    <row r="17" spans="1:6" s="8" customFormat="1" ht="13.5" customHeight="1" x14ac:dyDescent="0.2">
      <c r="A17" s="10" t="s">
        <v>10</v>
      </c>
      <c r="B17" s="31" t="s">
        <v>11</v>
      </c>
      <c r="C17" s="32" t="s">
        <v>275</v>
      </c>
      <c r="D17" s="56">
        <v>114</v>
      </c>
      <c r="E17" s="13">
        <v>44</v>
      </c>
      <c r="F17" s="65">
        <v>70</v>
      </c>
    </row>
    <row r="18" spans="1:6" s="8" customFormat="1" ht="13.5" customHeight="1" x14ac:dyDescent="0.2">
      <c r="A18" s="10"/>
      <c r="B18" s="31" t="s">
        <v>1</v>
      </c>
      <c r="C18" s="32" t="s">
        <v>276</v>
      </c>
      <c r="D18" s="56">
        <v>28</v>
      </c>
      <c r="E18" s="13">
        <v>7</v>
      </c>
      <c r="F18" s="65">
        <v>21</v>
      </c>
    </row>
    <row r="19" spans="1:6" s="9" customFormat="1" ht="13.5" customHeight="1" x14ac:dyDescent="0.25">
      <c r="A19" s="97"/>
      <c r="B19" s="97" t="s">
        <v>3</v>
      </c>
      <c r="C19" s="83"/>
      <c r="D19" s="88">
        <f>SUM(D17:D18)</f>
        <v>142</v>
      </c>
      <c r="E19" s="98">
        <f t="shared" ref="E19:F19" si="0">SUM(E17:E18)</f>
        <v>51</v>
      </c>
      <c r="F19" s="90">
        <f t="shared" si="0"/>
        <v>91</v>
      </c>
    </row>
    <row r="20" spans="1:6" s="8" customFormat="1" ht="13.5" customHeight="1" x14ac:dyDescent="0.2">
      <c r="A20" s="10" t="s">
        <v>12</v>
      </c>
      <c r="B20" s="31" t="s">
        <v>11</v>
      </c>
      <c r="C20" s="22" t="s">
        <v>12</v>
      </c>
      <c r="D20" s="56">
        <v>98</v>
      </c>
      <c r="E20" s="13">
        <v>42</v>
      </c>
      <c r="F20" s="65">
        <v>56</v>
      </c>
    </row>
    <row r="21" spans="1:6" s="9" customFormat="1" ht="13.5" customHeight="1" x14ac:dyDescent="0.25">
      <c r="A21" s="14"/>
      <c r="B21" s="10" t="s">
        <v>13</v>
      </c>
      <c r="C21" s="17"/>
      <c r="D21" s="57">
        <f>D20</f>
        <v>98</v>
      </c>
      <c r="E21" s="19">
        <f>E20</f>
        <v>42</v>
      </c>
      <c r="F21" s="66">
        <f>F20</f>
        <v>56</v>
      </c>
    </row>
    <row r="22" spans="1:6" s="8" customFormat="1" ht="13.5" customHeight="1" x14ac:dyDescent="0.2">
      <c r="A22" s="10"/>
      <c r="B22" s="31" t="s">
        <v>1</v>
      </c>
      <c r="C22" s="11" t="s">
        <v>14</v>
      </c>
      <c r="D22" s="56">
        <v>27</v>
      </c>
      <c r="E22" s="13">
        <v>0</v>
      </c>
      <c r="F22" s="65">
        <v>27</v>
      </c>
    </row>
    <row r="23" spans="1:6" s="8" customFormat="1" ht="13.5" customHeight="1" x14ac:dyDescent="0.25">
      <c r="A23" s="10"/>
      <c r="B23" s="20"/>
      <c r="C23" s="11" t="s">
        <v>15</v>
      </c>
      <c r="D23" s="56">
        <v>34</v>
      </c>
      <c r="E23" s="13">
        <v>0</v>
      </c>
      <c r="F23" s="65">
        <v>34</v>
      </c>
    </row>
    <row r="24" spans="1:6" s="8" customFormat="1" ht="13.5" customHeight="1" x14ac:dyDescent="0.25">
      <c r="A24" s="10"/>
      <c r="B24" s="20"/>
      <c r="C24" s="11" t="s">
        <v>16</v>
      </c>
      <c r="D24" s="56">
        <v>30</v>
      </c>
      <c r="E24" s="13">
        <v>0</v>
      </c>
      <c r="F24" s="65">
        <v>30</v>
      </c>
    </row>
    <row r="25" spans="1:6" s="21" customFormat="1" ht="13.5" customHeight="1" x14ac:dyDescent="0.25">
      <c r="A25" s="10"/>
      <c r="B25" s="10" t="s">
        <v>17</v>
      </c>
      <c r="C25" s="17"/>
      <c r="D25" s="58">
        <f>SUM(D22:D24)</f>
        <v>91</v>
      </c>
      <c r="E25" s="19">
        <v>0</v>
      </c>
      <c r="F25" s="67">
        <f>SUM(F22:F24)</f>
        <v>91</v>
      </c>
    </row>
    <row r="26" spans="1:6" s="9" customFormat="1" ht="13.5" customHeight="1" x14ac:dyDescent="0.25">
      <c r="A26" s="97"/>
      <c r="B26" s="97" t="s">
        <v>3</v>
      </c>
      <c r="C26" s="83"/>
      <c r="D26" s="101">
        <f>D25+D21</f>
        <v>189</v>
      </c>
      <c r="E26" s="98">
        <f>E21</f>
        <v>42</v>
      </c>
      <c r="F26" s="102">
        <f>F25+F21</f>
        <v>147</v>
      </c>
    </row>
    <row r="27" spans="1:6" s="8" customFormat="1" ht="13.5" customHeight="1" x14ac:dyDescent="0.2">
      <c r="A27" s="10" t="s">
        <v>18</v>
      </c>
      <c r="B27" s="31" t="s">
        <v>11</v>
      </c>
      <c r="C27" s="11" t="s">
        <v>19</v>
      </c>
      <c r="D27" s="56">
        <v>23</v>
      </c>
      <c r="E27" s="13">
        <v>0</v>
      </c>
      <c r="F27" s="65">
        <v>23</v>
      </c>
    </row>
    <row r="28" spans="1:6" s="8" customFormat="1" ht="13.5" customHeight="1" x14ac:dyDescent="0.25">
      <c r="A28" s="10"/>
      <c r="B28" s="20"/>
      <c r="C28" s="11" t="s">
        <v>20</v>
      </c>
      <c r="D28" s="56">
        <v>92</v>
      </c>
      <c r="E28" s="13">
        <v>45</v>
      </c>
      <c r="F28" s="65">
        <v>47</v>
      </c>
    </row>
    <row r="29" spans="1:6" s="8" customFormat="1" ht="13.5" customHeight="1" x14ac:dyDescent="0.25">
      <c r="A29" s="10"/>
      <c r="B29" s="20"/>
      <c r="C29" s="11" t="s">
        <v>21</v>
      </c>
      <c r="D29" s="56">
        <v>76</v>
      </c>
      <c r="E29" s="13">
        <v>37</v>
      </c>
      <c r="F29" s="65">
        <v>39</v>
      </c>
    </row>
    <row r="30" spans="1:6" s="8" customFormat="1" ht="13.5" customHeight="1" x14ac:dyDescent="0.25">
      <c r="A30" s="10"/>
      <c r="B30" s="20"/>
      <c r="C30" s="11" t="s">
        <v>280</v>
      </c>
      <c r="D30" s="56">
        <v>103</v>
      </c>
      <c r="E30" s="13">
        <v>44</v>
      </c>
      <c r="F30" s="65">
        <v>59</v>
      </c>
    </row>
    <row r="31" spans="1:6" s="8" customFormat="1" ht="13.5" customHeight="1" x14ac:dyDescent="0.25">
      <c r="A31" s="10"/>
      <c r="B31" s="20"/>
      <c r="C31" s="11" t="s">
        <v>22</v>
      </c>
      <c r="D31" s="56">
        <v>119</v>
      </c>
      <c r="E31" s="13">
        <v>54</v>
      </c>
      <c r="F31" s="65">
        <v>65</v>
      </c>
    </row>
    <row r="32" spans="1:6" s="8" customFormat="1" ht="13.5" customHeight="1" x14ac:dyDescent="0.25">
      <c r="A32" s="10"/>
      <c r="B32" s="20"/>
      <c r="C32" s="11" t="s">
        <v>23</v>
      </c>
      <c r="D32" s="56">
        <v>58</v>
      </c>
      <c r="E32" s="13">
        <v>23</v>
      </c>
      <c r="F32" s="65">
        <v>35</v>
      </c>
    </row>
    <row r="33" spans="1:6" s="21" customFormat="1" ht="13.5" customHeight="1" x14ac:dyDescent="0.25">
      <c r="A33" s="10"/>
      <c r="B33" s="10" t="s">
        <v>13</v>
      </c>
      <c r="C33" s="17"/>
      <c r="D33" s="58">
        <f>SUM(D27:D32)</f>
        <v>471</v>
      </c>
      <c r="E33" s="19">
        <f>SUM(E27:E32)</f>
        <v>203</v>
      </c>
      <c r="F33" s="67">
        <f>SUM(F27:F32)</f>
        <v>268</v>
      </c>
    </row>
    <row r="34" spans="1:6" s="8" customFormat="1" ht="13.5" customHeight="1" x14ac:dyDescent="0.2">
      <c r="A34" s="10"/>
      <c r="B34" s="31" t="s">
        <v>1</v>
      </c>
      <c r="C34" s="11" t="s">
        <v>24</v>
      </c>
      <c r="D34" s="56">
        <v>30</v>
      </c>
      <c r="E34" s="13">
        <v>13</v>
      </c>
      <c r="F34" s="65">
        <v>17</v>
      </c>
    </row>
    <row r="35" spans="1:6" s="8" customFormat="1" ht="13.5" customHeight="1" x14ac:dyDescent="0.25">
      <c r="A35" s="10"/>
      <c r="B35" s="20"/>
      <c r="C35" s="11" t="s">
        <v>25</v>
      </c>
      <c r="D35" s="56">
        <v>59</v>
      </c>
      <c r="E35" s="13">
        <v>31</v>
      </c>
      <c r="F35" s="65">
        <v>28</v>
      </c>
    </row>
    <row r="36" spans="1:6" s="8" customFormat="1" ht="13.5" customHeight="1" x14ac:dyDescent="0.25">
      <c r="A36" s="10"/>
      <c r="B36" s="20"/>
      <c r="C36" s="11" t="s">
        <v>225</v>
      </c>
      <c r="D36" s="56">
        <v>36</v>
      </c>
      <c r="E36" s="13">
        <v>5</v>
      </c>
      <c r="F36" s="65">
        <v>31</v>
      </c>
    </row>
    <row r="37" spans="1:6" s="8" customFormat="1" ht="13.5" customHeight="1" x14ac:dyDescent="0.25">
      <c r="A37" s="10"/>
      <c r="B37" s="20"/>
      <c r="C37" s="11" t="s">
        <v>27</v>
      </c>
      <c r="D37" s="56">
        <v>51</v>
      </c>
      <c r="E37" s="13">
        <v>11</v>
      </c>
      <c r="F37" s="65">
        <v>40</v>
      </c>
    </row>
    <row r="38" spans="1:6" s="8" customFormat="1" ht="13.5" customHeight="1" x14ac:dyDescent="0.25">
      <c r="A38" s="10"/>
      <c r="B38" s="10" t="s">
        <v>17</v>
      </c>
      <c r="C38" s="11"/>
      <c r="D38" s="58">
        <f>SUM(D34:D37)</f>
        <v>176</v>
      </c>
      <c r="E38" s="19">
        <f>SUM(E34:E37)</f>
        <v>60</v>
      </c>
      <c r="F38" s="67">
        <f>SUM(F34:F37)</f>
        <v>116</v>
      </c>
    </row>
    <row r="39" spans="1:6" s="8" customFormat="1" ht="13.5" customHeight="1" x14ac:dyDescent="0.25">
      <c r="A39" s="99"/>
      <c r="B39" s="97" t="s">
        <v>3</v>
      </c>
      <c r="C39" s="100"/>
      <c r="D39" s="101">
        <f>D38+D33</f>
        <v>647</v>
      </c>
      <c r="E39" s="98">
        <f>E38+E33</f>
        <v>263</v>
      </c>
      <c r="F39" s="102">
        <f>F38+F33</f>
        <v>384</v>
      </c>
    </row>
    <row r="40" spans="1:6" s="8" customFormat="1" ht="13.5" customHeight="1" x14ac:dyDescent="0.2">
      <c r="A40" s="10" t="s">
        <v>28</v>
      </c>
      <c r="B40" s="31" t="s">
        <v>1</v>
      </c>
      <c r="C40" s="11" t="s">
        <v>234</v>
      </c>
      <c r="D40" s="56">
        <v>21</v>
      </c>
      <c r="E40" s="13">
        <v>2</v>
      </c>
      <c r="F40" s="65">
        <v>19</v>
      </c>
    </row>
    <row r="41" spans="1:6" s="9" customFormat="1" ht="13.5" customHeight="1" x14ac:dyDescent="0.25">
      <c r="A41" s="97"/>
      <c r="B41" s="97" t="s">
        <v>3</v>
      </c>
      <c r="C41" s="83"/>
      <c r="D41" s="88">
        <f>D40</f>
        <v>21</v>
      </c>
      <c r="E41" s="98">
        <f>E40</f>
        <v>2</v>
      </c>
      <c r="F41" s="90">
        <f>F40</f>
        <v>19</v>
      </c>
    </row>
    <row r="42" spans="1:6" s="8" customFormat="1" ht="13.5" customHeight="1" x14ac:dyDescent="0.2">
      <c r="A42" s="10" t="s">
        <v>29</v>
      </c>
      <c r="B42" s="31" t="s">
        <v>1</v>
      </c>
      <c r="C42" s="11" t="s">
        <v>30</v>
      </c>
      <c r="D42" s="56">
        <v>26</v>
      </c>
      <c r="E42" s="13">
        <v>0</v>
      </c>
      <c r="F42" s="65">
        <v>26</v>
      </c>
    </row>
    <row r="43" spans="1:6" s="9" customFormat="1" ht="13.5" customHeight="1" x14ac:dyDescent="0.25">
      <c r="A43" s="97"/>
      <c r="B43" s="97" t="s">
        <v>3</v>
      </c>
      <c r="C43" s="83"/>
      <c r="D43" s="88">
        <f>D42</f>
        <v>26</v>
      </c>
      <c r="E43" s="98">
        <f>E42</f>
        <v>0</v>
      </c>
      <c r="F43" s="90">
        <f>F42</f>
        <v>26</v>
      </c>
    </row>
    <row r="44" spans="1:6" s="8" customFormat="1" ht="13.5" customHeight="1" x14ac:dyDescent="0.2">
      <c r="A44" s="10" t="s">
        <v>31</v>
      </c>
      <c r="B44" s="31" t="s">
        <v>11</v>
      </c>
      <c r="C44" s="32" t="s">
        <v>235</v>
      </c>
      <c r="D44" s="56">
        <v>64</v>
      </c>
      <c r="E44" s="13">
        <v>30</v>
      </c>
      <c r="F44" s="65">
        <v>34</v>
      </c>
    </row>
    <row r="45" spans="1:6" s="8" customFormat="1" ht="13.5" customHeight="1" x14ac:dyDescent="0.2">
      <c r="A45" s="10"/>
      <c r="B45" s="31"/>
      <c r="C45" s="32" t="s">
        <v>32</v>
      </c>
      <c r="D45" s="56">
        <v>77</v>
      </c>
      <c r="E45" s="13">
        <v>42</v>
      </c>
      <c r="F45" s="65">
        <v>35</v>
      </c>
    </row>
    <row r="46" spans="1:6" s="8" customFormat="1" ht="13.5" customHeight="1" x14ac:dyDescent="0.2">
      <c r="A46" s="10"/>
      <c r="B46" s="31"/>
      <c r="C46" s="32" t="s">
        <v>281</v>
      </c>
      <c r="D46" s="56">
        <v>53</v>
      </c>
      <c r="E46" s="13">
        <v>20</v>
      </c>
      <c r="F46" s="65">
        <v>33</v>
      </c>
    </row>
    <row r="47" spans="1:6" s="21" customFormat="1" ht="13.5" customHeight="1" x14ac:dyDescent="0.25">
      <c r="A47" s="10"/>
      <c r="B47" s="10" t="s">
        <v>13</v>
      </c>
      <c r="C47" s="17"/>
      <c r="D47" s="58">
        <f>SUM(D44:D46)</f>
        <v>194</v>
      </c>
      <c r="E47" s="19">
        <f>SUM(E44:E46)</f>
        <v>92</v>
      </c>
      <c r="F47" s="67">
        <f>SUM(F44:F46)</f>
        <v>102</v>
      </c>
    </row>
    <row r="48" spans="1:6" s="8" customFormat="1" ht="13.5" customHeight="1" x14ac:dyDescent="0.2">
      <c r="A48" s="33"/>
      <c r="B48" s="31" t="s">
        <v>1</v>
      </c>
      <c r="C48" s="36" t="s">
        <v>34</v>
      </c>
      <c r="D48" s="56">
        <v>25</v>
      </c>
      <c r="E48" s="35">
        <v>21</v>
      </c>
      <c r="F48" s="65">
        <v>4</v>
      </c>
    </row>
    <row r="49" spans="1:6" s="8" customFormat="1" ht="13.5" customHeight="1" x14ac:dyDescent="0.25">
      <c r="A49" s="33"/>
      <c r="B49" s="34"/>
      <c r="C49" s="36" t="s">
        <v>36</v>
      </c>
      <c r="D49" s="56">
        <v>51</v>
      </c>
      <c r="E49" s="35">
        <v>6</v>
      </c>
      <c r="F49" s="65">
        <v>45</v>
      </c>
    </row>
    <row r="50" spans="1:6" s="8" customFormat="1" ht="13.5" customHeight="1" x14ac:dyDescent="0.25">
      <c r="A50" s="33"/>
      <c r="B50" s="10" t="s">
        <v>17</v>
      </c>
      <c r="C50" s="36"/>
      <c r="D50" s="59">
        <f>SUM(D48:D49)</f>
        <v>76</v>
      </c>
      <c r="E50" s="37">
        <f>SUM(E48:E49)</f>
        <v>27</v>
      </c>
      <c r="F50" s="68">
        <f>SUM(F48:F49)</f>
        <v>49</v>
      </c>
    </row>
    <row r="51" spans="1:6" s="8" customFormat="1" ht="13.5" customHeight="1" x14ac:dyDescent="0.25">
      <c r="A51" s="91"/>
      <c r="B51" s="92" t="s">
        <v>3</v>
      </c>
      <c r="C51" s="93"/>
      <c r="D51" s="94">
        <f>D50+D47</f>
        <v>270</v>
      </c>
      <c r="E51" s="95">
        <f>E50+E47</f>
        <v>119</v>
      </c>
      <c r="F51" s="96">
        <f>F50+F47</f>
        <v>151</v>
      </c>
    </row>
    <row r="52" spans="1:6" s="8" customFormat="1" ht="13.5" customHeight="1" x14ac:dyDescent="0.2">
      <c r="A52" s="33" t="s">
        <v>37</v>
      </c>
      <c r="B52" s="31" t="s">
        <v>11</v>
      </c>
      <c r="C52" s="36" t="s">
        <v>236</v>
      </c>
      <c r="D52" s="56">
        <v>63</v>
      </c>
      <c r="E52" s="35">
        <v>36</v>
      </c>
      <c r="F52" s="65">
        <v>27</v>
      </c>
    </row>
    <row r="53" spans="1:6" s="8" customFormat="1" ht="13.5" customHeight="1" x14ac:dyDescent="0.25">
      <c r="A53" s="33"/>
      <c r="B53" s="34"/>
      <c r="C53" s="36" t="s">
        <v>282</v>
      </c>
      <c r="D53" s="56">
        <v>61</v>
      </c>
      <c r="E53" s="35">
        <v>27</v>
      </c>
      <c r="F53" s="65">
        <v>34</v>
      </c>
    </row>
    <row r="54" spans="1:6" s="8" customFormat="1" ht="13.5" customHeight="1" x14ac:dyDescent="0.25">
      <c r="A54" s="33"/>
      <c r="B54" s="34"/>
      <c r="C54" s="11" t="s">
        <v>39</v>
      </c>
      <c r="D54" s="56">
        <v>45</v>
      </c>
      <c r="E54" s="35">
        <v>24</v>
      </c>
      <c r="F54" s="65">
        <v>21</v>
      </c>
    </row>
    <row r="55" spans="1:6" s="21" customFormat="1" ht="13.5" customHeight="1" x14ac:dyDescent="0.25">
      <c r="A55" s="38"/>
      <c r="B55" s="10" t="s">
        <v>13</v>
      </c>
      <c r="C55" s="10"/>
      <c r="D55" s="57">
        <f>SUM(D52:D54)</f>
        <v>169</v>
      </c>
      <c r="E55" s="18">
        <f>SUM(E52:E54)</f>
        <v>87</v>
      </c>
      <c r="F55" s="66">
        <f>SUM(F52:F54)</f>
        <v>82</v>
      </c>
    </row>
    <row r="56" spans="1:6" s="8" customFormat="1" ht="13.5" customHeight="1" x14ac:dyDescent="0.2">
      <c r="A56" s="38"/>
      <c r="B56" s="31" t="s">
        <v>1</v>
      </c>
      <c r="C56" s="20" t="s">
        <v>40</v>
      </c>
      <c r="D56" s="56">
        <v>33</v>
      </c>
      <c r="E56" s="12">
        <v>3</v>
      </c>
      <c r="F56" s="65">
        <v>30</v>
      </c>
    </row>
    <row r="57" spans="1:6" s="8" customFormat="1" ht="13.5" customHeight="1" x14ac:dyDescent="0.25">
      <c r="A57" s="38"/>
      <c r="B57" s="39"/>
      <c r="C57" s="11" t="s">
        <v>41</v>
      </c>
      <c r="D57" s="56">
        <v>36</v>
      </c>
      <c r="E57" s="12">
        <v>4</v>
      </c>
      <c r="F57" s="65">
        <v>32</v>
      </c>
    </row>
    <row r="58" spans="1:6" s="21" customFormat="1" ht="13.5" customHeight="1" x14ac:dyDescent="0.25">
      <c r="A58" s="38"/>
      <c r="B58" s="38" t="s">
        <v>17</v>
      </c>
      <c r="C58" s="17"/>
      <c r="D58" s="57">
        <f>SUM(D56:D57)</f>
        <v>69</v>
      </c>
      <c r="E58" s="18">
        <f>SUM(E56:E57)</f>
        <v>7</v>
      </c>
      <c r="F58" s="66">
        <f>SUM(F56:F57)</f>
        <v>62</v>
      </c>
    </row>
    <row r="59" spans="1:6" s="9" customFormat="1" ht="13.5" customHeight="1" x14ac:dyDescent="0.25">
      <c r="A59" s="87"/>
      <c r="B59" s="87" t="s">
        <v>3</v>
      </c>
      <c r="C59" s="83"/>
      <c r="D59" s="88">
        <f>D58+D55</f>
        <v>238</v>
      </c>
      <c r="E59" s="89">
        <f>E58+E55</f>
        <v>94</v>
      </c>
      <c r="F59" s="90">
        <f>F58+F55</f>
        <v>144</v>
      </c>
    </row>
    <row r="60" spans="1:6" s="8" customFormat="1" ht="13.5" customHeight="1" x14ac:dyDescent="0.2">
      <c r="A60" s="33" t="s">
        <v>42</v>
      </c>
      <c r="B60" s="31" t="s">
        <v>1</v>
      </c>
      <c r="C60" s="11" t="s">
        <v>237</v>
      </c>
      <c r="D60" s="56">
        <v>41</v>
      </c>
      <c r="E60" s="12">
        <v>15</v>
      </c>
      <c r="F60" s="65">
        <v>26</v>
      </c>
    </row>
    <row r="61" spans="1:6" s="9" customFormat="1" ht="13.5" customHeight="1" x14ac:dyDescent="0.25">
      <c r="A61" s="87"/>
      <c r="B61" s="87" t="s">
        <v>3</v>
      </c>
      <c r="C61" s="104"/>
      <c r="D61" s="88">
        <f>D60</f>
        <v>41</v>
      </c>
      <c r="E61" s="89">
        <f>E60</f>
        <v>15</v>
      </c>
      <c r="F61" s="90">
        <f>F60</f>
        <v>26</v>
      </c>
    </row>
    <row r="62" spans="1:6" s="8" customFormat="1" ht="13.5" customHeight="1" x14ac:dyDescent="0.2">
      <c r="A62" s="38" t="s">
        <v>44</v>
      </c>
      <c r="B62" s="31" t="s">
        <v>11</v>
      </c>
      <c r="C62" s="25" t="s">
        <v>277</v>
      </c>
      <c r="D62" s="56">
        <v>132</v>
      </c>
      <c r="E62" s="12">
        <v>66</v>
      </c>
      <c r="F62" s="65">
        <v>66</v>
      </c>
    </row>
    <row r="63" spans="1:6" s="21" customFormat="1" ht="13.5" customHeight="1" x14ac:dyDescent="0.25">
      <c r="A63" s="33"/>
      <c r="B63" s="10" t="s">
        <v>13</v>
      </c>
      <c r="C63" s="17"/>
      <c r="D63" s="57">
        <f>D62</f>
        <v>132</v>
      </c>
      <c r="E63" s="18">
        <f>E62</f>
        <v>66</v>
      </c>
      <c r="F63" s="66">
        <f>F62</f>
        <v>66</v>
      </c>
    </row>
    <row r="64" spans="1:6" s="41" customFormat="1" ht="13.5" customHeight="1" x14ac:dyDescent="0.25">
      <c r="A64" s="33"/>
      <c r="B64" s="31" t="s">
        <v>1</v>
      </c>
      <c r="C64" s="25" t="s">
        <v>45</v>
      </c>
      <c r="D64" s="60">
        <v>31</v>
      </c>
      <c r="E64" s="40">
        <v>0</v>
      </c>
      <c r="F64" s="69">
        <v>31</v>
      </c>
    </row>
    <row r="65" spans="1:6" s="41" customFormat="1" ht="13.5" customHeight="1" x14ac:dyDescent="0.25">
      <c r="A65" s="24"/>
      <c r="B65" s="31"/>
      <c r="C65" s="25" t="s">
        <v>46</v>
      </c>
      <c r="D65" s="60">
        <v>14</v>
      </c>
      <c r="E65" s="40">
        <v>0</v>
      </c>
      <c r="F65" s="69">
        <v>14</v>
      </c>
    </row>
    <row r="66" spans="1:6" s="41" customFormat="1" ht="13.5" customHeight="1" x14ac:dyDescent="0.25">
      <c r="A66" s="24"/>
      <c r="B66" s="31"/>
      <c r="C66" s="25" t="s">
        <v>47</v>
      </c>
      <c r="D66" s="60">
        <v>57</v>
      </c>
      <c r="E66" s="40">
        <v>27</v>
      </c>
      <c r="F66" s="69">
        <v>30</v>
      </c>
    </row>
    <row r="67" spans="1:6" s="43" customFormat="1" ht="13.5" customHeight="1" x14ac:dyDescent="0.25">
      <c r="A67" s="24"/>
      <c r="B67" s="38" t="s">
        <v>17</v>
      </c>
      <c r="C67" s="17"/>
      <c r="D67" s="61">
        <f>SUM(D64:D66)</f>
        <v>102</v>
      </c>
      <c r="E67" s="42">
        <f>SUM(E64:E66)</f>
        <v>27</v>
      </c>
      <c r="F67" s="70">
        <f>SUM(F64:F66)</f>
        <v>75</v>
      </c>
    </row>
    <row r="68" spans="1:6" s="46" customFormat="1" ht="13.5" customHeight="1" x14ac:dyDescent="0.25">
      <c r="A68" s="74"/>
      <c r="B68" s="87" t="s">
        <v>3</v>
      </c>
      <c r="C68" s="83"/>
      <c r="D68" s="75">
        <f>D67+D63</f>
        <v>234</v>
      </c>
      <c r="E68" s="76">
        <f>E67+E63</f>
        <v>93</v>
      </c>
      <c r="F68" s="77">
        <f>F67+F63</f>
        <v>141</v>
      </c>
    </row>
    <row r="69" spans="1:6" s="41" customFormat="1" ht="13.5" customHeight="1" x14ac:dyDescent="0.25">
      <c r="A69" s="24" t="s">
        <v>48</v>
      </c>
      <c r="B69" s="31" t="s">
        <v>11</v>
      </c>
      <c r="C69" s="11" t="s">
        <v>238</v>
      </c>
      <c r="D69" s="60">
        <v>86</v>
      </c>
      <c r="E69" s="40">
        <v>38</v>
      </c>
      <c r="F69" s="69">
        <v>48</v>
      </c>
    </row>
    <row r="70" spans="1:6" s="41" customFormat="1" ht="13.5" customHeight="1" x14ac:dyDescent="0.25">
      <c r="A70" s="24"/>
      <c r="B70" s="31"/>
      <c r="C70" s="47" t="s">
        <v>239</v>
      </c>
      <c r="D70" s="60">
        <v>60</v>
      </c>
      <c r="E70" s="40">
        <v>29</v>
      </c>
      <c r="F70" s="69">
        <v>31</v>
      </c>
    </row>
    <row r="71" spans="1:6" s="43" customFormat="1" ht="13.5" customHeight="1" x14ac:dyDescent="0.25">
      <c r="A71" s="24"/>
      <c r="B71" s="10" t="s">
        <v>13</v>
      </c>
      <c r="C71" s="17"/>
      <c r="D71" s="61">
        <f>D69+D70</f>
        <v>146</v>
      </c>
      <c r="E71" s="42">
        <f>E69+E70</f>
        <v>67</v>
      </c>
      <c r="F71" s="70">
        <f>F69+F70</f>
        <v>79</v>
      </c>
    </row>
    <row r="72" spans="1:6" s="41" customFormat="1" ht="13.5" customHeight="1" x14ac:dyDescent="0.25">
      <c r="A72" s="24"/>
      <c r="B72" s="31" t="s">
        <v>1</v>
      </c>
      <c r="C72" s="20" t="s">
        <v>49</v>
      </c>
      <c r="D72" s="60">
        <v>33</v>
      </c>
      <c r="E72" s="40">
        <v>5</v>
      </c>
      <c r="F72" s="69">
        <v>28</v>
      </c>
    </row>
    <row r="73" spans="1:6" s="43" customFormat="1" ht="13.5" customHeight="1" x14ac:dyDescent="0.25">
      <c r="A73" s="24"/>
      <c r="B73" s="38" t="s">
        <v>17</v>
      </c>
      <c r="C73" s="17"/>
      <c r="D73" s="61">
        <f>D72</f>
        <v>33</v>
      </c>
      <c r="E73" s="42">
        <f>E72</f>
        <v>5</v>
      </c>
      <c r="F73" s="70">
        <f>F72</f>
        <v>28</v>
      </c>
    </row>
    <row r="74" spans="1:6" s="46" customFormat="1" ht="13.5" customHeight="1" x14ac:dyDescent="0.25">
      <c r="A74" s="74"/>
      <c r="B74" s="87" t="s">
        <v>3</v>
      </c>
      <c r="C74" s="83"/>
      <c r="D74" s="75">
        <f>D73+D71</f>
        <v>179</v>
      </c>
      <c r="E74" s="76">
        <f>E73+E71</f>
        <v>72</v>
      </c>
      <c r="F74" s="77">
        <f>F73+F71</f>
        <v>107</v>
      </c>
    </row>
    <row r="75" spans="1:6" s="41" customFormat="1" ht="13.5" customHeight="1" x14ac:dyDescent="0.25">
      <c r="A75" s="24" t="s">
        <v>50</v>
      </c>
      <c r="B75" s="31" t="s">
        <v>11</v>
      </c>
      <c r="C75" s="22" t="s">
        <v>240</v>
      </c>
      <c r="D75" s="60">
        <v>84</v>
      </c>
      <c r="E75" s="40">
        <v>37</v>
      </c>
      <c r="F75" s="69">
        <v>47</v>
      </c>
    </row>
    <row r="76" spans="1:6" s="41" customFormat="1" ht="13.5" customHeight="1" x14ac:dyDescent="0.25">
      <c r="A76" s="24"/>
      <c r="B76" s="10" t="s">
        <v>13</v>
      </c>
      <c r="C76" s="11"/>
      <c r="D76" s="61">
        <f>D75</f>
        <v>84</v>
      </c>
      <c r="E76" s="42">
        <f>E75</f>
        <v>37</v>
      </c>
      <c r="F76" s="70">
        <f>F75</f>
        <v>47</v>
      </c>
    </row>
    <row r="77" spans="1:6" s="41" customFormat="1" ht="13.5" customHeight="1" x14ac:dyDescent="0.25">
      <c r="A77" s="33"/>
      <c r="B77" s="31" t="s">
        <v>1</v>
      </c>
      <c r="C77" s="11" t="s">
        <v>52</v>
      </c>
      <c r="D77" s="60">
        <v>12</v>
      </c>
      <c r="E77" s="40">
        <v>3</v>
      </c>
      <c r="F77" s="69">
        <v>9</v>
      </c>
    </row>
    <row r="78" spans="1:6" s="41" customFormat="1" ht="13.5" customHeight="1" x14ac:dyDescent="0.25">
      <c r="A78" s="33"/>
      <c r="B78" s="34"/>
      <c r="C78" s="11" t="s">
        <v>53</v>
      </c>
      <c r="D78" s="60">
        <v>24</v>
      </c>
      <c r="E78" s="40">
        <v>3</v>
      </c>
      <c r="F78" s="69">
        <v>21</v>
      </c>
    </row>
    <row r="79" spans="1:6" s="41" customFormat="1" ht="13.5" customHeight="1" x14ac:dyDescent="0.25">
      <c r="A79" s="23"/>
      <c r="B79" s="38" t="s">
        <v>17</v>
      </c>
      <c r="C79" s="11"/>
      <c r="D79" s="61">
        <f>SUM(D77:D78)</f>
        <v>36</v>
      </c>
      <c r="E79" s="42">
        <f>SUM(E77:E78)</f>
        <v>6</v>
      </c>
      <c r="F79" s="70">
        <f>SUM(F77:F78)</f>
        <v>30</v>
      </c>
    </row>
    <row r="80" spans="1:6" s="46" customFormat="1" ht="13.5" customHeight="1" x14ac:dyDescent="0.25">
      <c r="A80" s="86"/>
      <c r="B80" s="87" t="s">
        <v>3</v>
      </c>
      <c r="C80" s="83"/>
      <c r="D80" s="75">
        <f>D79+D76</f>
        <v>120</v>
      </c>
      <c r="E80" s="76">
        <f>E79+E76</f>
        <v>43</v>
      </c>
      <c r="F80" s="77">
        <f>F79+F76</f>
        <v>77</v>
      </c>
    </row>
    <row r="81" spans="1:11" s="41" customFormat="1" ht="13.5" customHeight="1" x14ac:dyDescent="0.25">
      <c r="A81" s="84" t="s">
        <v>54</v>
      </c>
      <c r="B81" s="31" t="s">
        <v>1</v>
      </c>
      <c r="C81" s="11" t="s">
        <v>55</v>
      </c>
      <c r="D81" s="60">
        <v>29</v>
      </c>
      <c r="E81" s="40">
        <v>4</v>
      </c>
      <c r="F81" s="69">
        <v>25</v>
      </c>
    </row>
    <row r="82" spans="1:11" s="46" customFormat="1" ht="13.5" customHeight="1" x14ac:dyDescent="0.25">
      <c r="A82" s="85"/>
      <c r="B82" s="85" t="s">
        <v>3</v>
      </c>
      <c r="C82" s="83"/>
      <c r="D82" s="75">
        <f>D81</f>
        <v>29</v>
      </c>
      <c r="E82" s="76">
        <f>E81</f>
        <v>4</v>
      </c>
      <c r="F82" s="77">
        <f>F81</f>
        <v>25</v>
      </c>
    </row>
    <row r="83" spans="1:11" s="41" customFormat="1" ht="13.5" customHeight="1" x14ac:dyDescent="0.25">
      <c r="A83" s="24" t="s">
        <v>56</v>
      </c>
      <c r="B83" s="31" t="s">
        <v>11</v>
      </c>
      <c r="C83" s="11" t="s">
        <v>226</v>
      </c>
      <c r="D83" s="60">
        <v>32</v>
      </c>
      <c r="E83" s="40">
        <v>12</v>
      </c>
      <c r="F83" s="69">
        <v>20</v>
      </c>
    </row>
    <row r="84" spans="1:11" s="41" customFormat="1" ht="13.5" customHeight="1" x14ac:dyDescent="0.25">
      <c r="A84" s="24"/>
      <c r="B84" s="31" t="s">
        <v>1</v>
      </c>
      <c r="C84" s="11" t="s">
        <v>227</v>
      </c>
      <c r="D84" s="60">
        <v>21</v>
      </c>
      <c r="E84" s="40">
        <v>0</v>
      </c>
      <c r="F84" s="69">
        <v>21</v>
      </c>
    </row>
    <row r="85" spans="1:11" s="46" customFormat="1" ht="13.5" customHeight="1" x14ac:dyDescent="0.25">
      <c r="A85" s="74"/>
      <c r="B85" s="74" t="s">
        <v>3</v>
      </c>
      <c r="C85" s="83"/>
      <c r="D85" s="75">
        <f>SUM(D83:D84)</f>
        <v>53</v>
      </c>
      <c r="E85" s="76">
        <f>SUM(E83:E84)</f>
        <v>12</v>
      </c>
      <c r="F85" s="77">
        <f>SUM(F83:F84)</f>
        <v>41</v>
      </c>
    </row>
    <row r="86" spans="1:11" s="41" customFormat="1" ht="13.5" customHeight="1" x14ac:dyDescent="0.25">
      <c r="A86" s="24" t="s">
        <v>59</v>
      </c>
      <c r="B86" s="31" t="s">
        <v>11</v>
      </c>
      <c r="C86" s="11" t="s">
        <v>60</v>
      </c>
      <c r="D86" s="60">
        <v>69</v>
      </c>
      <c r="E86" s="40">
        <v>31</v>
      </c>
      <c r="F86" s="69">
        <v>38</v>
      </c>
      <c r="I86" s="107"/>
      <c r="J86" s="107"/>
      <c r="K86" s="107"/>
    </row>
    <row r="87" spans="1:11" s="41" customFormat="1" ht="13.5" customHeight="1" x14ac:dyDescent="0.25">
      <c r="A87" s="24"/>
      <c r="B87" s="31"/>
      <c r="C87" s="25" t="s">
        <v>241</v>
      </c>
      <c r="D87" s="60">
        <v>83</v>
      </c>
      <c r="E87" s="40">
        <v>31</v>
      </c>
      <c r="F87" s="69">
        <v>52</v>
      </c>
      <c r="I87" s="107"/>
      <c r="J87" s="107"/>
      <c r="K87" s="107"/>
    </row>
    <row r="88" spans="1:11" s="41" customFormat="1" ht="13.5" customHeight="1" x14ac:dyDescent="0.25">
      <c r="A88" s="24"/>
      <c r="B88" s="31"/>
      <c r="C88" s="25" t="s">
        <v>61</v>
      </c>
      <c r="D88" s="60">
        <v>14</v>
      </c>
      <c r="E88" s="40">
        <v>9</v>
      </c>
      <c r="F88" s="69">
        <v>5</v>
      </c>
      <c r="I88" s="107"/>
      <c r="J88" s="107"/>
      <c r="K88" s="107"/>
    </row>
    <row r="89" spans="1:11" s="41" customFormat="1" ht="13.5" customHeight="1" x14ac:dyDescent="0.25">
      <c r="A89" s="24"/>
      <c r="B89" s="31"/>
      <c r="C89" s="25" t="s">
        <v>62</v>
      </c>
      <c r="D89" s="60">
        <v>81</v>
      </c>
      <c r="E89" s="40">
        <v>42</v>
      </c>
      <c r="F89" s="69">
        <v>39</v>
      </c>
      <c r="I89" s="107"/>
      <c r="J89" s="107"/>
      <c r="K89" s="107"/>
    </row>
    <row r="90" spans="1:11" s="41" customFormat="1" ht="13.5" customHeight="1" x14ac:dyDescent="0.25">
      <c r="A90" s="24"/>
      <c r="B90" s="31"/>
      <c r="C90" s="25" t="s">
        <v>63</v>
      </c>
      <c r="D90" s="60">
        <v>46</v>
      </c>
      <c r="E90" s="40">
        <v>18</v>
      </c>
      <c r="F90" s="69">
        <v>28</v>
      </c>
      <c r="I90" s="107"/>
      <c r="J90" s="107"/>
      <c r="K90" s="107"/>
    </row>
    <row r="91" spans="1:11" s="41" customFormat="1" ht="13.5" customHeight="1" x14ac:dyDescent="0.25">
      <c r="A91" s="24"/>
      <c r="B91" s="31"/>
      <c r="C91" s="25" t="s">
        <v>242</v>
      </c>
      <c r="D91" s="60">
        <v>76</v>
      </c>
      <c r="E91" s="40">
        <v>40</v>
      </c>
      <c r="F91" s="69">
        <v>36</v>
      </c>
      <c r="I91" s="107"/>
      <c r="J91" s="107"/>
      <c r="K91" s="107"/>
    </row>
    <row r="92" spans="1:11" s="41" customFormat="1" ht="13.5" customHeight="1" x14ac:dyDescent="0.25">
      <c r="A92" s="24"/>
      <c r="B92" s="31"/>
      <c r="C92" s="25" t="s">
        <v>64</v>
      </c>
      <c r="D92" s="60">
        <v>69</v>
      </c>
      <c r="E92" s="40">
        <v>33</v>
      </c>
      <c r="F92" s="69">
        <v>36</v>
      </c>
      <c r="I92" s="107"/>
      <c r="J92" s="107"/>
      <c r="K92" s="107"/>
    </row>
    <row r="93" spans="1:11" s="41" customFormat="1" ht="13.5" customHeight="1" x14ac:dyDescent="0.25">
      <c r="A93" s="24"/>
      <c r="B93" s="31"/>
      <c r="C93" s="25" t="s">
        <v>243</v>
      </c>
      <c r="D93" s="60">
        <v>36</v>
      </c>
      <c r="E93" s="40">
        <v>20</v>
      </c>
      <c r="F93" s="69">
        <v>16</v>
      </c>
      <c r="I93" s="107"/>
      <c r="J93" s="107"/>
      <c r="K93" s="107"/>
    </row>
    <row r="94" spans="1:11" s="41" customFormat="1" ht="13.5" customHeight="1" x14ac:dyDescent="0.25">
      <c r="A94" s="24"/>
      <c r="B94" s="31"/>
      <c r="C94" s="11" t="s">
        <v>65</v>
      </c>
      <c r="D94" s="60">
        <v>50</v>
      </c>
      <c r="E94" s="40">
        <v>17</v>
      </c>
      <c r="F94" s="69">
        <v>33</v>
      </c>
      <c r="I94" s="107"/>
      <c r="J94" s="107"/>
      <c r="K94" s="107"/>
    </row>
    <row r="95" spans="1:11" s="41" customFormat="1" ht="13.5" customHeight="1" x14ac:dyDescent="0.25">
      <c r="A95" s="24"/>
      <c r="B95" s="31"/>
      <c r="C95" s="50" t="s">
        <v>66</v>
      </c>
      <c r="D95" s="60">
        <v>102</v>
      </c>
      <c r="E95" s="40">
        <v>49</v>
      </c>
      <c r="F95" s="69">
        <v>53</v>
      </c>
      <c r="I95" s="107"/>
      <c r="J95" s="107"/>
      <c r="K95" s="107"/>
    </row>
    <row r="96" spans="1:11" s="41" customFormat="1" ht="13.5" customHeight="1" x14ac:dyDescent="0.25">
      <c r="A96" s="24"/>
      <c r="B96" s="31"/>
      <c r="C96" s="25" t="s">
        <v>67</v>
      </c>
      <c r="D96" s="60">
        <v>63</v>
      </c>
      <c r="E96" s="40">
        <v>23</v>
      </c>
      <c r="F96" s="69">
        <v>40</v>
      </c>
      <c r="I96" s="107"/>
      <c r="J96" s="107"/>
      <c r="K96" s="107"/>
    </row>
    <row r="97" spans="1:11" s="41" customFormat="1" ht="13.5" customHeight="1" x14ac:dyDescent="0.25">
      <c r="A97" s="24"/>
      <c r="B97" s="31"/>
      <c r="C97" s="25" t="s">
        <v>68</v>
      </c>
      <c r="D97" s="60">
        <v>55</v>
      </c>
      <c r="E97" s="40">
        <v>18</v>
      </c>
      <c r="F97" s="69">
        <v>37</v>
      </c>
      <c r="I97" s="107"/>
      <c r="J97" s="107"/>
      <c r="K97" s="107"/>
    </row>
    <row r="98" spans="1:11" s="41" customFormat="1" ht="13.5" customHeight="1" x14ac:dyDescent="0.25">
      <c r="A98" s="24"/>
      <c r="B98" s="31"/>
      <c r="C98" s="25" t="s">
        <v>244</v>
      </c>
      <c r="D98" s="60">
        <v>113</v>
      </c>
      <c r="E98" s="40">
        <v>55</v>
      </c>
      <c r="F98" s="69">
        <v>58</v>
      </c>
      <c r="I98" s="107"/>
      <c r="J98" s="107"/>
      <c r="K98" s="107"/>
    </row>
    <row r="99" spans="1:11" s="41" customFormat="1" ht="13.5" customHeight="1" x14ac:dyDescent="0.25">
      <c r="A99" s="24"/>
      <c r="B99" s="31"/>
      <c r="C99" s="25" t="s">
        <v>283</v>
      </c>
      <c r="D99" s="60">
        <v>58</v>
      </c>
      <c r="E99" s="40">
        <v>23</v>
      </c>
      <c r="F99" s="69">
        <v>35</v>
      </c>
      <c r="I99" s="107"/>
      <c r="J99" s="107"/>
      <c r="K99" s="107"/>
    </row>
    <row r="100" spans="1:11" s="41" customFormat="1" ht="13.5" customHeight="1" x14ac:dyDescent="0.25">
      <c r="A100" s="24"/>
      <c r="B100" s="31"/>
      <c r="C100" s="25" t="s">
        <v>228</v>
      </c>
      <c r="D100" s="60">
        <v>84</v>
      </c>
      <c r="E100" s="40">
        <v>35</v>
      </c>
      <c r="F100" s="69">
        <v>49</v>
      </c>
      <c r="I100" s="107"/>
      <c r="J100" s="107"/>
      <c r="K100" s="107"/>
    </row>
    <row r="101" spans="1:11" s="41" customFormat="1" ht="13.5" customHeight="1" x14ac:dyDescent="0.25">
      <c r="A101" s="24"/>
      <c r="B101" s="31"/>
      <c r="C101" s="25" t="s">
        <v>284</v>
      </c>
      <c r="D101" s="60">
        <v>114</v>
      </c>
      <c r="E101" s="40">
        <v>58</v>
      </c>
      <c r="F101" s="69">
        <v>56</v>
      </c>
      <c r="I101" s="107"/>
      <c r="J101" s="107"/>
      <c r="K101" s="107"/>
    </row>
    <row r="102" spans="1:11" s="41" customFormat="1" ht="13.5" customHeight="1" x14ac:dyDescent="0.25">
      <c r="A102" s="24"/>
      <c r="B102" s="31"/>
      <c r="C102" s="25" t="s">
        <v>70</v>
      </c>
      <c r="D102" s="60">
        <v>71</v>
      </c>
      <c r="E102" s="40">
        <v>35</v>
      </c>
      <c r="F102" s="69">
        <v>36</v>
      </c>
      <c r="I102" s="107"/>
      <c r="J102" s="107"/>
      <c r="K102" s="107"/>
    </row>
    <row r="103" spans="1:11" s="41" customFormat="1" ht="13.5" customHeight="1" x14ac:dyDescent="0.25">
      <c r="A103" s="24"/>
      <c r="B103" s="31"/>
      <c r="C103" s="25" t="s">
        <v>71</v>
      </c>
      <c r="D103" s="60">
        <v>113</v>
      </c>
      <c r="E103" s="40">
        <v>54</v>
      </c>
      <c r="F103" s="69">
        <v>59</v>
      </c>
      <c r="I103" s="107"/>
      <c r="J103" s="107"/>
      <c r="K103" s="107"/>
    </row>
    <row r="104" spans="1:11" s="41" customFormat="1" ht="13.5" customHeight="1" x14ac:dyDescent="0.25">
      <c r="A104" s="24"/>
      <c r="B104" s="31"/>
      <c r="C104" s="25" t="s">
        <v>73</v>
      </c>
      <c r="D104" s="60">
        <v>104</v>
      </c>
      <c r="E104" s="40">
        <v>45</v>
      </c>
      <c r="F104" s="69">
        <v>59</v>
      </c>
      <c r="I104" s="107"/>
      <c r="J104" s="107"/>
      <c r="K104" s="107"/>
    </row>
    <row r="105" spans="1:11" s="41" customFormat="1" ht="13.5" customHeight="1" x14ac:dyDescent="0.25">
      <c r="A105" s="24"/>
      <c r="B105" s="31"/>
      <c r="C105" s="25" t="s">
        <v>74</v>
      </c>
      <c r="D105" s="60">
        <v>57</v>
      </c>
      <c r="E105" s="40">
        <v>28</v>
      </c>
      <c r="F105" s="69">
        <v>29</v>
      </c>
      <c r="I105" s="107"/>
      <c r="J105" s="107"/>
      <c r="K105" s="107"/>
    </row>
    <row r="106" spans="1:11" s="41" customFormat="1" ht="13.5" customHeight="1" x14ac:dyDescent="0.25">
      <c r="A106" s="24"/>
      <c r="B106" s="31"/>
      <c r="C106" s="25" t="s">
        <v>247</v>
      </c>
      <c r="D106" s="60">
        <v>73</v>
      </c>
      <c r="E106" s="40">
        <v>36</v>
      </c>
      <c r="F106" s="69">
        <v>37</v>
      </c>
      <c r="I106" s="107"/>
      <c r="J106" s="107"/>
      <c r="K106" s="107"/>
    </row>
    <row r="107" spans="1:11" s="41" customFormat="1" ht="13.5" customHeight="1" x14ac:dyDescent="0.25">
      <c r="A107" s="24"/>
      <c r="B107" s="31"/>
      <c r="C107" s="25" t="s">
        <v>248</v>
      </c>
      <c r="D107" s="60">
        <v>63</v>
      </c>
      <c r="E107" s="40">
        <v>29</v>
      </c>
      <c r="F107" s="69">
        <v>34</v>
      </c>
      <c r="I107" s="107"/>
      <c r="J107" s="107"/>
      <c r="K107" s="107"/>
    </row>
    <row r="108" spans="1:11" s="41" customFormat="1" ht="13.5" customHeight="1" x14ac:dyDescent="0.25">
      <c r="A108" s="24"/>
      <c r="B108" s="31"/>
      <c r="C108" s="25" t="s">
        <v>285</v>
      </c>
      <c r="D108" s="60">
        <v>68</v>
      </c>
      <c r="E108" s="40">
        <v>35</v>
      </c>
      <c r="F108" s="69">
        <v>33</v>
      </c>
      <c r="I108" s="107"/>
      <c r="J108" s="107"/>
      <c r="K108" s="107"/>
    </row>
    <row r="109" spans="1:11" s="41" customFormat="1" ht="13.5" customHeight="1" x14ac:dyDescent="0.25">
      <c r="A109" s="24"/>
      <c r="B109" s="31"/>
      <c r="C109" s="11" t="s">
        <v>286</v>
      </c>
      <c r="D109" s="60">
        <v>59</v>
      </c>
      <c r="E109" s="40">
        <v>30</v>
      </c>
      <c r="F109" s="69">
        <v>29</v>
      </c>
      <c r="I109" s="107"/>
      <c r="J109" s="107"/>
      <c r="K109" s="107"/>
    </row>
    <row r="110" spans="1:11" s="41" customFormat="1" ht="13.5" customHeight="1" x14ac:dyDescent="0.25">
      <c r="A110" s="24"/>
      <c r="B110" s="31"/>
      <c r="C110" s="11" t="s">
        <v>75</v>
      </c>
      <c r="D110" s="60">
        <v>66</v>
      </c>
      <c r="E110" s="40">
        <v>33</v>
      </c>
      <c r="F110" s="69">
        <v>33</v>
      </c>
      <c r="I110" s="107"/>
      <c r="J110" s="107"/>
      <c r="K110" s="107"/>
    </row>
    <row r="111" spans="1:11" s="41" customFormat="1" ht="13.5" customHeight="1" x14ac:dyDescent="0.25">
      <c r="A111" s="24"/>
      <c r="B111" s="31"/>
      <c r="C111" s="25" t="s">
        <v>250</v>
      </c>
      <c r="D111" s="60">
        <v>97</v>
      </c>
      <c r="E111" s="40">
        <v>42</v>
      </c>
      <c r="F111" s="69">
        <v>55</v>
      </c>
      <c r="I111" s="107"/>
      <c r="J111" s="107"/>
      <c r="K111" s="107"/>
    </row>
    <row r="112" spans="1:11" s="41" customFormat="1" ht="13.5" customHeight="1" x14ac:dyDescent="0.25">
      <c r="A112" s="24"/>
      <c r="B112" s="31"/>
      <c r="C112" s="25" t="s">
        <v>251</v>
      </c>
      <c r="D112" s="60">
        <v>138</v>
      </c>
      <c r="E112" s="40">
        <v>62</v>
      </c>
      <c r="F112" s="69">
        <v>76</v>
      </c>
      <c r="I112" s="107"/>
      <c r="J112" s="107"/>
      <c r="K112" s="107"/>
    </row>
    <row r="113" spans="1:11" s="41" customFormat="1" ht="13.5" customHeight="1" x14ac:dyDescent="0.25">
      <c r="A113" s="24"/>
      <c r="B113" s="31"/>
      <c r="C113" s="11" t="s">
        <v>76</v>
      </c>
      <c r="D113" s="60">
        <v>121</v>
      </c>
      <c r="E113" s="40">
        <v>58</v>
      </c>
      <c r="F113" s="69">
        <v>63</v>
      </c>
      <c r="I113" s="107"/>
      <c r="J113" s="107"/>
      <c r="K113" s="107"/>
    </row>
    <row r="114" spans="1:11" s="41" customFormat="1" ht="13.5" customHeight="1" x14ac:dyDescent="0.25">
      <c r="A114" s="24"/>
      <c r="B114" s="31"/>
      <c r="C114" s="50" t="s">
        <v>218</v>
      </c>
      <c r="D114" s="60">
        <v>70</v>
      </c>
      <c r="E114" s="40">
        <v>30</v>
      </c>
      <c r="F114" s="69">
        <v>40</v>
      </c>
      <c r="I114" s="107"/>
      <c r="J114" s="107"/>
      <c r="K114" s="107"/>
    </row>
    <row r="115" spans="1:11" s="41" customFormat="1" ht="13.5" customHeight="1" x14ac:dyDescent="0.25">
      <c r="A115" s="24"/>
      <c r="B115" s="31"/>
      <c r="C115" s="25" t="s">
        <v>252</v>
      </c>
      <c r="D115" s="60">
        <v>51</v>
      </c>
      <c r="E115" s="40">
        <v>21</v>
      </c>
      <c r="F115" s="69">
        <v>30</v>
      </c>
      <c r="I115" s="107"/>
      <c r="J115" s="107"/>
      <c r="K115" s="107"/>
    </row>
    <row r="116" spans="1:11" s="41" customFormat="1" ht="13.5" customHeight="1" x14ac:dyDescent="0.25">
      <c r="A116" s="24"/>
      <c r="B116" s="31"/>
      <c r="C116" s="11" t="s">
        <v>77</v>
      </c>
      <c r="D116" s="60">
        <v>62</v>
      </c>
      <c r="E116" s="40">
        <v>28</v>
      </c>
      <c r="F116" s="69">
        <v>34</v>
      </c>
      <c r="I116" s="107"/>
      <c r="J116" s="107"/>
      <c r="K116" s="107"/>
    </row>
    <row r="117" spans="1:11" s="41" customFormat="1" ht="13.5" customHeight="1" x14ac:dyDescent="0.25">
      <c r="A117" s="24"/>
      <c r="B117" s="31"/>
      <c r="C117" s="11" t="s">
        <v>253</v>
      </c>
      <c r="D117" s="60">
        <v>94</v>
      </c>
      <c r="E117" s="40">
        <v>39</v>
      </c>
      <c r="F117" s="69">
        <v>55</v>
      </c>
      <c r="J117" s="107"/>
      <c r="K117" s="107"/>
    </row>
    <row r="118" spans="1:11" s="41" customFormat="1" ht="13.5" customHeight="1" x14ac:dyDescent="0.25">
      <c r="A118" s="24"/>
      <c r="B118" s="31"/>
      <c r="C118" s="11" t="s">
        <v>78</v>
      </c>
      <c r="D118" s="60">
        <v>36</v>
      </c>
      <c r="E118" s="40">
        <v>7</v>
      </c>
      <c r="F118" s="69">
        <v>29</v>
      </c>
      <c r="I118" s="107"/>
      <c r="J118" s="107"/>
      <c r="K118" s="107"/>
    </row>
    <row r="119" spans="1:11" s="41" customFormat="1" ht="13.5" customHeight="1" x14ac:dyDescent="0.25">
      <c r="A119" s="24"/>
      <c r="B119" s="31"/>
      <c r="C119" s="25" t="s">
        <v>254</v>
      </c>
      <c r="D119" s="60">
        <v>136</v>
      </c>
      <c r="E119" s="40">
        <v>64</v>
      </c>
      <c r="F119" s="69">
        <v>72</v>
      </c>
      <c r="I119" s="107"/>
      <c r="J119" s="107"/>
      <c r="K119" s="107"/>
    </row>
    <row r="120" spans="1:11" s="41" customFormat="1" ht="13.5" customHeight="1" x14ac:dyDescent="0.25">
      <c r="A120" s="43"/>
      <c r="B120" s="31"/>
      <c r="C120" s="11" t="s">
        <v>287</v>
      </c>
      <c r="D120" s="60">
        <v>56</v>
      </c>
      <c r="E120" s="40">
        <v>26</v>
      </c>
      <c r="F120" s="69">
        <v>30</v>
      </c>
      <c r="I120" s="107"/>
      <c r="J120" s="107"/>
      <c r="K120" s="107"/>
    </row>
    <row r="121" spans="1:11" s="41" customFormat="1" ht="13.5" customHeight="1" x14ac:dyDescent="0.25">
      <c r="A121" s="43"/>
      <c r="B121" s="31"/>
      <c r="C121" s="25" t="s">
        <v>79</v>
      </c>
      <c r="D121" s="60">
        <v>112</v>
      </c>
      <c r="E121" s="40">
        <v>57</v>
      </c>
      <c r="F121" s="69">
        <v>55</v>
      </c>
      <c r="I121" s="107"/>
      <c r="J121" s="107"/>
      <c r="K121" s="107"/>
    </row>
    <row r="122" spans="1:11" s="41" customFormat="1" ht="13.5" customHeight="1" x14ac:dyDescent="0.25">
      <c r="A122" s="43"/>
      <c r="B122" s="31"/>
      <c r="C122" s="50" t="s">
        <v>80</v>
      </c>
      <c r="D122" s="60">
        <v>110</v>
      </c>
      <c r="E122" s="40">
        <v>53</v>
      </c>
      <c r="F122" s="69">
        <v>57</v>
      </c>
      <c r="I122" s="167"/>
      <c r="J122" s="167"/>
      <c r="K122" s="167"/>
    </row>
    <row r="123" spans="1:11" s="41" customFormat="1" ht="13.5" customHeight="1" x14ac:dyDescent="0.25">
      <c r="A123" s="24"/>
      <c r="B123" s="31"/>
      <c r="C123" s="25" t="s">
        <v>255</v>
      </c>
      <c r="D123" s="60">
        <v>56</v>
      </c>
      <c r="E123" s="40">
        <v>27</v>
      </c>
      <c r="F123" s="69">
        <v>29</v>
      </c>
      <c r="I123" s="107"/>
      <c r="J123" s="107"/>
      <c r="K123" s="107"/>
    </row>
    <row r="124" spans="1:11" s="41" customFormat="1" ht="13.5" customHeight="1" x14ac:dyDescent="0.25">
      <c r="A124" s="24"/>
      <c r="B124" s="31"/>
      <c r="C124" s="25" t="s">
        <v>81</v>
      </c>
      <c r="D124" s="60">
        <v>24</v>
      </c>
      <c r="E124" s="40">
        <v>9</v>
      </c>
      <c r="F124" s="69">
        <v>15</v>
      </c>
      <c r="I124" s="107"/>
      <c r="J124" s="107"/>
      <c r="K124" s="107"/>
    </row>
    <row r="125" spans="1:11" s="41" customFormat="1" ht="13.5" customHeight="1" x14ac:dyDescent="0.25">
      <c r="A125" s="24"/>
      <c r="B125" s="31"/>
      <c r="C125" s="25" t="s">
        <v>82</v>
      </c>
      <c r="D125" s="60">
        <v>71</v>
      </c>
      <c r="E125" s="40">
        <v>33</v>
      </c>
      <c r="F125" s="69">
        <v>38</v>
      </c>
      <c r="I125" s="107"/>
      <c r="J125" s="107"/>
      <c r="K125" s="107"/>
    </row>
    <row r="126" spans="1:11" s="41" customFormat="1" ht="13.5" customHeight="1" x14ac:dyDescent="0.25">
      <c r="A126" s="24"/>
      <c r="B126" s="31"/>
      <c r="C126" s="11" t="s">
        <v>220</v>
      </c>
      <c r="D126" s="60">
        <v>127</v>
      </c>
      <c r="E126" s="40">
        <v>60</v>
      </c>
      <c r="F126" s="69">
        <v>67</v>
      </c>
      <c r="I126" s="107"/>
      <c r="J126" s="107"/>
      <c r="K126" s="107"/>
    </row>
    <row r="127" spans="1:11" s="41" customFormat="1" ht="13.5" customHeight="1" x14ac:dyDescent="0.25">
      <c r="A127" s="24"/>
      <c r="B127" s="31"/>
      <c r="C127" s="11" t="s">
        <v>298</v>
      </c>
      <c r="D127" s="60">
        <v>60</v>
      </c>
      <c r="E127" s="40">
        <v>39</v>
      </c>
      <c r="F127" s="69">
        <v>21</v>
      </c>
      <c r="I127" s="107"/>
      <c r="J127" s="107"/>
      <c r="K127" s="107"/>
    </row>
    <row r="128" spans="1:11" s="41" customFormat="1" ht="13.5" customHeight="1" x14ac:dyDescent="0.25">
      <c r="A128" s="24"/>
      <c r="B128" s="31"/>
      <c r="C128" s="11" t="s">
        <v>256</v>
      </c>
      <c r="D128" s="60">
        <v>139</v>
      </c>
      <c r="E128" s="40">
        <v>52</v>
      </c>
      <c r="F128" s="69">
        <v>87</v>
      </c>
      <c r="I128" s="107"/>
      <c r="J128" s="107"/>
      <c r="K128" s="107"/>
    </row>
    <row r="129" spans="1:11" s="41" customFormat="1" ht="13.5" customHeight="1" x14ac:dyDescent="0.25">
      <c r="A129" s="24"/>
      <c r="B129" s="31"/>
      <c r="C129" s="50" t="s">
        <v>83</v>
      </c>
      <c r="D129" s="60">
        <v>105</v>
      </c>
      <c r="E129" s="40">
        <v>36</v>
      </c>
      <c r="F129" s="69">
        <v>69</v>
      </c>
      <c r="I129" s="107"/>
      <c r="J129" s="107"/>
      <c r="K129" s="107"/>
    </row>
    <row r="130" spans="1:11" s="41" customFormat="1" ht="13.5" customHeight="1" x14ac:dyDescent="0.25">
      <c r="A130" s="24"/>
      <c r="B130" s="31"/>
      <c r="C130" s="25" t="s">
        <v>84</v>
      </c>
      <c r="D130" s="60">
        <v>96</v>
      </c>
      <c r="E130" s="40">
        <v>50</v>
      </c>
      <c r="F130" s="69">
        <v>46</v>
      </c>
      <c r="I130" s="107"/>
      <c r="J130" s="107"/>
      <c r="K130" s="107"/>
    </row>
    <row r="131" spans="1:11" s="41" customFormat="1" ht="13.5" customHeight="1" x14ac:dyDescent="0.25">
      <c r="A131" s="24"/>
      <c r="B131" s="31"/>
      <c r="C131" s="11" t="s">
        <v>85</v>
      </c>
      <c r="D131" s="60">
        <v>56</v>
      </c>
      <c r="E131" s="40">
        <v>22</v>
      </c>
      <c r="F131" s="69">
        <v>34</v>
      </c>
      <c r="I131" s="107"/>
      <c r="J131" s="107"/>
      <c r="K131" s="107"/>
    </row>
    <row r="132" spans="1:11" s="41" customFormat="1" ht="13.5" customHeight="1" x14ac:dyDescent="0.25">
      <c r="A132" s="43"/>
      <c r="B132" s="31"/>
      <c r="C132" s="11" t="s">
        <v>86</v>
      </c>
      <c r="D132" s="60">
        <v>43</v>
      </c>
      <c r="E132" s="40">
        <v>22</v>
      </c>
      <c r="F132" s="69">
        <v>21</v>
      </c>
      <c r="I132" s="107"/>
      <c r="J132" s="107"/>
      <c r="K132" s="107"/>
    </row>
    <row r="133" spans="1:11" s="41" customFormat="1" ht="13.5" customHeight="1" x14ac:dyDescent="0.25">
      <c r="A133" s="24"/>
      <c r="B133" s="31"/>
      <c r="C133" s="11" t="s">
        <v>288</v>
      </c>
      <c r="D133" s="60">
        <v>41</v>
      </c>
      <c r="E133" s="40">
        <v>21</v>
      </c>
      <c r="F133" s="69">
        <v>20</v>
      </c>
      <c r="I133" s="107"/>
      <c r="J133" s="107"/>
      <c r="K133" s="107"/>
    </row>
    <row r="134" spans="1:11" s="41" customFormat="1" ht="13.5" customHeight="1" x14ac:dyDescent="0.25">
      <c r="A134" s="24"/>
      <c r="B134" s="31"/>
      <c r="C134" s="11" t="s">
        <v>87</v>
      </c>
      <c r="D134" s="60">
        <v>52</v>
      </c>
      <c r="E134" s="40">
        <v>27</v>
      </c>
      <c r="F134" s="69">
        <v>25</v>
      </c>
      <c r="I134" s="107"/>
      <c r="J134" s="107"/>
      <c r="K134" s="107"/>
    </row>
    <row r="135" spans="1:11" s="41" customFormat="1" ht="13.5" customHeight="1" x14ac:dyDescent="0.25">
      <c r="A135" s="24"/>
      <c r="B135" s="31"/>
      <c r="C135" s="11" t="s">
        <v>88</v>
      </c>
      <c r="D135" s="60">
        <v>29</v>
      </c>
      <c r="E135" s="40">
        <v>12</v>
      </c>
      <c r="F135" s="69">
        <v>17</v>
      </c>
      <c r="I135" s="107"/>
      <c r="J135" s="107"/>
      <c r="K135" s="107"/>
    </row>
    <row r="136" spans="1:11" s="43" customFormat="1" ht="13.5" customHeight="1" x14ac:dyDescent="0.25">
      <c r="A136" s="24"/>
      <c r="B136" s="24" t="s">
        <v>13</v>
      </c>
      <c r="C136" s="17"/>
      <c r="D136" s="63">
        <f>SUM(D86:D135)</f>
        <v>3769</v>
      </c>
      <c r="E136" s="51">
        <f>SUM(E86:E135)</f>
        <v>1724</v>
      </c>
      <c r="F136" s="70">
        <f>SUM(F86:F135)</f>
        <v>2045</v>
      </c>
      <c r="G136" s="41"/>
      <c r="H136" s="107"/>
      <c r="I136" s="107"/>
      <c r="J136" s="107"/>
      <c r="K136" s="107"/>
    </row>
    <row r="137" spans="1:11" s="41" customFormat="1" ht="13.5" customHeight="1" x14ac:dyDescent="0.25">
      <c r="A137" s="24" t="s">
        <v>59</v>
      </c>
      <c r="B137" s="31" t="s">
        <v>1</v>
      </c>
      <c r="C137" s="11" t="s">
        <v>90</v>
      </c>
      <c r="D137" s="60">
        <v>41</v>
      </c>
      <c r="E137" s="40">
        <v>0</v>
      </c>
      <c r="F137" s="69">
        <v>41</v>
      </c>
    </row>
    <row r="138" spans="1:11" s="41" customFormat="1" ht="13.5" customHeight="1" x14ac:dyDescent="0.25">
      <c r="A138" s="24"/>
      <c r="B138" s="31"/>
      <c r="C138" s="11" t="s">
        <v>290</v>
      </c>
      <c r="D138" s="60">
        <v>19</v>
      </c>
      <c r="E138" s="40">
        <v>0</v>
      </c>
      <c r="F138" s="69">
        <v>19</v>
      </c>
      <c r="H138" s="107"/>
      <c r="I138" s="107"/>
      <c r="J138" s="107"/>
      <c r="K138" s="107"/>
    </row>
    <row r="139" spans="1:11" s="41" customFormat="1" ht="13.5" customHeight="1" x14ac:dyDescent="0.25">
      <c r="A139" s="24"/>
      <c r="B139" s="31"/>
      <c r="C139" s="11" t="s">
        <v>291</v>
      </c>
      <c r="D139" s="60">
        <v>15</v>
      </c>
      <c r="E139" s="40">
        <v>3</v>
      </c>
      <c r="F139" s="69">
        <v>12</v>
      </c>
    </row>
    <row r="140" spans="1:11" s="41" customFormat="1" ht="13.5" customHeight="1" x14ac:dyDescent="0.25">
      <c r="A140" s="24"/>
      <c r="B140" s="31"/>
      <c r="C140" s="11" t="s">
        <v>306</v>
      </c>
      <c r="D140" s="60">
        <v>45</v>
      </c>
      <c r="E140" s="40">
        <v>0</v>
      </c>
      <c r="F140" s="69">
        <v>45</v>
      </c>
    </row>
    <row r="141" spans="1:11" s="41" customFormat="1" ht="13.5" customHeight="1" x14ac:dyDescent="0.25">
      <c r="A141" s="24"/>
      <c r="B141" s="31"/>
      <c r="C141" s="11" t="s">
        <v>93</v>
      </c>
      <c r="D141" s="60">
        <v>29</v>
      </c>
      <c r="E141" s="40">
        <v>0</v>
      </c>
      <c r="F141" s="69">
        <v>29</v>
      </c>
    </row>
    <row r="142" spans="1:11" s="41" customFormat="1" ht="13.5" customHeight="1" x14ac:dyDescent="0.25">
      <c r="A142" s="24"/>
      <c r="B142" s="31"/>
      <c r="C142" s="11" t="s">
        <v>257</v>
      </c>
      <c r="D142" s="60">
        <v>44</v>
      </c>
      <c r="E142" s="40">
        <v>13</v>
      </c>
      <c r="F142" s="69">
        <v>31</v>
      </c>
    </row>
    <row r="143" spans="1:11" s="41" customFormat="1" ht="13.5" customHeight="1" x14ac:dyDescent="0.25">
      <c r="A143" s="24"/>
      <c r="B143" s="31"/>
      <c r="C143" s="11" t="s">
        <v>229</v>
      </c>
      <c r="D143" s="60">
        <v>29</v>
      </c>
      <c r="E143" s="40">
        <v>1</v>
      </c>
      <c r="F143" s="69">
        <v>28</v>
      </c>
    </row>
    <row r="144" spans="1:11" s="41" customFormat="1" ht="13.5" customHeight="1" x14ac:dyDescent="0.25">
      <c r="A144" s="24"/>
      <c r="B144" s="31"/>
      <c r="C144" s="25" t="s">
        <v>299</v>
      </c>
      <c r="D144" s="60">
        <v>41</v>
      </c>
      <c r="E144" s="40">
        <v>8</v>
      </c>
      <c r="F144" s="69">
        <v>33</v>
      </c>
    </row>
    <row r="145" spans="1:6" s="41" customFormat="1" ht="13.5" customHeight="1" x14ac:dyDescent="0.25">
      <c r="A145" s="24"/>
      <c r="B145" s="31"/>
      <c r="C145" s="25" t="s">
        <v>96</v>
      </c>
      <c r="D145" s="60">
        <v>54</v>
      </c>
      <c r="E145" s="40">
        <v>5</v>
      </c>
      <c r="F145" s="69">
        <v>49</v>
      </c>
    </row>
    <row r="146" spans="1:6" s="41" customFormat="1" ht="13.5" customHeight="1" x14ac:dyDescent="0.25">
      <c r="A146" s="24"/>
      <c r="B146" s="31"/>
      <c r="C146" s="11" t="s">
        <v>97</v>
      </c>
      <c r="D146" s="60">
        <v>48</v>
      </c>
      <c r="E146" s="40">
        <v>9</v>
      </c>
      <c r="F146" s="69">
        <v>39</v>
      </c>
    </row>
    <row r="147" spans="1:6" s="41" customFormat="1" ht="13.5" customHeight="1" x14ac:dyDescent="0.25">
      <c r="A147" s="24"/>
      <c r="B147" s="31"/>
      <c r="C147" s="11" t="s">
        <v>292</v>
      </c>
      <c r="D147" s="60">
        <v>13</v>
      </c>
      <c r="E147" s="40">
        <v>5</v>
      </c>
      <c r="F147" s="69">
        <v>8</v>
      </c>
    </row>
    <row r="148" spans="1:6" s="41" customFormat="1" ht="13.5" customHeight="1" x14ac:dyDescent="0.25">
      <c r="A148" s="43"/>
      <c r="C148" s="11" t="s">
        <v>98</v>
      </c>
      <c r="D148" s="60">
        <v>31</v>
      </c>
      <c r="E148" s="40">
        <v>3</v>
      </c>
      <c r="F148" s="69">
        <v>28</v>
      </c>
    </row>
    <row r="149" spans="1:6" s="41" customFormat="1" ht="13.5" customHeight="1" x14ac:dyDescent="0.25">
      <c r="A149" s="24"/>
      <c r="B149" s="31"/>
      <c r="C149" s="11" t="s">
        <v>99</v>
      </c>
      <c r="D149" s="60">
        <v>56</v>
      </c>
      <c r="E149" s="40">
        <v>5</v>
      </c>
      <c r="F149" s="69">
        <v>51</v>
      </c>
    </row>
    <row r="150" spans="1:6" s="41" customFormat="1" ht="13.5" customHeight="1" x14ac:dyDescent="0.25">
      <c r="A150" s="24"/>
      <c r="B150" s="31"/>
      <c r="C150" s="11" t="s">
        <v>100</v>
      </c>
      <c r="D150" s="60">
        <v>47</v>
      </c>
      <c r="E150" s="40">
        <v>0</v>
      </c>
      <c r="F150" s="69">
        <v>47</v>
      </c>
    </row>
    <row r="151" spans="1:6" s="41" customFormat="1" ht="13.5" customHeight="1" x14ac:dyDescent="0.25">
      <c r="A151" s="24"/>
      <c r="B151" s="31"/>
      <c r="C151" s="11" t="s">
        <v>101</v>
      </c>
      <c r="D151" s="60">
        <v>14</v>
      </c>
      <c r="E151" s="40">
        <v>0</v>
      </c>
      <c r="F151" s="69">
        <v>14</v>
      </c>
    </row>
    <row r="152" spans="1:6" s="41" customFormat="1" ht="13.5" customHeight="1" x14ac:dyDescent="0.25">
      <c r="A152" s="24"/>
      <c r="B152" s="31"/>
      <c r="C152" s="11" t="s">
        <v>102</v>
      </c>
      <c r="D152" s="60">
        <v>20</v>
      </c>
      <c r="E152" s="40">
        <v>9</v>
      </c>
      <c r="F152" s="69">
        <v>11</v>
      </c>
    </row>
    <row r="153" spans="1:6" s="41" customFormat="1" ht="13.5" customHeight="1" x14ac:dyDescent="0.25">
      <c r="A153" s="24"/>
      <c r="B153" s="31"/>
      <c r="C153" s="11" t="s">
        <v>103</v>
      </c>
      <c r="D153" s="60">
        <v>40</v>
      </c>
      <c r="E153" s="40">
        <v>0</v>
      </c>
      <c r="F153" s="69">
        <v>40</v>
      </c>
    </row>
    <row r="154" spans="1:6" s="41" customFormat="1" ht="13.5" customHeight="1" x14ac:dyDescent="0.25">
      <c r="A154" s="24"/>
      <c r="B154" s="31"/>
      <c r="C154" s="11" t="s">
        <v>104</v>
      </c>
      <c r="D154" s="60">
        <v>47</v>
      </c>
      <c r="E154" s="40">
        <v>0</v>
      </c>
      <c r="F154" s="69">
        <v>47</v>
      </c>
    </row>
    <row r="155" spans="1:6" s="41" customFormat="1" ht="13.5" customHeight="1" x14ac:dyDescent="0.25">
      <c r="A155" s="24"/>
      <c r="B155" s="31"/>
      <c r="C155" s="11" t="s">
        <v>105</v>
      </c>
      <c r="D155" s="60">
        <v>17</v>
      </c>
      <c r="E155" s="40">
        <v>0</v>
      </c>
      <c r="F155" s="69">
        <v>17</v>
      </c>
    </row>
    <row r="156" spans="1:6" s="41" customFormat="1" ht="13.5" customHeight="1" x14ac:dyDescent="0.25">
      <c r="A156" s="24"/>
      <c r="B156" s="31"/>
      <c r="C156" s="11" t="s">
        <v>106</v>
      </c>
      <c r="D156" s="60">
        <v>67</v>
      </c>
      <c r="E156" s="40">
        <v>16</v>
      </c>
      <c r="F156" s="69">
        <v>51</v>
      </c>
    </row>
    <row r="157" spans="1:6" s="41" customFormat="1" ht="13.5" customHeight="1" x14ac:dyDescent="0.25">
      <c r="A157" s="24"/>
      <c r="B157" s="31"/>
      <c r="C157" s="11" t="s">
        <v>258</v>
      </c>
      <c r="D157" s="60">
        <v>24</v>
      </c>
      <c r="E157" s="40">
        <v>0</v>
      </c>
      <c r="F157" s="69">
        <v>24</v>
      </c>
    </row>
    <row r="158" spans="1:6" s="41" customFormat="1" ht="13.5" customHeight="1" x14ac:dyDescent="0.25">
      <c r="A158" s="24"/>
      <c r="B158" s="31"/>
      <c r="C158" s="11" t="s">
        <v>107</v>
      </c>
      <c r="D158" s="60">
        <v>47</v>
      </c>
      <c r="E158" s="40">
        <v>4</v>
      </c>
      <c r="F158" s="69">
        <v>43</v>
      </c>
    </row>
    <row r="159" spans="1:6" s="41" customFormat="1" ht="13.5" customHeight="1" x14ac:dyDescent="0.25">
      <c r="A159" s="24"/>
      <c r="B159" s="31"/>
      <c r="C159" s="11" t="s">
        <v>108</v>
      </c>
      <c r="D159" s="60">
        <v>55</v>
      </c>
      <c r="E159" s="40">
        <v>0</v>
      </c>
      <c r="F159" s="69">
        <v>55</v>
      </c>
    </row>
    <row r="160" spans="1:6" s="41" customFormat="1" ht="13.5" customHeight="1" x14ac:dyDescent="0.25">
      <c r="A160" s="24"/>
      <c r="B160" s="31"/>
      <c r="C160" s="11" t="s">
        <v>109</v>
      </c>
      <c r="D160" s="60">
        <v>32</v>
      </c>
      <c r="E160" s="40">
        <v>6</v>
      </c>
      <c r="F160" s="69">
        <v>26</v>
      </c>
    </row>
    <row r="161" spans="1:7" s="41" customFormat="1" ht="13.5" customHeight="1" x14ac:dyDescent="0.25">
      <c r="A161" s="24"/>
      <c r="B161" s="31"/>
      <c r="C161" s="11" t="s">
        <v>110</v>
      </c>
      <c r="D161" s="60">
        <v>37</v>
      </c>
      <c r="E161" s="40">
        <v>13</v>
      </c>
      <c r="F161" s="69">
        <v>24</v>
      </c>
    </row>
    <row r="162" spans="1:7" s="43" customFormat="1" ht="13.5" customHeight="1" x14ac:dyDescent="0.25">
      <c r="A162" s="24"/>
      <c r="B162" s="24" t="s">
        <v>17</v>
      </c>
      <c r="C162" s="17"/>
      <c r="D162" s="63">
        <f>SUM(D137:D161)</f>
        <v>912</v>
      </c>
      <c r="E162" s="51">
        <f>SUM(E137:E161)</f>
        <v>100</v>
      </c>
      <c r="F162" s="70">
        <f>SUM(F137:F161)</f>
        <v>812</v>
      </c>
      <c r="G162" s="41"/>
    </row>
    <row r="163" spans="1:7" s="46" customFormat="1" ht="13.5" customHeight="1" x14ac:dyDescent="0.25">
      <c r="A163" s="44"/>
      <c r="B163" s="44" t="s">
        <v>111</v>
      </c>
      <c r="C163" s="15"/>
      <c r="D163" s="64">
        <f>D162+D136</f>
        <v>4681</v>
      </c>
      <c r="E163" s="52">
        <f>E162+E136</f>
        <v>1824</v>
      </c>
      <c r="F163" s="71">
        <f>F162+F136</f>
        <v>2857</v>
      </c>
      <c r="G163" s="41"/>
    </row>
    <row r="164" spans="1:7" s="41" customFormat="1" ht="13.5" customHeight="1" x14ac:dyDescent="0.25">
      <c r="A164" s="24" t="s">
        <v>112</v>
      </c>
      <c r="B164" s="31" t="s">
        <v>1</v>
      </c>
      <c r="C164" s="11" t="s">
        <v>259</v>
      </c>
      <c r="D164" s="60">
        <v>45</v>
      </c>
      <c r="E164" s="40">
        <v>0</v>
      </c>
      <c r="F164" s="69">
        <v>45</v>
      </c>
    </row>
    <row r="165" spans="1:7" s="46" customFormat="1" ht="13.5" customHeight="1" x14ac:dyDescent="0.25">
      <c r="A165" s="74"/>
      <c r="B165" s="74" t="s">
        <v>3</v>
      </c>
      <c r="C165" s="83"/>
      <c r="D165" s="75">
        <f>D164</f>
        <v>45</v>
      </c>
      <c r="E165" s="76">
        <f>E164</f>
        <v>0</v>
      </c>
      <c r="F165" s="77">
        <f>F164</f>
        <v>45</v>
      </c>
      <c r="G165" s="41"/>
    </row>
    <row r="166" spans="1:7" s="41" customFormat="1" ht="13.5" customHeight="1" x14ac:dyDescent="0.25">
      <c r="A166" s="24" t="s">
        <v>113</v>
      </c>
      <c r="B166" s="31" t="s">
        <v>11</v>
      </c>
      <c r="C166" s="11" t="s">
        <v>293</v>
      </c>
      <c r="D166" s="60">
        <v>29</v>
      </c>
      <c r="E166" s="40">
        <v>12</v>
      </c>
      <c r="F166" s="69">
        <v>17</v>
      </c>
    </row>
    <row r="167" spans="1:7" s="41" customFormat="1" ht="13.5" customHeight="1" x14ac:dyDescent="0.25">
      <c r="A167" s="24"/>
      <c r="B167" s="31"/>
      <c r="C167" s="47" t="s">
        <v>260</v>
      </c>
      <c r="D167" s="60">
        <v>105</v>
      </c>
      <c r="E167" s="40">
        <v>53</v>
      </c>
      <c r="F167" s="69">
        <v>52</v>
      </c>
    </row>
    <row r="168" spans="1:7" s="41" customFormat="1" ht="13.5" customHeight="1" x14ac:dyDescent="0.25">
      <c r="A168" s="24"/>
      <c r="B168" s="31"/>
      <c r="C168" s="25" t="s">
        <v>198</v>
      </c>
      <c r="D168" s="60">
        <v>97</v>
      </c>
      <c r="E168" s="40">
        <v>48</v>
      </c>
      <c r="F168" s="69">
        <v>49</v>
      </c>
    </row>
    <row r="169" spans="1:7" s="41" customFormat="1" ht="13.5" customHeight="1" x14ac:dyDescent="0.25">
      <c r="A169" s="24"/>
      <c r="B169" s="31"/>
      <c r="C169" s="11" t="s">
        <v>115</v>
      </c>
      <c r="D169" s="60">
        <v>77</v>
      </c>
      <c r="E169" s="40">
        <v>35</v>
      </c>
      <c r="F169" s="69">
        <v>42</v>
      </c>
    </row>
    <row r="170" spans="1:7" s="41" customFormat="1" ht="13.5" customHeight="1" x14ac:dyDescent="0.25">
      <c r="A170" s="24"/>
      <c r="B170" s="31"/>
      <c r="C170" s="11" t="s">
        <v>116</v>
      </c>
      <c r="D170" s="60">
        <v>67</v>
      </c>
      <c r="E170" s="40">
        <v>29</v>
      </c>
      <c r="F170" s="69">
        <v>38</v>
      </c>
    </row>
    <row r="171" spans="1:7" s="43" customFormat="1" ht="13.5" customHeight="1" x14ac:dyDescent="0.25">
      <c r="A171" s="24"/>
      <c r="B171" s="24" t="s">
        <v>13</v>
      </c>
      <c r="C171" s="17"/>
      <c r="D171" s="61">
        <f>SUM(D166:D170)</f>
        <v>375</v>
      </c>
      <c r="E171" s="42">
        <f>SUM(E166:E170)</f>
        <v>177</v>
      </c>
      <c r="F171" s="70">
        <f>SUM(F166:F170)</f>
        <v>198</v>
      </c>
      <c r="G171" s="41"/>
    </row>
    <row r="172" spans="1:7" s="41" customFormat="1" ht="13.5" customHeight="1" x14ac:dyDescent="0.25">
      <c r="A172" s="24"/>
      <c r="B172" s="31" t="s">
        <v>1</v>
      </c>
      <c r="C172" s="11" t="s">
        <v>117</v>
      </c>
      <c r="D172" s="60">
        <v>7</v>
      </c>
      <c r="E172" s="40">
        <v>0</v>
      </c>
      <c r="F172" s="69">
        <v>7</v>
      </c>
    </row>
    <row r="173" spans="1:7" s="41" customFormat="1" ht="13.5" customHeight="1" x14ac:dyDescent="0.25">
      <c r="A173" s="24"/>
      <c r="C173" s="11" t="s">
        <v>118</v>
      </c>
      <c r="D173" s="60">
        <v>43</v>
      </c>
      <c r="E173" s="40">
        <v>0</v>
      </c>
      <c r="F173" s="69">
        <v>43</v>
      </c>
    </row>
    <row r="174" spans="1:7" s="41" customFormat="1" ht="13.5" customHeight="1" x14ac:dyDescent="0.25">
      <c r="A174" s="24"/>
      <c r="B174" s="31"/>
      <c r="C174" s="11" t="s">
        <v>119</v>
      </c>
      <c r="D174" s="60">
        <v>26</v>
      </c>
      <c r="E174" s="40">
        <v>0</v>
      </c>
      <c r="F174" s="69">
        <v>26</v>
      </c>
    </row>
    <row r="175" spans="1:7" s="41" customFormat="1" ht="13.5" customHeight="1" x14ac:dyDescent="0.25">
      <c r="A175" s="24"/>
      <c r="B175" s="31"/>
      <c r="C175" s="11" t="s">
        <v>300</v>
      </c>
      <c r="D175" s="60">
        <v>24</v>
      </c>
      <c r="E175" s="40">
        <v>0</v>
      </c>
      <c r="F175" s="69">
        <v>24</v>
      </c>
    </row>
    <row r="176" spans="1:7" s="43" customFormat="1" ht="13.5" customHeight="1" x14ac:dyDescent="0.25">
      <c r="A176" s="24"/>
      <c r="B176" s="24" t="s">
        <v>17</v>
      </c>
      <c r="C176" s="17"/>
      <c r="D176" s="61">
        <f>SUM(D172:D175)</f>
        <v>100</v>
      </c>
      <c r="E176" s="42">
        <f>SUM(E172:E175)</f>
        <v>0</v>
      </c>
      <c r="F176" s="70">
        <f>SUM(F172:F175)</f>
        <v>100</v>
      </c>
      <c r="G176" s="41"/>
    </row>
    <row r="177" spans="1:7" s="46" customFormat="1" ht="13.5" customHeight="1" x14ac:dyDescent="0.25">
      <c r="A177" s="74"/>
      <c r="B177" s="74" t="s">
        <v>3</v>
      </c>
      <c r="C177" s="83"/>
      <c r="D177" s="75">
        <f>D176+D171</f>
        <v>475</v>
      </c>
      <c r="E177" s="76">
        <f>E176+E171</f>
        <v>177</v>
      </c>
      <c r="F177" s="77">
        <f>F176+F171</f>
        <v>298</v>
      </c>
      <c r="G177" s="41"/>
    </row>
    <row r="178" spans="1:7" s="41" customFormat="1" ht="13.5" customHeight="1" x14ac:dyDescent="0.25">
      <c r="A178" s="24" t="s">
        <v>120</v>
      </c>
      <c r="B178" s="31" t="s">
        <v>1</v>
      </c>
      <c r="C178" s="11" t="s">
        <v>121</v>
      </c>
      <c r="D178" s="60">
        <v>24</v>
      </c>
      <c r="E178" s="40">
        <v>5</v>
      </c>
      <c r="F178" s="69">
        <v>19</v>
      </c>
    </row>
    <row r="179" spans="1:7" s="46" customFormat="1" ht="13.5" customHeight="1" x14ac:dyDescent="0.25">
      <c r="A179" s="74"/>
      <c r="B179" s="74" t="s">
        <v>3</v>
      </c>
      <c r="C179" s="83"/>
      <c r="D179" s="75">
        <f>D178</f>
        <v>24</v>
      </c>
      <c r="E179" s="76">
        <f>E178</f>
        <v>5</v>
      </c>
      <c r="F179" s="77">
        <f>F178</f>
        <v>19</v>
      </c>
      <c r="G179" s="41"/>
    </row>
    <row r="180" spans="1:7" s="41" customFormat="1" ht="13.5" customHeight="1" x14ac:dyDescent="0.25">
      <c r="A180" s="24" t="s">
        <v>122</v>
      </c>
      <c r="B180" s="31" t="s">
        <v>1</v>
      </c>
      <c r="C180" s="25" t="s">
        <v>261</v>
      </c>
      <c r="D180" s="60">
        <v>20</v>
      </c>
      <c r="E180" s="40">
        <v>0</v>
      </c>
      <c r="F180" s="69">
        <v>20</v>
      </c>
    </row>
    <row r="181" spans="1:7" s="46" customFormat="1" ht="13.5" customHeight="1" x14ac:dyDescent="0.25">
      <c r="A181" s="74"/>
      <c r="B181" s="74" t="s">
        <v>3</v>
      </c>
      <c r="C181" s="83"/>
      <c r="D181" s="75">
        <f>D180</f>
        <v>20</v>
      </c>
      <c r="E181" s="76">
        <f>E180</f>
        <v>0</v>
      </c>
      <c r="F181" s="77">
        <f>F180</f>
        <v>20</v>
      </c>
      <c r="G181" s="41"/>
    </row>
    <row r="182" spans="1:7" s="41" customFormat="1" ht="13.5" customHeight="1" x14ac:dyDescent="0.25">
      <c r="A182" s="24" t="s">
        <v>123</v>
      </c>
      <c r="B182" s="31" t="s">
        <v>11</v>
      </c>
      <c r="C182" s="11" t="s">
        <v>124</v>
      </c>
      <c r="D182" s="60">
        <v>128</v>
      </c>
      <c r="E182" s="40">
        <v>60</v>
      </c>
      <c r="F182" s="69">
        <v>68</v>
      </c>
    </row>
    <row r="183" spans="1:7" s="41" customFormat="1" ht="13.5" customHeight="1" x14ac:dyDescent="0.25">
      <c r="A183" s="24"/>
      <c r="B183" s="31"/>
      <c r="C183" s="25" t="s">
        <v>262</v>
      </c>
      <c r="D183" s="60">
        <v>160</v>
      </c>
      <c r="E183" s="40">
        <v>74</v>
      </c>
      <c r="F183" s="69">
        <v>86</v>
      </c>
    </row>
    <row r="184" spans="1:7" s="41" customFormat="1" ht="13.5" customHeight="1" x14ac:dyDescent="0.25">
      <c r="A184" s="24"/>
      <c r="B184" s="31"/>
      <c r="C184" s="25" t="s">
        <v>125</v>
      </c>
      <c r="D184" s="60">
        <v>125</v>
      </c>
      <c r="E184" s="40">
        <v>55</v>
      </c>
      <c r="F184" s="69">
        <v>70</v>
      </c>
    </row>
    <row r="185" spans="1:7" s="41" customFormat="1" ht="13.5" customHeight="1" x14ac:dyDescent="0.25">
      <c r="A185" s="24"/>
      <c r="B185" s="31"/>
      <c r="C185" s="25" t="s">
        <v>263</v>
      </c>
      <c r="D185" s="60">
        <v>73</v>
      </c>
      <c r="E185" s="40">
        <v>33</v>
      </c>
      <c r="F185" s="69">
        <v>40</v>
      </c>
    </row>
    <row r="186" spans="1:7" s="41" customFormat="1" ht="13.5" customHeight="1" x14ac:dyDescent="0.25">
      <c r="A186" s="24"/>
      <c r="B186" s="31"/>
      <c r="C186" s="25" t="s">
        <v>294</v>
      </c>
      <c r="D186" s="60">
        <v>63</v>
      </c>
      <c r="E186" s="40">
        <v>44</v>
      </c>
      <c r="F186" s="69">
        <v>19</v>
      </c>
    </row>
    <row r="187" spans="1:7" s="43" customFormat="1" ht="13.5" customHeight="1" x14ac:dyDescent="0.25">
      <c r="A187" s="24"/>
      <c r="B187" s="24" t="s">
        <v>13</v>
      </c>
      <c r="C187" s="24"/>
      <c r="D187" s="61">
        <f>SUM(D182:D186)</f>
        <v>549</v>
      </c>
      <c r="E187" s="42">
        <f>SUM(E182:E186)</f>
        <v>266</v>
      </c>
      <c r="F187" s="70">
        <f>SUM(F182:F186)</f>
        <v>283</v>
      </c>
      <c r="G187" s="41"/>
    </row>
    <row r="188" spans="1:7" s="41" customFormat="1" ht="13.5" customHeight="1" x14ac:dyDescent="0.25">
      <c r="A188" s="24"/>
      <c r="B188" s="31" t="s">
        <v>1</v>
      </c>
      <c r="C188" s="11" t="s">
        <v>126</v>
      </c>
      <c r="D188" s="60">
        <v>36</v>
      </c>
      <c r="E188" s="40">
        <v>0</v>
      </c>
      <c r="F188" s="69">
        <v>36</v>
      </c>
    </row>
    <row r="189" spans="1:7" s="41" customFormat="1" ht="13.5" customHeight="1" x14ac:dyDescent="0.25">
      <c r="A189" s="24"/>
      <c r="B189" s="31"/>
      <c r="C189" s="11" t="s">
        <v>264</v>
      </c>
      <c r="D189" s="60">
        <v>29</v>
      </c>
      <c r="E189" s="40">
        <v>0</v>
      </c>
      <c r="F189" s="69">
        <v>29</v>
      </c>
    </row>
    <row r="190" spans="1:7" s="41" customFormat="1" ht="13.5" customHeight="1" x14ac:dyDescent="0.25">
      <c r="A190" s="24"/>
      <c r="B190" s="31"/>
      <c r="C190" s="11" t="s">
        <v>127</v>
      </c>
      <c r="D190" s="60">
        <v>85</v>
      </c>
      <c r="E190" s="40">
        <v>19</v>
      </c>
      <c r="F190" s="69">
        <v>66</v>
      </c>
    </row>
    <row r="191" spans="1:7" s="41" customFormat="1" ht="13.5" customHeight="1" x14ac:dyDescent="0.25">
      <c r="A191" s="24"/>
      <c r="B191" s="31"/>
      <c r="C191" s="25" t="s">
        <v>265</v>
      </c>
      <c r="D191" s="60">
        <v>33</v>
      </c>
      <c r="E191" s="40">
        <v>25</v>
      </c>
      <c r="F191" s="69">
        <v>8</v>
      </c>
    </row>
    <row r="192" spans="1:7" s="41" customFormat="1" ht="13.5" customHeight="1" x14ac:dyDescent="0.25">
      <c r="A192" s="24"/>
      <c r="B192" s="31"/>
      <c r="C192" s="11" t="s">
        <v>128</v>
      </c>
      <c r="D192" s="60">
        <v>54</v>
      </c>
      <c r="E192" s="40">
        <v>15</v>
      </c>
      <c r="F192" s="69">
        <v>39</v>
      </c>
    </row>
    <row r="193" spans="1:11" s="41" customFormat="1" ht="13.5" customHeight="1" x14ac:dyDescent="0.25">
      <c r="A193" s="24"/>
      <c r="B193" s="31"/>
      <c r="C193" s="11" t="s">
        <v>129</v>
      </c>
      <c r="D193" s="60">
        <v>46</v>
      </c>
      <c r="E193" s="40">
        <v>0</v>
      </c>
      <c r="F193" s="69">
        <v>46</v>
      </c>
    </row>
    <row r="194" spans="1:11" s="43" customFormat="1" ht="13.5" customHeight="1" x14ac:dyDescent="0.25">
      <c r="A194" s="24"/>
      <c r="B194" s="24" t="s">
        <v>17</v>
      </c>
      <c r="C194" s="24"/>
      <c r="D194" s="61">
        <f>SUM(D188:D193)</f>
        <v>283</v>
      </c>
      <c r="E194" s="42">
        <f>SUM(E188:E193)</f>
        <v>59</v>
      </c>
      <c r="F194" s="70">
        <f>SUM(F188:F193)</f>
        <v>224</v>
      </c>
      <c r="G194" s="41"/>
    </row>
    <row r="195" spans="1:11" s="46" customFormat="1" ht="13.5" customHeight="1" x14ac:dyDescent="0.25">
      <c r="A195" s="74"/>
      <c r="B195" s="74" t="s">
        <v>3</v>
      </c>
      <c r="C195" s="74"/>
      <c r="D195" s="75">
        <f>D194+D187</f>
        <v>832</v>
      </c>
      <c r="E195" s="76">
        <f>E194+E187</f>
        <v>325</v>
      </c>
      <c r="F195" s="77">
        <f>F194+F187</f>
        <v>507</v>
      </c>
      <c r="G195" s="41"/>
    </row>
    <row r="196" spans="1:11" s="41" customFormat="1" ht="13.5" customHeight="1" x14ac:dyDescent="0.25">
      <c r="A196" s="24" t="s">
        <v>130</v>
      </c>
      <c r="B196" s="31" t="s">
        <v>11</v>
      </c>
      <c r="C196" s="25" t="s">
        <v>266</v>
      </c>
      <c r="D196" s="60">
        <v>59</v>
      </c>
      <c r="E196" s="40">
        <v>33</v>
      </c>
      <c r="F196" s="69">
        <v>26</v>
      </c>
    </row>
    <row r="197" spans="1:11" s="41" customFormat="1" ht="13.5" customHeight="1" x14ac:dyDescent="0.25">
      <c r="A197" s="24"/>
      <c r="B197" s="31" t="s">
        <v>1</v>
      </c>
      <c r="C197" s="11" t="s">
        <v>130</v>
      </c>
      <c r="D197" s="60">
        <v>24</v>
      </c>
      <c r="E197" s="40">
        <v>5</v>
      </c>
      <c r="F197" s="69">
        <v>19</v>
      </c>
    </row>
    <row r="198" spans="1:11" s="46" customFormat="1" ht="13.5" customHeight="1" x14ac:dyDescent="0.25">
      <c r="A198" s="74"/>
      <c r="B198" s="74" t="s">
        <v>3</v>
      </c>
      <c r="C198" s="83"/>
      <c r="D198" s="75">
        <f>D196+D197</f>
        <v>83</v>
      </c>
      <c r="E198" s="76">
        <f>E196+E197</f>
        <v>38</v>
      </c>
      <c r="F198" s="77">
        <f>F196+F197</f>
        <v>45</v>
      </c>
      <c r="G198" s="41"/>
    </row>
    <row r="199" spans="1:11" s="41" customFormat="1" ht="13.5" customHeight="1" x14ac:dyDescent="0.25">
      <c r="A199" s="24" t="s">
        <v>131</v>
      </c>
      <c r="B199" s="31" t="s">
        <v>11</v>
      </c>
      <c r="C199" s="25" t="s">
        <v>267</v>
      </c>
      <c r="D199" s="60">
        <v>101</v>
      </c>
      <c r="E199" s="40">
        <v>49</v>
      </c>
      <c r="F199" s="69">
        <v>52</v>
      </c>
      <c r="H199" s="165"/>
      <c r="I199" s="166"/>
      <c r="J199" s="166"/>
      <c r="K199" s="166"/>
    </row>
    <row r="200" spans="1:11" s="41" customFormat="1" ht="13.5" customHeight="1" x14ac:dyDescent="0.25">
      <c r="A200" s="24"/>
      <c r="B200" s="31"/>
      <c r="C200" s="11" t="s">
        <v>132</v>
      </c>
      <c r="D200" s="60">
        <v>50</v>
      </c>
      <c r="E200" s="40">
        <v>20</v>
      </c>
      <c r="F200" s="69">
        <v>30</v>
      </c>
      <c r="H200" s="165"/>
      <c r="I200" s="166"/>
      <c r="J200" s="166"/>
      <c r="K200" s="166"/>
    </row>
    <row r="201" spans="1:11" s="41" customFormat="1" ht="13.5" customHeight="1" x14ac:dyDescent="0.25">
      <c r="A201" s="24"/>
      <c r="B201" s="31"/>
      <c r="C201" s="50" t="s">
        <v>133</v>
      </c>
      <c r="D201" s="60">
        <v>97</v>
      </c>
      <c r="E201" s="40">
        <v>46</v>
      </c>
      <c r="F201" s="69">
        <v>51</v>
      </c>
      <c r="H201" s="165"/>
      <c r="I201" s="166"/>
      <c r="J201" s="166"/>
      <c r="K201" s="166"/>
    </row>
    <row r="202" spans="1:11" s="41" customFormat="1" ht="13.5" customHeight="1" x14ac:dyDescent="0.25">
      <c r="A202" s="24"/>
      <c r="B202" s="31"/>
      <c r="C202" s="50" t="s">
        <v>230</v>
      </c>
      <c r="D202" s="60">
        <v>101</v>
      </c>
      <c r="E202" s="40">
        <v>48</v>
      </c>
      <c r="F202" s="69">
        <v>53</v>
      </c>
      <c r="H202" s="165"/>
      <c r="I202" s="166"/>
      <c r="J202" s="166"/>
      <c r="K202" s="166"/>
    </row>
    <row r="203" spans="1:11" s="41" customFormat="1" ht="13.5" customHeight="1" x14ac:dyDescent="0.25">
      <c r="A203" s="24"/>
      <c r="B203" s="31"/>
      <c r="C203" s="11" t="s">
        <v>268</v>
      </c>
      <c r="D203" s="60">
        <v>51</v>
      </c>
      <c r="E203" s="40">
        <v>30</v>
      </c>
      <c r="F203" s="69">
        <v>21</v>
      </c>
      <c r="H203" s="165"/>
      <c r="I203" s="166"/>
      <c r="J203" s="166"/>
      <c r="K203" s="166"/>
    </row>
    <row r="204" spans="1:11" s="41" customFormat="1" ht="13.5" customHeight="1" x14ac:dyDescent="0.25">
      <c r="A204" s="24"/>
      <c r="B204" s="31"/>
      <c r="C204" s="11" t="s">
        <v>231</v>
      </c>
      <c r="D204" s="60">
        <v>63</v>
      </c>
      <c r="E204" s="40">
        <v>27</v>
      </c>
      <c r="F204" s="69">
        <v>36</v>
      </c>
      <c r="H204" s="165"/>
      <c r="I204" s="166"/>
      <c r="J204" s="166"/>
      <c r="K204" s="166"/>
    </row>
    <row r="205" spans="1:11" s="43" customFormat="1" ht="13.5" customHeight="1" x14ac:dyDescent="0.25">
      <c r="A205" s="24"/>
      <c r="B205" s="24" t="s">
        <v>13</v>
      </c>
      <c r="C205" s="24"/>
      <c r="D205" s="61">
        <f>SUM(D199:D204)</f>
        <v>463</v>
      </c>
      <c r="E205" s="42">
        <f t="shared" ref="E205:F205" si="1">SUM(E199:E204)</f>
        <v>220</v>
      </c>
      <c r="F205" s="70">
        <f t="shared" si="1"/>
        <v>243</v>
      </c>
      <c r="G205" s="41"/>
    </row>
    <row r="206" spans="1:11" s="41" customFormat="1" ht="13.5" customHeight="1" x14ac:dyDescent="0.25">
      <c r="A206" s="24"/>
      <c r="B206" s="31" t="s">
        <v>1</v>
      </c>
      <c r="C206" s="11" t="s">
        <v>269</v>
      </c>
      <c r="D206" s="60">
        <v>61</v>
      </c>
      <c r="E206" s="40">
        <v>20</v>
      </c>
      <c r="F206" s="69">
        <v>41</v>
      </c>
    </row>
    <row r="207" spans="1:11" s="41" customFormat="1" ht="13.5" customHeight="1" x14ac:dyDescent="0.25">
      <c r="A207" s="24"/>
      <c r="B207" s="31"/>
      <c r="C207" s="11" t="s">
        <v>232</v>
      </c>
      <c r="D207" s="60">
        <v>137</v>
      </c>
      <c r="E207" s="40">
        <v>40</v>
      </c>
      <c r="F207" s="69">
        <v>97</v>
      </c>
    </row>
    <row r="208" spans="1:11" s="41" customFormat="1" ht="13.5" customHeight="1" x14ac:dyDescent="0.25">
      <c r="A208" s="24"/>
      <c r="B208" s="31"/>
      <c r="C208" s="11" t="s">
        <v>135</v>
      </c>
      <c r="D208" s="60">
        <v>41</v>
      </c>
      <c r="E208" s="40">
        <v>0</v>
      </c>
      <c r="F208" s="69">
        <v>41</v>
      </c>
    </row>
    <row r="209" spans="1:7" s="41" customFormat="1" ht="13.5" customHeight="1" x14ac:dyDescent="0.25">
      <c r="A209" s="24"/>
      <c r="B209" s="24" t="s">
        <v>17</v>
      </c>
      <c r="C209" s="31"/>
      <c r="D209" s="61">
        <f>SUM(D206:D208)</f>
        <v>239</v>
      </c>
      <c r="E209" s="42">
        <f>SUM(E206:E208)</f>
        <v>60</v>
      </c>
      <c r="F209" s="70">
        <f>SUM(F206:F208)</f>
        <v>179</v>
      </c>
    </row>
    <row r="210" spans="1:7" s="53" customFormat="1" ht="13.5" customHeight="1" x14ac:dyDescent="0.3">
      <c r="A210" s="74"/>
      <c r="B210" s="74" t="s">
        <v>3</v>
      </c>
      <c r="C210" s="82"/>
      <c r="D210" s="75">
        <f>D209+D205</f>
        <v>702</v>
      </c>
      <c r="E210" s="76">
        <f>E209+E205</f>
        <v>280</v>
      </c>
      <c r="F210" s="77">
        <f>F209+F205</f>
        <v>422</v>
      </c>
      <c r="G210" s="41"/>
    </row>
    <row r="211" spans="1:7" s="41" customFormat="1" ht="13.5" customHeight="1" x14ac:dyDescent="0.25">
      <c r="A211" s="24" t="s">
        <v>136</v>
      </c>
      <c r="B211" s="31" t="s">
        <v>11</v>
      </c>
      <c r="C211" s="25" t="s">
        <v>270</v>
      </c>
      <c r="D211" s="60">
        <v>31</v>
      </c>
      <c r="E211" s="40">
        <v>18</v>
      </c>
      <c r="F211" s="69">
        <v>13</v>
      </c>
    </row>
    <row r="212" spans="1:7" s="41" customFormat="1" ht="13.5" customHeight="1" x14ac:dyDescent="0.25">
      <c r="A212" s="24"/>
      <c r="B212" s="31"/>
      <c r="C212" s="11" t="s">
        <v>137</v>
      </c>
      <c r="D212" s="60">
        <v>73</v>
      </c>
      <c r="E212" s="40">
        <v>28</v>
      </c>
      <c r="F212" s="69">
        <v>45</v>
      </c>
    </row>
    <row r="213" spans="1:7" s="41" customFormat="1" ht="13.5" customHeight="1" x14ac:dyDescent="0.25">
      <c r="A213" s="24"/>
      <c r="B213" s="31"/>
      <c r="C213" s="11" t="s">
        <v>138</v>
      </c>
      <c r="D213" s="60">
        <v>71</v>
      </c>
      <c r="E213" s="40">
        <v>22</v>
      </c>
      <c r="F213" s="69">
        <v>49</v>
      </c>
    </row>
    <row r="214" spans="1:7" s="43" customFormat="1" ht="13.5" customHeight="1" x14ac:dyDescent="0.25">
      <c r="A214" s="24"/>
      <c r="B214" s="24" t="s">
        <v>13</v>
      </c>
      <c r="C214" s="24"/>
      <c r="D214" s="61">
        <f>SUM(D211:D213)</f>
        <v>175</v>
      </c>
      <c r="E214" s="42">
        <f>SUM(E211:E213)</f>
        <v>68</v>
      </c>
      <c r="F214" s="70">
        <f>SUM(F211:F213)</f>
        <v>107</v>
      </c>
      <c r="G214" s="41"/>
    </row>
    <row r="215" spans="1:7" s="41" customFormat="1" ht="13.5" customHeight="1" x14ac:dyDescent="0.25">
      <c r="A215" s="24"/>
      <c r="B215" s="31" t="s">
        <v>1</v>
      </c>
      <c r="C215" s="11" t="s">
        <v>139</v>
      </c>
      <c r="D215" s="60">
        <v>38</v>
      </c>
      <c r="E215" s="40">
        <v>11</v>
      </c>
      <c r="F215" s="69">
        <v>27</v>
      </c>
    </row>
    <row r="216" spans="1:7" s="41" customFormat="1" ht="13.5" customHeight="1" x14ac:dyDescent="0.25">
      <c r="A216" s="24"/>
      <c r="B216" s="31"/>
      <c r="C216" s="11" t="s">
        <v>140</v>
      </c>
      <c r="D216" s="60">
        <v>55</v>
      </c>
      <c r="E216" s="40">
        <v>2</v>
      </c>
      <c r="F216" s="69">
        <v>53</v>
      </c>
    </row>
    <row r="217" spans="1:7" s="41" customFormat="1" ht="13.5" customHeight="1" x14ac:dyDescent="0.25">
      <c r="A217" s="24"/>
      <c r="B217" s="31"/>
      <c r="C217" s="11" t="s">
        <v>141</v>
      </c>
      <c r="D217" s="60">
        <v>41</v>
      </c>
      <c r="E217" s="40">
        <v>1</v>
      </c>
      <c r="F217" s="69">
        <v>40</v>
      </c>
    </row>
    <row r="218" spans="1:7" s="43" customFormat="1" ht="13.5" customHeight="1" x14ac:dyDescent="0.25">
      <c r="A218" s="24"/>
      <c r="B218" s="24" t="s">
        <v>17</v>
      </c>
      <c r="C218" s="24"/>
      <c r="D218" s="61">
        <f>SUM(D215:D217)</f>
        <v>134</v>
      </c>
      <c r="E218" s="42">
        <f>SUM(E215:E217)</f>
        <v>14</v>
      </c>
      <c r="F218" s="70">
        <f>SUM(F215:F217)</f>
        <v>120</v>
      </c>
      <c r="G218" s="41"/>
    </row>
    <row r="219" spans="1:7" s="46" customFormat="1" ht="13.5" customHeight="1" x14ac:dyDescent="0.25">
      <c r="A219" s="44"/>
      <c r="B219" s="44" t="s">
        <v>3</v>
      </c>
      <c r="C219" s="44"/>
      <c r="D219" s="62">
        <f>D218+D214</f>
        <v>309</v>
      </c>
      <c r="E219" s="45">
        <f>E218+E214</f>
        <v>82</v>
      </c>
      <c r="F219" s="71">
        <f>F218+F214</f>
        <v>227</v>
      </c>
      <c r="G219" s="41"/>
    </row>
    <row r="220" spans="1:7" s="41" customFormat="1" ht="13.5" customHeight="1" x14ac:dyDescent="0.25">
      <c r="A220" s="24" t="s">
        <v>142</v>
      </c>
      <c r="B220" s="31" t="s">
        <v>1</v>
      </c>
      <c r="C220" s="11" t="s">
        <v>143</v>
      </c>
      <c r="D220" s="60">
        <v>32</v>
      </c>
      <c r="E220" s="40">
        <v>0</v>
      </c>
      <c r="F220" s="69">
        <v>32</v>
      </c>
    </row>
    <row r="221" spans="1:7" s="46" customFormat="1" ht="13.5" customHeight="1" x14ac:dyDescent="0.25">
      <c r="A221" s="74"/>
      <c r="B221" s="74" t="s">
        <v>3</v>
      </c>
      <c r="C221" s="74"/>
      <c r="D221" s="75">
        <f>D220</f>
        <v>32</v>
      </c>
      <c r="E221" s="76">
        <f>E220</f>
        <v>0</v>
      </c>
      <c r="F221" s="77">
        <f>F220</f>
        <v>32</v>
      </c>
      <c r="G221" s="41"/>
    </row>
    <row r="222" spans="1:7" s="41" customFormat="1" ht="13.5" customHeight="1" x14ac:dyDescent="0.25">
      <c r="A222" s="24" t="s">
        <v>144</v>
      </c>
      <c r="B222" s="31" t="s">
        <v>11</v>
      </c>
      <c r="C222" s="11" t="s">
        <v>145</v>
      </c>
      <c r="D222" s="60">
        <v>83</v>
      </c>
      <c r="E222" s="40">
        <v>42</v>
      </c>
      <c r="F222" s="69">
        <v>41</v>
      </c>
    </row>
    <row r="223" spans="1:7" s="41" customFormat="1" ht="13.5" customHeight="1" x14ac:dyDescent="0.25">
      <c r="A223" s="24"/>
      <c r="B223" s="31"/>
      <c r="C223" s="11" t="s">
        <v>146</v>
      </c>
      <c r="D223" s="60">
        <v>118</v>
      </c>
      <c r="E223" s="40">
        <v>54</v>
      </c>
      <c r="F223" s="69">
        <v>64</v>
      </c>
    </row>
    <row r="224" spans="1:7" s="41" customFormat="1" ht="13.5" customHeight="1" x14ac:dyDescent="0.25">
      <c r="A224" s="24"/>
      <c r="B224" s="31"/>
      <c r="C224" s="11" t="s">
        <v>147</v>
      </c>
      <c r="D224" s="60">
        <v>39</v>
      </c>
      <c r="E224" s="40">
        <v>19</v>
      </c>
      <c r="F224" s="69">
        <v>20</v>
      </c>
    </row>
    <row r="225" spans="1:7" s="43" customFormat="1" ht="13.5" customHeight="1" x14ac:dyDescent="0.25">
      <c r="A225" s="24"/>
      <c r="B225" s="24" t="s">
        <v>13</v>
      </c>
      <c r="C225" s="24"/>
      <c r="D225" s="61">
        <f>SUM(D222:D224)</f>
        <v>240</v>
      </c>
      <c r="E225" s="42">
        <f>SUM(E222:E224)</f>
        <v>115</v>
      </c>
      <c r="F225" s="70">
        <f>SUM(F222:F224)</f>
        <v>125</v>
      </c>
      <c r="G225" s="41"/>
    </row>
    <row r="226" spans="1:7" s="41" customFormat="1" ht="13.5" customHeight="1" x14ac:dyDescent="0.25">
      <c r="A226" s="24"/>
      <c r="B226" s="31" t="s">
        <v>1</v>
      </c>
      <c r="C226" s="11" t="s">
        <v>148</v>
      </c>
      <c r="D226" s="60">
        <v>57</v>
      </c>
      <c r="E226" s="40">
        <v>6</v>
      </c>
      <c r="F226" s="69">
        <v>51</v>
      </c>
    </row>
    <row r="227" spans="1:7" s="41" customFormat="1" ht="13.5" customHeight="1" x14ac:dyDescent="0.25">
      <c r="A227" s="24"/>
      <c r="B227" s="31"/>
      <c r="C227" s="11" t="s">
        <v>301</v>
      </c>
      <c r="D227" s="60">
        <v>15</v>
      </c>
      <c r="E227" s="40">
        <v>0</v>
      </c>
      <c r="F227" s="69">
        <v>15</v>
      </c>
    </row>
    <row r="228" spans="1:7" s="41" customFormat="1" ht="13.5" customHeight="1" x14ac:dyDescent="0.25">
      <c r="A228" s="24"/>
      <c r="B228" s="31"/>
      <c r="C228" s="11" t="s">
        <v>149</v>
      </c>
      <c r="D228" s="60">
        <v>38</v>
      </c>
      <c r="E228" s="40">
        <v>12</v>
      </c>
      <c r="F228" s="69">
        <v>26</v>
      </c>
    </row>
    <row r="229" spans="1:7" s="43" customFormat="1" ht="13.5" customHeight="1" x14ac:dyDescent="0.25">
      <c r="A229" s="24"/>
      <c r="B229" s="24" t="s">
        <v>17</v>
      </c>
      <c r="C229" s="24"/>
      <c r="D229" s="61">
        <f>SUM(D226:D228)</f>
        <v>110</v>
      </c>
      <c r="E229" s="42">
        <f>SUM(E226:E228)</f>
        <v>18</v>
      </c>
      <c r="F229" s="70">
        <f>SUM(F226:F228)</f>
        <v>92</v>
      </c>
      <c r="G229" s="41"/>
    </row>
    <row r="230" spans="1:7" s="46" customFormat="1" ht="13.5" customHeight="1" x14ac:dyDescent="0.25">
      <c r="A230" s="74"/>
      <c r="B230" s="74" t="s">
        <v>3</v>
      </c>
      <c r="C230" s="74"/>
      <c r="D230" s="75">
        <f>D229+D225</f>
        <v>350</v>
      </c>
      <c r="E230" s="76">
        <f>E229+E225</f>
        <v>133</v>
      </c>
      <c r="F230" s="77">
        <f>F229+F225</f>
        <v>217</v>
      </c>
      <c r="G230" s="41"/>
    </row>
    <row r="231" spans="1:7" s="41" customFormat="1" ht="13.5" customHeight="1" x14ac:dyDescent="0.25">
      <c r="A231" s="24" t="s">
        <v>150</v>
      </c>
      <c r="B231" s="31" t="s">
        <v>1</v>
      </c>
      <c r="C231" s="11" t="s">
        <v>151</v>
      </c>
      <c r="D231" s="60">
        <v>38</v>
      </c>
      <c r="E231" s="40">
        <v>6</v>
      </c>
      <c r="F231" s="69">
        <v>32</v>
      </c>
    </row>
    <row r="232" spans="1:7" s="43" customFormat="1" ht="13.5" customHeight="1" x14ac:dyDescent="0.25">
      <c r="A232" s="78"/>
      <c r="B232" s="78" t="s">
        <v>111</v>
      </c>
      <c r="C232" s="78"/>
      <c r="D232" s="79">
        <f>D231</f>
        <v>38</v>
      </c>
      <c r="E232" s="80">
        <f>E231</f>
        <v>6</v>
      </c>
      <c r="F232" s="81">
        <f>F231</f>
        <v>32</v>
      </c>
      <c r="G232" s="41"/>
    </row>
    <row r="233" spans="1:7" s="41" customFormat="1" ht="13.5" customHeight="1" x14ac:dyDescent="0.25">
      <c r="A233" s="24" t="s">
        <v>152</v>
      </c>
      <c r="B233" s="11" t="s">
        <v>11</v>
      </c>
      <c r="C233" s="11" t="s">
        <v>153</v>
      </c>
      <c r="D233" s="60">
        <v>50</v>
      </c>
      <c r="E233" s="40">
        <v>23</v>
      </c>
      <c r="F233" s="69">
        <v>27</v>
      </c>
    </row>
    <row r="234" spans="1:7" s="41" customFormat="1" ht="13.5" customHeight="1" x14ac:dyDescent="0.25">
      <c r="A234" s="24"/>
      <c r="B234" s="31" t="s">
        <v>1</v>
      </c>
      <c r="C234" s="11" t="s">
        <v>154</v>
      </c>
      <c r="D234" s="60">
        <v>41</v>
      </c>
      <c r="E234" s="40">
        <v>5</v>
      </c>
      <c r="F234" s="69">
        <v>36</v>
      </c>
    </row>
    <row r="235" spans="1:7" s="46" customFormat="1" ht="13.5" customHeight="1" x14ac:dyDescent="0.25">
      <c r="A235" s="74"/>
      <c r="B235" s="74" t="s">
        <v>3</v>
      </c>
      <c r="C235" s="74"/>
      <c r="D235" s="75">
        <f>SUM(D233:D234)</f>
        <v>91</v>
      </c>
      <c r="E235" s="76">
        <f>SUM(E233:E234)</f>
        <v>28</v>
      </c>
      <c r="F235" s="77">
        <f>SUM(F233:F234)</f>
        <v>63</v>
      </c>
      <c r="G235" s="41"/>
    </row>
    <row r="236" spans="1:7" s="41" customFormat="1" ht="13.5" customHeight="1" x14ac:dyDescent="0.25">
      <c r="A236" s="24" t="s">
        <v>155</v>
      </c>
      <c r="B236" s="31" t="s">
        <v>11</v>
      </c>
      <c r="C236" s="11" t="s">
        <v>156</v>
      </c>
      <c r="D236" s="60">
        <v>93</v>
      </c>
      <c r="E236" s="40">
        <v>46</v>
      </c>
      <c r="F236" s="69">
        <v>47</v>
      </c>
    </row>
    <row r="237" spans="1:7" s="41" customFormat="1" ht="13.5" customHeight="1" x14ac:dyDescent="0.25">
      <c r="A237" s="24"/>
      <c r="B237" s="31" t="s">
        <v>1</v>
      </c>
      <c r="C237" s="11" t="s">
        <v>157</v>
      </c>
      <c r="D237" s="60">
        <v>50</v>
      </c>
      <c r="E237" s="40">
        <v>13</v>
      </c>
      <c r="F237" s="69">
        <v>37</v>
      </c>
    </row>
    <row r="238" spans="1:7" s="46" customFormat="1" ht="13.5" customHeight="1" x14ac:dyDescent="0.25">
      <c r="A238" s="74"/>
      <c r="B238" s="74" t="s">
        <v>3</v>
      </c>
      <c r="C238" s="74"/>
      <c r="D238" s="75">
        <f>D236+D237</f>
        <v>143</v>
      </c>
      <c r="E238" s="76">
        <f>E236+E237</f>
        <v>59</v>
      </c>
      <c r="F238" s="77">
        <f>F236+F237</f>
        <v>84</v>
      </c>
      <c r="G238" s="41"/>
    </row>
    <row r="239" spans="1:7" s="41" customFormat="1" ht="13.5" customHeight="1" x14ac:dyDescent="0.25">
      <c r="A239" s="24" t="s">
        <v>158</v>
      </c>
      <c r="B239" s="31" t="s">
        <v>11</v>
      </c>
      <c r="C239" s="11" t="s">
        <v>159</v>
      </c>
      <c r="D239" s="60">
        <v>28</v>
      </c>
      <c r="E239" s="40">
        <v>14</v>
      </c>
      <c r="F239" s="69">
        <v>14</v>
      </c>
    </row>
    <row r="240" spans="1:7" s="41" customFormat="1" ht="13.5" customHeight="1" x14ac:dyDescent="0.25">
      <c r="A240" s="24"/>
      <c r="B240" s="31"/>
      <c r="C240" s="11" t="s">
        <v>160</v>
      </c>
      <c r="D240" s="60">
        <v>46</v>
      </c>
      <c r="E240" s="40">
        <v>19</v>
      </c>
      <c r="F240" s="69">
        <v>27</v>
      </c>
    </row>
    <row r="241" spans="1:14" s="41" customFormat="1" ht="13.5" customHeight="1" x14ac:dyDescent="0.25">
      <c r="A241" s="24"/>
      <c r="B241" s="31"/>
      <c r="C241" s="25" t="s">
        <v>271</v>
      </c>
      <c r="D241" s="60">
        <v>82</v>
      </c>
      <c r="E241" s="40">
        <v>31</v>
      </c>
      <c r="F241" s="69">
        <v>51</v>
      </c>
    </row>
    <row r="242" spans="1:14" s="41" customFormat="1" ht="13.5" customHeight="1" x14ac:dyDescent="0.25">
      <c r="A242" s="24"/>
      <c r="B242" s="24" t="s">
        <v>13</v>
      </c>
      <c r="C242" s="31"/>
      <c r="D242" s="61">
        <f>SUM(D239:D241)</f>
        <v>156</v>
      </c>
      <c r="E242" s="42">
        <f>SUM(E239:E241)</f>
        <v>64</v>
      </c>
      <c r="F242" s="70">
        <f>SUM(F239:F241)</f>
        <v>92</v>
      </c>
      <c r="I242" s="49"/>
      <c r="J242" s="49"/>
      <c r="K242" s="49"/>
      <c r="L242" s="48"/>
      <c r="M242" s="48"/>
      <c r="N242" s="48"/>
    </row>
    <row r="243" spans="1:14" s="41" customFormat="1" ht="13.5" customHeight="1" x14ac:dyDescent="0.25">
      <c r="A243" s="24"/>
      <c r="B243" s="31" t="s">
        <v>1</v>
      </c>
      <c r="C243" s="11" t="s">
        <v>161</v>
      </c>
      <c r="D243" s="60">
        <v>55</v>
      </c>
      <c r="E243" s="40">
        <v>8</v>
      </c>
      <c r="F243" s="69">
        <v>47</v>
      </c>
    </row>
    <row r="244" spans="1:14" s="43" customFormat="1" ht="13.5" customHeight="1" x14ac:dyDescent="0.25">
      <c r="A244" s="24"/>
      <c r="B244" s="24" t="s">
        <v>17</v>
      </c>
      <c r="C244" s="24"/>
      <c r="D244" s="61">
        <f>D243</f>
        <v>55</v>
      </c>
      <c r="E244" s="42">
        <f>E243</f>
        <v>8</v>
      </c>
      <c r="F244" s="70">
        <f>F243</f>
        <v>47</v>
      </c>
      <c r="G244" s="41"/>
    </row>
    <row r="245" spans="1:14" s="46" customFormat="1" ht="13.5" customHeight="1" x14ac:dyDescent="0.25">
      <c r="A245" s="74"/>
      <c r="B245" s="74" t="s">
        <v>3</v>
      </c>
      <c r="C245" s="74"/>
      <c r="D245" s="75">
        <f>D244+D242</f>
        <v>211</v>
      </c>
      <c r="E245" s="76">
        <f>E244+E242</f>
        <v>72</v>
      </c>
      <c r="F245" s="77">
        <f>F244+F242</f>
        <v>139</v>
      </c>
      <c r="G245" s="41"/>
    </row>
    <row r="246" spans="1:14" s="41" customFormat="1" ht="13.5" customHeight="1" x14ac:dyDescent="0.25">
      <c r="A246" s="24" t="s">
        <v>162</v>
      </c>
      <c r="B246" s="31" t="s">
        <v>1</v>
      </c>
      <c r="C246" s="11" t="s">
        <v>163</v>
      </c>
      <c r="D246" s="60">
        <v>41</v>
      </c>
      <c r="E246" s="40">
        <v>0</v>
      </c>
      <c r="F246" s="69">
        <v>41</v>
      </c>
    </row>
    <row r="247" spans="1:14" s="46" customFormat="1" ht="13.5" customHeight="1" x14ac:dyDescent="0.25">
      <c r="A247" s="74"/>
      <c r="B247" s="74" t="s">
        <v>3</v>
      </c>
      <c r="C247" s="74"/>
      <c r="D247" s="75">
        <f>D246</f>
        <v>41</v>
      </c>
      <c r="E247" s="76">
        <f>E246</f>
        <v>0</v>
      </c>
      <c r="F247" s="77">
        <f>F246</f>
        <v>41</v>
      </c>
      <c r="G247" s="41"/>
    </row>
    <row r="248" spans="1:14" s="41" customFormat="1" ht="13.5" customHeight="1" x14ac:dyDescent="0.25">
      <c r="A248" s="24" t="s">
        <v>164</v>
      </c>
      <c r="B248" s="31" t="s">
        <v>1</v>
      </c>
      <c r="C248" s="11" t="s">
        <v>165</v>
      </c>
      <c r="D248" s="60">
        <v>18</v>
      </c>
      <c r="E248" s="40">
        <v>3</v>
      </c>
      <c r="F248" s="69">
        <v>15</v>
      </c>
    </row>
    <row r="249" spans="1:14" s="41" customFormat="1" ht="13.5" customHeight="1" x14ac:dyDescent="0.25">
      <c r="A249" s="24"/>
      <c r="B249" s="31"/>
      <c r="C249" s="11" t="s">
        <v>166</v>
      </c>
      <c r="D249" s="60">
        <v>15</v>
      </c>
      <c r="E249" s="40">
        <v>0</v>
      </c>
      <c r="F249" s="69">
        <v>15</v>
      </c>
    </row>
    <row r="250" spans="1:14" s="43" customFormat="1" ht="13.5" customHeight="1" x14ac:dyDescent="0.25">
      <c r="A250" s="24"/>
      <c r="B250" s="24" t="s">
        <v>17</v>
      </c>
      <c r="C250" s="17"/>
      <c r="D250" s="61">
        <f>SUM(D248:D249)</f>
        <v>33</v>
      </c>
      <c r="E250" s="42">
        <f>SUM(E248:E249)</f>
        <v>3</v>
      </c>
      <c r="F250" s="70">
        <f>SUM(F248:F249)</f>
        <v>30</v>
      </c>
      <c r="G250" s="41"/>
    </row>
    <row r="251" spans="1:14" s="46" customFormat="1" ht="13.5" customHeight="1" x14ac:dyDescent="0.25">
      <c r="A251" s="74"/>
      <c r="B251" s="74" t="s">
        <v>3</v>
      </c>
      <c r="C251" s="74"/>
      <c r="D251" s="75">
        <f>D250</f>
        <v>33</v>
      </c>
      <c r="E251" s="76">
        <f>E250</f>
        <v>3</v>
      </c>
      <c r="F251" s="77">
        <f>F250</f>
        <v>30</v>
      </c>
      <c r="G251" s="41"/>
    </row>
    <row r="252" spans="1:14" s="41" customFormat="1" ht="13.5" customHeight="1" x14ac:dyDescent="0.25">
      <c r="A252" s="24" t="s">
        <v>167</v>
      </c>
      <c r="B252" s="31" t="s">
        <v>11</v>
      </c>
      <c r="C252" s="11" t="s">
        <v>168</v>
      </c>
      <c r="D252" s="60">
        <v>40</v>
      </c>
      <c r="E252" s="40">
        <v>19</v>
      </c>
      <c r="F252" s="69">
        <v>21</v>
      </c>
    </row>
    <row r="253" spans="1:14" s="41" customFormat="1" ht="13.5" customHeight="1" x14ac:dyDescent="0.25">
      <c r="A253" s="24"/>
      <c r="B253" s="31"/>
      <c r="C253" s="11" t="s">
        <v>302</v>
      </c>
      <c r="D253" s="60">
        <v>42</v>
      </c>
      <c r="E253" s="40">
        <v>19</v>
      </c>
      <c r="F253" s="69">
        <v>23</v>
      </c>
    </row>
    <row r="254" spans="1:14" s="41" customFormat="1" ht="13.5" customHeight="1" x14ac:dyDescent="0.25">
      <c r="A254" s="24"/>
      <c r="B254" s="31"/>
      <c r="C254" s="25" t="s">
        <v>272</v>
      </c>
      <c r="D254" s="60">
        <v>206</v>
      </c>
      <c r="E254" s="40">
        <v>92</v>
      </c>
      <c r="F254" s="69">
        <v>114</v>
      </c>
    </row>
    <row r="255" spans="1:14" s="41" customFormat="1" ht="13.5" customHeight="1" x14ac:dyDescent="0.25">
      <c r="A255" s="24"/>
      <c r="B255" s="31"/>
      <c r="C255" s="25" t="s">
        <v>169</v>
      </c>
      <c r="D255" s="60">
        <v>142</v>
      </c>
      <c r="E255" s="40">
        <v>66</v>
      </c>
      <c r="F255" s="69">
        <v>76</v>
      </c>
    </row>
    <row r="256" spans="1:14" s="41" customFormat="1" ht="13.5" customHeight="1" x14ac:dyDescent="0.25">
      <c r="A256" s="24"/>
      <c r="B256" s="31"/>
      <c r="C256" s="25" t="s">
        <v>273</v>
      </c>
      <c r="D256" s="60">
        <v>101</v>
      </c>
      <c r="E256" s="40">
        <v>42</v>
      </c>
      <c r="F256" s="69">
        <v>59</v>
      </c>
    </row>
    <row r="257" spans="1:7" s="41" customFormat="1" ht="13.5" customHeight="1" x14ac:dyDescent="0.25">
      <c r="A257" s="24"/>
      <c r="B257" s="24" t="s">
        <v>13</v>
      </c>
      <c r="C257" s="31"/>
      <c r="D257" s="61">
        <f>SUM(D252:D256)</f>
        <v>531</v>
      </c>
      <c r="E257" s="42">
        <f>SUM(E252:E256)</f>
        <v>238</v>
      </c>
      <c r="F257" s="70">
        <f>SUM(F252:F256)</f>
        <v>293</v>
      </c>
    </row>
    <row r="258" spans="1:7" s="41" customFormat="1" ht="13.5" customHeight="1" x14ac:dyDescent="0.25">
      <c r="A258" s="24"/>
      <c r="B258" s="31" t="s">
        <v>1</v>
      </c>
      <c r="C258" s="11" t="s">
        <v>170</v>
      </c>
      <c r="D258" s="60">
        <v>41</v>
      </c>
      <c r="E258" s="40">
        <v>0</v>
      </c>
      <c r="F258" s="69">
        <v>41</v>
      </c>
    </row>
    <row r="259" spans="1:7" s="41" customFormat="1" ht="13.5" customHeight="1" x14ac:dyDescent="0.25">
      <c r="A259" s="24"/>
      <c r="B259" s="31"/>
      <c r="C259" s="11" t="s">
        <v>171</v>
      </c>
      <c r="D259" s="60">
        <v>36</v>
      </c>
      <c r="E259" s="40">
        <v>0</v>
      </c>
      <c r="F259" s="69">
        <v>36</v>
      </c>
    </row>
    <row r="260" spans="1:7" s="41" customFormat="1" ht="13.5" customHeight="1" x14ac:dyDescent="0.25">
      <c r="A260" s="24"/>
      <c r="B260" s="31"/>
      <c r="C260" s="11" t="s">
        <v>172</v>
      </c>
      <c r="D260" s="60">
        <v>35</v>
      </c>
      <c r="E260" s="40">
        <v>0</v>
      </c>
      <c r="F260" s="69">
        <v>35</v>
      </c>
    </row>
    <row r="261" spans="1:7" s="41" customFormat="1" ht="13.5" customHeight="1" x14ac:dyDescent="0.25">
      <c r="A261" s="24"/>
      <c r="B261" s="31"/>
      <c r="C261" s="11" t="s">
        <v>167</v>
      </c>
      <c r="D261" s="60">
        <v>38</v>
      </c>
      <c r="E261" s="40">
        <v>0</v>
      </c>
      <c r="F261" s="69">
        <v>38</v>
      </c>
    </row>
    <row r="262" spans="1:7" s="41" customFormat="1" ht="13.5" customHeight="1" x14ac:dyDescent="0.25">
      <c r="A262" s="24"/>
      <c r="B262" s="24" t="s">
        <v>17</v>
      </c>
      <c r="C262" s="31"/>
      <c r="D262" s="61">
        <f>SUM(D258:D261)</f>
        <v>150</v>
      </c>
      <c r="E262" s="42">
        <f>SUM(E258:E261)</f>
        <v>0</v>
      </c>
      <c r="F262" s="70">
        <f>SUM(F258:F261)</f>
        <v>150</v>
      </c>
    </row>
    <row r="263" spans="1:7" s="53" customFormat="1" ht="13.5" customHeight="1" x14ac:dyDescent="0.3">
      <c r="A263" s="74"/>
      <c r="B263" s="74" t="s">
        <v>3</v>
      </c>
      <c r="C263" s="82"/>
      <c r="D263" s="75">
        <f>D262+D257</f>
        <v>681</v>
      </c>
      <c r="E263" s="76">
        <f>E262+E257</f>
        <v>238</v>
      </c>
      <c r="F263" s="77">
        <f>F262+F257</f>
        <v>443</v>
      </c>
      <c r="G263" s="41"/>
    </row>
    <row r="264" spans="1:7" s="41" customFormat="1" ht="13.5" customHeight="1" x14ac:dyDescent="0.25">
      <c r="A264" s="24" t="s">
        <v>173</v>
      </c>
      <c r="B264" s="31" t="s">
        <v>11</v>
      </c>
      <c r="C264" s="11" t="s">
        <v>174</v>
      </c>
      <c r="D264" s="60">
        <v>70</v>
      </c>
      <c r="E264" s="40">
        <v>23</v>
      </c>
      <c r="F264" s="69">
        <v>47</v>
      </c>
    </row>
    <row r="265" spans="1:7" s="41" customFormat="1" ht="13.5" customHeight="1" x14ac:dyDescent="0.25">
      <c r="A265" s="24"/>
      <c r="B265" s="31"/>
      <c r="C265" s="11" t="s">
        <v>223</v>
      </c>
      <c r="D265" s="60">
        <v>57</v>
      </c>
      <c r="E265" s="40">
        <v>25</v>
      </c>
      <c r="F265" s="69">
        <v>32</v>
      </c>
    </row>
    <row r="266" spans="1:7" s="41" customFormat="1" ht="13.5" customHeight="1" x14ac:dyDescent="0.25">
      <c r="A266" s="24"/>
      <c r="B266" s="31"/>
      <c r="C266" s="11" t="s">
        <v>175</v>
      </c>
      <c r="D266" s="60">
        <v>79</v>
      </c>
      <c r="E266" s="40">
        <v>40</v>
      </c>
      <c r="F266" s="69">
        <v>39</v>
      </c>
    </row>
    <row r="267" spans="1:7" s="41" customFormat="1" ht="13.5" customHeight="1" x14ac:dyDescent="0.25">
      <c r="A267" s="24"/>
      <c r="B267" s="31"/>
      <c r="C267" s="11" t="s">
        <v>303</v>
      </c>
      <c r="D267" s="60">
        <v>27</v>
      </c>
      <c r="E267" s="40">
        <v>19</v>
      </c>
      <c r="F267" s="69">
        <v>8</v>
      </c>
    </row>
    <row r="268" spans="1:7" s="43" customFormat="1" ht="13.5" customHeight="1" x14ac:dyDescent="0.25">
      <c r="A268" s="24"/>
      <c r="B268" s="24" t="s">
        <v>13</v>
      </c>
      <c r="C268" s="24"/>
      <c r="D268" s="61">
        <f>SUM(D264:D267)</f>
        <v>233</v>
      </c>
      <c r="E268" s="42">
        <f>SUM(E264:E267)</f>
        <v>107</v>
      </c>
      <c r="F268" s="70">
        <f>SUM(F264:F267)</f>
        <v>126</v>
      </c>
      <c r="G268" s="41"/>
    </row>
    <row r="269" spans="1:7" s="41" customFormat="1" ht="13.5" customHeight="1" x14ac:dyDescent="0.25">
      <c r="A269" s="24"/>
      <c r="B269" s="31" t="s">
        <v>1</v>
      </c>
      <c r="C269" s="11" t="s">
        <v>176</v>
      </c>
      <c r="D269" s="60">
        <v>18</v>
      </c>
      <c r="E269" s="40">
        <v>7</v>
      </c>
      <c r="F269" s="69">
        <v>11</v>
      </c>
    </row>
    <row r="270" spans="1:7" s="41" customFormat="1" ht="13.5" customHeight="1" x14ac:dyDescent="0.25">
      <c r="A270" s="24"/>
      <c r="B270" s="31"/>
      <c r="C270" s="11" t="s">
        <v>178</v>
      </c>
      <c r="D270" s="60">
        <v>34</v>
      </c>
      <c r="E270" s="40">
        <v>0</v>
      </c>
      <c r="F270" s="69">
        <v>34</v>
      </c>
    </row>
    <row r="271" spans="1:7" s="41" customFormat="1" ht="13.5" customHeight="1" x14ac:dyDescent="0.25">
      <c r="A271" s="24"/>
      <c r="B271" s="31"/>
      <c r="C271" s="11" t="s">
        <v>179</v>
      </c>
      <c r="D271" s="60">
        <v>36</v>
      </c>
      <c r="E271" s="40">
        <v>1</v>
      </c>
      <c r="F271" s="69">
        <v>35</v>
      </c>
    </row>
    <row r="272" spans="1:7" s="43" customFormat="1" ht="13.5" customHeight="1" x14ac:dyDescent="0.25">
      <c r="A272" s="24"/>
      <c r="B272" s="24" t="s">
        <v>17</v>
      </c>
      <c r="C272" s="24"/>
      <c r="D272" s="61">
        <f>SUM(D269:D271)</f>
        <v>88</v>
      </c>
      <c r="E272" s="42">
        <f>SUM(E269:E271)</f>
        <v>8</v>
      </c>
      <c r="F272" s="70">
        <f>SUM(F269:F271)</f>
        <v>80</v>
      </c>
      <c r="G272" s="41"/>
    </row>
    <row r="273" spans="1:8" s="46" customFormat="1" ht="13.5" customHeight="1" x14ac:dyDescent="0.25">
      <c r="A273" s="74"/>
      <c r="B273" s="74" t="s">
        <v>3</v>
      </c>
      <c r="C273" s="74"/>
      <c r="D273" s="75">
        <f>D272+D268</f>
        <v>321</v>
      </c>
      <c r="E273" s="76">
        <f>E272+E268</f>
        <v>115</v>
      </c>
      <c r="F273" s="77">
        <f>F272+F268</f>
        <v>206</v>
      </c>
      <c r="G273" s="41"/>
    </row>
    <row r="274" spans="1:8" s="41" customFormat="1" ht="13.5" customHeight="1" x14ac:dyDescent="0.25">
      <c r="A274" s="24" t="s">
        <v>180</v>
      </c>
      <c r="B274" s="31" t="s">
        <v>11</v>
      </c>
      <c r="C274" s="22" t="s">
        <v>274</v>
      </c>
      <c r="D274" s="60">
        <v>98</v>
      </c>
      <c r="E274" s="40">
        <v>38</v>
      </c>
      <c r="F274" s="69">
        <v>60</v>
      </c>
    </row>
    <row r="275" spans="1:8" s="41" customFormat="1" ht="13.5" customHeight="1" x14ac:dyDescent="0.25">
      <c r="A275" s="24"/>
      <c r="B275" s="31"/>
      <c r="C275" s="22" t="s">
        <v>304</v>
      </c>
      <c r="D275" s="60">
        <v>45</v>
      </c>
      <c r="E275" s="40">
        <v>28</v>
      </c>
      <c r="F275" s="69">
        <v>17</v>
      </c>
    </row>
    <row r="276" spans="1:8" s="41" customFormat="1" ht="13.5" customHeight="1" x14ac:dyDescent="0.25">
      <c r="A276" s="24"/>
      <c r="B276" s="31"/>
      <c r="C276" s="11" t="s">
        <v>279</v>
      </c>
      <c r="D276" s="60">
        <v>33</v>
      </c>
      <c r="E276" s="40">
        <v>16</v>
      </c>
      <c r="F276" s="69">
        <v>17</v>
      </c>
    </row>
    <row r="277" spans="1:8" s="43" customFormat="1" ht="13.5" customHeight="1" x14ac:dyDescent="0.25">
      <c r="A277" s="24"/>
      <c r="B277" s="24" t="s">
        <v>13</v>
      </c>
      <c r="C277" s="24"/>
      <c r="D277" s="61">
        <f>SUM(D274:D276)</f>
        <v>176</v>
      </c>
      <c r="E277" s="42">
        <f>SUM(E274:E276)</f>
        <v>82</v>
      </c>
      <c r="F277" s="70">
        <f>SUM(F274:F276)</f>
        <v>94</v>
      </c>
      <c r="G277" s="41"/>
    </row>
    <row r="278" spans="1:8" s="41" customFormat="1" ht="13.5" customHeight="1" x14ac:dyDescent="0.25">
      <c r="A278" s="24"/>
      <c r="B278" s="31" t="s">
        <v>1</v>
      </c>
      <c r="C278" s="11" t="s">
        <v>182</v>
      </c>
      <c r="D278" s="60">
        <v>79</v>
      </c>
      <c r="E278" s="40">
        <v>31</v>
      </c>
      <c r="F278" s="69">
        <v>48</v>
      </c>
    </row>
    <row r="279" spans="1:8" s="41" customFormat="1" ht="13.5" customHeight="1" x14ac:dyDescent="0.25">
      <c r="A279" s="24"/>
      <c r="B279" s="31"/>
      <c r="C279" s="11" t="s">
        <v>295</v>
      </c>
      <c r="D279" s="60">
        <v>51</v>
      </c>
      <c r="E279" s="40">
        <v>15</v>
      </c>
      <c r="F279" s="69">
        <v>36</v>
      </c>
    </row>
    <row r="280" spans="1:8" s="41" customFormat="1" ht="13.5" customHeight="1" x14ac:dyDescent="0.25">
      <c r="A280" s="24"/>
      <c r="B280" s="31"/>
      <c r="C280" s="11" t="s">
        <v>185</v>
      </c>
      <c r="D280" s="60">
        <v>39</v>
      </c>
      <c r="E280" s="40">
        <v>10</v>
      </c>
      <c r="F280" s="69">
        <v>29</v>
      </c>
    </row>
    <row r="281" spans="1:8" s="41" customFormat="1" ht="13.5" customHeight="1" x14ac:dyDescent="0.25">
      <c r="A281" s="24"/>
      <c r="B281" s="31"/>
      <c r="C281" s="11" t="s">
        <v>296</v>
      </c>
      <c r="D281" s="60">
        <v>29</v>
      </c>
      <c r="E281" s="40">
        <v>9</v>
      </c>
      <c r="F281" s="69">
        <v>20</v>
      </c>
    </row>
    <row r="282" spans="1:8" s="43" customFormat="1" ht="13.5" customHeight="1" x14ac:dyDescent="0.25">
      <c r="A282" s="24"/>
      <c r="B282" s="24" t="s">
        <v>17</v>
      </c>
      <c r="C282" s="24"/>
      <c r="D282" s="61">
        <f>SUM(D278:D281)</f>
        <v>198</v>
      </c>
      <c r="E282" s="42">
        <f>SUM(E278:E281)</f>
        <v>65</v>
      </c>
      <c r="F282" s="70">
        <f>SUM(F278:F281)</f>
        <v>133</v>
      </c>
      <c r="G282" s="41"/>
    </row>
    <row r="283" spans="1:8" s="46" customFormat="1" ht="13.5" customHeight="1" x14ac:dyDescent="0.25">
      <c r="A283" s="74"/>
      <c r="B283" s="74" t="s">
        <v>3</v>
      </c>
      <c r="C283" s="74"/>
      <c r="D283" s="75">
        <f>D282+D277</f>
        <v>374</v>
      </c>
      <c r="E283" s="76">
        <f>E282+E277</f>
        <v>147</v>
      </c>
      <c r="F283" s="77">
        <f>F282+F277</f>
        <v>227</v>
      </c>
      <c r="G283" s="41"/>
    </row>
    <row r="284" spans="1:8" s="46" customFormat="1" ht="13.5" customHeight="1" x14ac:dyDescent="0.25">
      <c r="A284" s="193"/>
      <c r="B284" s="193"/>
      <c r="C284" s="193" t="s">
        <v>13</v>
      </c>
      <c r="D284" s="194">
        <f>D277+D268+D257+D242+D225+D214+D205+D196+D187+D171+D136+D76+D71+D63+D55+D47+D33+D21+D17+D236+D233+D83</f>
        <v>8309</v>
      </c>
      <c r="E284" s="195">
        <f>E277+E268+E257+E242+E225+E214+E205+E196+E187+E171+E136+E76+E71+E63+E55+E47+E33+E21+E17+E236+E233+E83</f>
        <v>3813</v>
      </c>
      <c r="F284" s="196">
        <f>F277+F268+F257+F242+F225+F214+F205+F196+F187+F171+F136+F76+F71+F63+F55+F47+F33+F21+F17+F236+F233+F83</f>
        <v>4496</v>
      </c>
      <c r="G284" s="164"/>
      <c r="H284" s="163"/>
    </row>
    <row r="285" spans="1:8" s="46" customFormat="1" ht="13.5" customHeight="1" x14ac:dyDescent="0.25">
      <c r="A285" s="193"/>
      <c r="B285" s="193"/>
      <c r="C285" s="193" t="s">
        <v>17</v>
      </c>
      <c r="D285" s="194">
        <f>D282+D272+D262+D250+D247+D244+D237+D232+D229+D221+D218+D209+D197+D194+D181+D179+D176+D165+D162+D84+D82+D79+D73+D67+D61+D50+D58+D43+D41+D38+D25+D16+D14+D12+D10+D234+D18</f>
        <v>3492</v>
      </c>
      <c r="E285" s="195">
        <f>E282+E272+E262+E250+E247+E244+E237+E232+E229+E221+E218+E209+E197+E194+E181+E179+E176+E165+E162+E84+E82+E79+E73+E67+E61+E50+E58+E43+E41+E38+E25+E16+E14+E12+E10+E234+E18</f>
        <v>555</v>
      </c>
      <c r="F285" s="196">
        <f>F282+F272+F262+F250+F247+F244+F237+F232+F229+F221+F218+F209+F197+F194+F181+F179+F176+F165+F162+F84+F82+F79+F73+F67+F61+F50+F58+F43+F41+F38+F25+F16+F14+F12+F10+F234+F18</f>
        <v>2937</v>
      </c>
      <c r="G285" s="41"/>
    </row>
    <row r="286" spans="1:8" s="54" customFormat="1" ht="13.5" customHeight="1" thickBot="1" x14ac:dyDescent="0.3">
      <c r="A286" s="197"/>
      <c r="B286" s="198"/>
      <c r="C286" s="197" t="s">
        <v>3</v>
      </c>
      <c r="D286" s="199">
        <f>D283+D273+D263+D251+D247+D245+D238+D235+D232+D230+D221+D219+D210+D198+D195+D181+D179+D177+D165+D163+D85+D82+D80+D74+D68+D61+D59+D51+D43+D39+D41+D26+D19+D16+D14+D12+D10</f>
        <v>11801</v>
      </c>
      <c r="E286" s="200">
        <f>E283+E273+E263+E251+E247+E245+E238+E235+E232+E230+E221+E219+E210+E198+E195+E181+E179+E177+E165+E163+E85+E82+E80+E74+E68+E61+E59+E51+E43+E39+E41+E26+E19+E16+E14+E12+E10</f>
        <v>4368</v>
      </c>
      <c r="F286" s="201">
        <f>F283+F273+F263+F251+F247+F245+F238+F235+F232+F230+F221+F219+F210+F198+F195+F181+F179+F177+F165+F163+F85+F82+F80+F74+F68+F61+F59+F51+F43+F39+F41+F26+F19+F16+F14+F12+F10</f>
        <v>7433</v>
      </c>
      <c r="G286" s="41"/>
    </row>
    <row r="287" spans="1:8" s="54" customFormat="1" ht="13.5" customHeight="1" thickTop="1" x14ac:dyDescent="0.25">
      <c r="A287" s="24"/>
      <c r="B287" s="31"/>
      <c r="C287" s="24"/>
      <c r="D287" s="72"/>
      <c r="E287" s="72"/>
      <c r="F287" s="73"/>
    </row>
    <row r="288" spans="1:8" s="7" customFormat="1" ht="13.5" customHeight="1" x14ac:dyDescent="0.2">
      <c r="A288" s="26" t="s">
        <v>305</v>
      </c>
      <c r="B288" s="26"/>
      <c r="D288" s="1"/>
      <c r="E288" s="1"/>
      <c r="F288" s="1"/>
    </row>
    <row r="289" spans="1:6" ht="13.5" customHeight="1" thickBot="1" x14ac:dyDescent="0.3">
      <c r="A289" s="204"/>
      <c r="B289" s="204"/>
      <c r="C289" s="205"/>
      <c r="D289" s="205"/>
      <c r="E289" s="205"/>
      <c r="F289" s="20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&amp;R&amp;"Arial Narrow,Normal"&amp;8&amp;P/&amp;N</oddFooter>
  </headerFooter>
  <rowBreaks count="4" manualBreakCount="4">
    <brk id="61" max="16383" man="1"/>
    <brk id="165" max="16383" man="1"/>
    <brk id="219" max="16383" man="1"/>
    <brk id="263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87"/>
  <sheetViews>
    <sheetView zoomScaleNormal="100" workbookViewId="0">
      <pane ySplit="8" topLeftCell="A9" activePane="bottomLeft" state="frozen"/>
      <selection activeCell="F4" sqref="F4"/>
      <selection pane="bottomLeft" activeCell="F4" sqref="F4"/>
    </sheetView>
  </sheetViews>
  <sheetFormatPr baseColWidth="10" defaultRowHeight="14.4" x14ac:dyDescent="0.25"/>
  <cols>
    <col min="1" max="1" width="19.5" customWidth="1"/>
    <col min="2" max="2" width="14.3984375" customWidth="1"/>
    <col min="3" max="3" width="25" customWidth="1"/>
    <col min="4" max="6" width="9.5" customWidth="1"/>
  </cols>
  <sheetData>
    <row r="1" spans="1:6" ht="13.95" customHeight="1" x14ac:dyDescent="0.25">
      <c r="A1" s="180"/>
      <c r="B1" s="28"/>
      <c r="C1" s="29"/>
      <c r="D1" s="29"/>
      <c r="E1" s="29"/>
      <c r="F1" s="29"/>
    </row>
    <row r="2" spans="1:6" ht="13.95" customHeight="1" x14ac:dyDescent="0.25">
      <c r="A2" s="2" t="s">
        <v>317</v>
      </c>
      <c r="B2" s="179"/>
      <c r="C2" s="47"/>
      <c r="D2" s="47"/>
      <c r="E2" s="47"/>
      <c r="F2" s="47"/>
    </row>
    <row r="3" spans="1:6" ht="13.95" customHeight="1" x14ac:dyDescent="0.25">
      <c r="A3" s="2"/>
      <c r="B3" s="3"/>
      <c r="C3" s="3"/>
      <c r="D3" s="3"/>
      <c r="E3" s="3"/>
    </row>
    <row r="4" spans="1:6" ht="13.95" customHeight="1" thickBot="1" x14ac:dyDescent="0.3">
      <c r="A4" s="181" t="s">
        <v>311</v>
      </c>
      <c r="B4" s="181"/>
      <c r="C4" s="181"/>
      <c r="D4" s="181"/>
      <c r="E4" s="181"/>
      <c r="F4" s="183" t="s">
        <v>372</v>
      </c>
    </row>
    <row r="5" spans="1:6" s="55" customFormat="1" ht="15.05" customHeight="1" x14ac:dyDescent="0.2">
      <c r="A5" s="182"/>
    </row>
    <row r="6" spans="1:6" s="6" customFormat="1" ht="15.05" customHeight="1" x14ac:dyDescent="0.25">
      <c r="A6" s="184" t="s">
        <v>312</v>
      </c>
      <c r="B6" s="4"/>
      <c r="C6" s="5"/>
      <c r="D6" s="1"/>
      <c r="E6" s="1"/>
      <c r="F6" s="185"/>
    </row>
    <row r="7" spans="1:6" ht="15.05" customHeight="1" thickBot="1" x14ac:dyDescent="0.3"/>
    <row r="8" spans="1:6" s="30" customFormat="1" ht="30.05" customHeight="1" thickTop="1" x14ac:dyDescent="0.25">
      <c r="A8" s="188" t="s">
        <v>216</v>
      </c>
      <c r="B8" s="188"/>
      <c r="C8" s="189"/>
      <c r="D8" s="190" t="s">
        <v>3</v>
      </c>
      <c r="E8" s="191" t="s">
        <v>189</v>
      </c>
      <c r="F8" s="192" t="s">
        <v>190</v>
      </c>
    </row>
    <row r="9" spans="1:6" s="8" customFormat="1" ht="13.5" customHeight="1" x14ac:dyDescent="0.2">
      <c r="A9" s="10" t="s">
        <v>0</v>
      </c>
      <c r="B9" s="31" t="s">
        <v>1</v>
      </c>
      <c r="C9" s="11" t="s">
        <v>2</v>
      </c>
      <c r="D9" s="56">
        <v>51</v>
      </c>
      <c r="E9" s="13">
        <v>17</v>
      </c>
      <c r="F9" s="65">
        <v>34</v>
      </c>
    </row>
    <row r="10" spans="1:6" s="9" customFormat="1" ht="13.5" customHeight="1" x14ac:dyDescent="0.25">
      <c r="A10" s="97"/>
      <c r="B10" s="97" t="s">
        <v>3</v>
      </c>
      <c r="C10" s="103"/>
      <c r="D10" s="88">
        <v>51</v>
      </c>
      <c r="E10" s="98">
        <v>17</v>
      </c>
      <c r="F10" s="90">
        <v>34</v>
      </c>
    </row>
    <row r="11" spans="1:6" s="8" customFormat="1" ht="13.5" customHeight="1" x14ac:dyDescent="0.2">
      <c r="A11" s="10" t="s">
        <v>4</v>
      </c>
      <c r="B11" s="31" t="s">
        <v>1</v>
      </c>
      <c r="C11" s="11" t="s">
        <v>5</v>
      </c>
      <c r="D11" s="56">
        <v>37</v>
      </c>
      <c r="E11" s="13">
        <v>3</v>
      </c>
      <c r="F11" s="65">
        <v>34</v>
      </c>
    </row>
    <row r="12" spans="1:6" s="9" customFormat="1" ht="13.5" customHeight="1" x14ac:dyDescent="0.25">
      <c r="A12" s="97"/>
      <c r="B12" s="97" t="s">
        <v>3</v>
      </c>
      <c r="C12" s="103"/>
      <c r="D12" s="88">
        <v>37</v>
      </c>
      <c r="E12" s="98">
        <v>3</v>
      </c>
      <c r="F12" s="90">
        <v>34</v>
      </c>
    </row>
    <row r="13" spans="1:6" s="8" customFormat="1" ht="13.5" customHeight="1" x14ac:dyDescent="0.2">
      <c r="A13" s="10" t="s">
        <v>6</v>
      </c>
      <c r="B13" s="31" t="s">
        <v>1</v>
      </c>
      <c r="C13" s="11" t="s">
        <v>7</v>
      </c>
      <c r="D13" s="56">
        <v>18</v>
      </c>
      <c r="E13" s="13">
        <v>3</v>
      </c>
      <c r="F13" s="65">
        <v>15</v>
      </c>
    </row>
    <row r="14" spans="1:6" s="9" customFormat="1" ht="13.5" customHeight="1" x14ac:dyDescent="0.25">
      <c r="A14" s="97"/>
      <c r="B14" s="97" t="s">
        <v>3</v>
      </c>
      <c r="C14" s="103"/>
      <c r="D14" s="88">
        <v>18</v>
      </c>
      <c r="E14" s="98">
        <v>3</v>
      </c>
      <c r="F14" s="90">
        <v>15</v>
      </c>
    </row>
    <row r="15" spans="1:6" s="8" customFormat="1" ht="13.5" customHeight="1" x14ac:dyDescent="0.2">
      <c r="A15" s="10" t="s">
        <v>8</v>
      </c>
      <c r="B15" s="31" t="s">
        <v>1</v>
      </c>
      <c r="C15" s="11" t="s">
        <v>9</v>
      </c>
      <c r="D15" s="56">
        <v>26</v>
      </c>
      <c r="E15" s="13">
        <v>1</v>
      </c>
      <c r="F15" s="65">
        <v>25</v>
      </c>
    </row>
    <row r="16" spans="1:6" s="9" customFormat="1" ht="13.5" customHeight="1" x14ac:dyDescent="0.25">
      <c r="A16" s="97"/>
      <c r="B16" s="97" t="s">
        <v>3</v>
      </c>
      <c r="C16" s="83"/>
      <c r="D16" s="88">
        <v>26</v>
      </c>
      <c r="E16" s="98">
        <v>1</v>
      </c>
      <c r="F16" s="90">
        <v>25</v>
      </c>
    </row>
    <row r="17" spans="1:6" s="8" customFormat="1" ht="13.5" customHeight="1" x14ac:dyDescent="0.2">
      <c r="A17" s="10" t="s">
        <v>10</v>
      </c>
      <c r="B17" s="31" t="s">
        <v>11</v>
      </c>
      <c r="C17" s="32" t="s">
        <v>275</v>
      </c>
      <c r="D17" s="56">
        <v>115</v>
      </c>
      <c r="E17" s="13">
        <v>47</v>
      </c>
      <c r="F17" s="65">
        <v>68</v>
      </c>
    </row>
    <row r="18" spans="1:6" s="8" customFormat="1" ht="13.5" customHeight="1" x14ac:dyDescent="0.2">
      <c r="A18" s="10"/>
      <c r="B18" s="31" t="s">
        <v>1</v>
      </c>
      <c r="C18" s="32" t="s">
        <v>276</v>
      </c>
      <c r="D18" s="56">
        <v>27</v>
      </c>
      <c r="E18" s="13">
        <v>6</v>
      </c>
      <c r="F18" s="65">
        <v>21</v>
      </c>
    </row>
    <row r="19" spans="1:6" s="9" customFormat="1" ht="13.5" customHeight="1" x14ac:dyDescent="0.25">
      <c r="A19" s="97"/>
      <c r="B19" s="97" t="s">
        <v>3</v>
      </c>
      <c r="C19" s="83"/>
      <c r="D19" s="88">
        <f>SUM(D17:D18)</f>
        <v>142</v>
      </c>
      <c r="E19" s="98">
        <f t="shared" ref="E19:F19" si="0">SUM(E17:E18)</f>
        <v>53</v>
      </c>
      <c r="F19" s="90">
        <f t="shared" si="0"/>
        <v>89</v>
      </c>
    </row>
    <row r="20" spans="1:6" s="8" customFormat="1" ht="13.5" customHeight="1" x14ac:dyDescent="0.2">
      <c r="A20" s="10" t="s">
        <v>12</v>
      </c>
      <c r="B20" s="31" t="s">
        <v>11</v>
      </c>
      <c r="C20" s="22" t="s">
        <v>12</v>
      </c>
      <c r="D20" s="56">
        <v>105</v>
      </c>
      <c r="E20" s="13">
        <v>46</v>
      </c>
      <c r="F20" s="65">
        <v>59</v>
      </c>
    </row>
    <row r="21" spans="1:6" s="9" customFormat="1" ht="13.5" customHeight="1" x14ac:dyDescent="0.25">
      <c r="A21" s="14"/>
      <c r="B21" s="10" t="s">
        <v>13</v>
      </c>
      <c r="C21" s="17"/>
      <c r="D21" s="57">
        <v>105</v>
      </c>
      <c r="E21" s="19">
        <v>46</v>
      </c>
      <c r="F21" s="66">
        <v>59</v>
      </c>
    </row>
    <row r="22" spans="1:6" s="8" customFormat="1" ht="13.5" customHeight="1" x14ac:dyDescent="0.2">
      <c r="A22" s="10"/>
      <c r="B22" s="31" t="s">
        <v>1</v>
      </c>
      <c r="C22" s="11" t="s">
        <v>14</v>
      </c>
      <c r="D22" s="56">
        <v>21</v>
      </c>
      <c r="E22" s="13" t="s">
        <v>217</v>
      </c>
      <c r="F22" s="65">
        <v>21</v>
      </c>
    </row>
    <row r="23" spans="1:6" s="8" customFormat="1" ht="13.5" customHeight="1" x14ac:dyDescent="0.25">
      <c r="A23" s="10"/>
      <c r="B23" s="20"/>
      <c r="C23" s="11" t="s">
        <v>15</v>
      </c>
      <c r="D23" s="56">
        <v>27</v>
      </c>
      <c r="E23" s="13" t="s">
        <v>217</v>
      </c>
      <c r="F23" s="65">
        <v>27</v>
      </c>
    </row>
    <row r="24" spans="1:6" s="8" customFormat="1" ht="13.5" customHeight="1" x14ac:dyDescent="0.25">
      <c r="A24" s="10"/>
      <c r="B24" s="20"/>
      <c r="C24" s="11" t="s">
        <v>16</v>
      </c>
      <c r="D24" s="56">
        <v>24</v>
      </c>
      <c r="E24" s="13" t="s">
        <v>217</v>
      </c>
      <c r="F24" s="65">
        <v>24</v>
      </c>
    </row>
    <row r="25" spans="1:6" s="21" customFormat="1" ht="13.5" customHeight="1" x14ac:dyDescent="0.25">
      <c r="A25" s="10"/>
      <c r="B25" s="10" t="s">
        <v>17</v>
      </c>
      <c r="C25" s="17"/>
      <c r="D25" s="58">
        <f>SUM(D22:D24)</f>
        <v>72</v>
      </c>
      <c r="E25" s="19">
        <v>0</v>
      </c>
      <c r="F25" s="67">
        <f>SUM(F22:F24)</f>
        <v>72</v>
      </c>
    </row>
    <row r="26" spans="1:6" s="9" customFormat="1" ht="13.5" customHeight="1" x14ac:dyDescent="0.25">
      <c r="A26" s="97"/>
      <c r="B26" s="97" t="s">
        <v>3</v>
      </c>
      <c r="C26" s="83"/>
      <c r="D26" s="101">
        <f>D25+D21</f>
        <v>177</v>
      </c>
      <c r="E26" s="98">
        <f>E21</f>
        <v>46</v>
      </c>
      <c r="F26" s="102">
        <f>F25+F21</f>
        <v>131</v>
      </c>
    </row>
    <row r="27" spans="1:6" s="8" customFormat="1" ht="13.5" customHeight="1" x14ac:dyDescent="0.2">
      <c r="A27" s="10" t="s">
        <v>18</v>
      </c>
      <c r="B27" s="31" t="s">
        <v>11</v>
      </c>
      <c r="C27" s="11" t="s">
        <v>19</v>
      </c>
      <c r="D27" s="56">
        <v>20</v>
      </c>
      <c r="E27" s="13" t="s">
        <v>217</v>
      </c>
      <c r="F27" s="65">
        <v>20</v>
      </c>
    </row>
    <row r="28" spans="1:6" s="8" customFormat="1" ht="13.5" customHeight="1" x14ac:dyDescent="0.25">
      <c r="A28" s="10"/>
      <c r="B28" s="20"/>
      <c r="C28" s="11" t="s">
        <v>20</v>
      </c>
      <c r="D28" s="56">
        <v>74</v>
      </c>
      <c r="E28" s="13">
        <v>54</v>
      </c>
      <c r="F28" s="65">
        <v>20</v>
      </c>
    </row>
    <row r="29" spans="1:6" s="8" customFormat="1" ht="13.5" customHeight="1" x14ac:dyDescent="0.25">
      <c r="A29" s="10"/>
      <c r="B29" s="20"/>
      <c r="C29" s="11" t="s">
        <v>21</v>
      </c>
      <c r="D29" s="56">
        <v>80</v>
      </c>
      <c r="E29" s="13">
        <v>37</v>
      </c>
      <c r="F29" s="65">
        <v>43</v>
      </c>
    </row>
    <row r="30" spans="1:6" s="8" customFormat="1" ht="13.5" customHeight="1" x14ac:dyDescent="0.25">
      <c r="A30" s="10"/>
      <c r="B30" s="20"/>
      <c r="C30" s="11" t="s">
        <v>280</v>
      </c>
      <c r="D30" s="56">
        <v>84</v>
      </c>
      <c r="E30" s="13">
        <v>44</v>
      </c>
      <c r="F30" s="65">
        <v>40</v>
      </c>
    </row>
    <row r="31" spans="1:6" s="8" customFormat="1" ht="13.5" customHeight="1" x14ac:dyDescent="0.25">
      <c r="A31" s="10"/>
      <c r="B31" s="20"/>
      <c r="C31" s="11" t="s">
        <v>22</v>
      </c>
      <c r="D31" s="56">
        <v>117</v>
      </c>
      <c r="E31" s="13">
        <v>52</v>
      </c>
      <c r="F31" s="65">
        <v>65</v>
      </c>
    </row>
    <row r="32" spans="1:6" s="8" customFormat="1" ht="13.5" customHeight="1" x14ac:dyDescent="0.25">
      <c r="A32" s="10"/>
      <c r="B32" s="20"/>
      <c r="C32" s="11" t="s">
        <v>23</v>
      </c>
      <c r="D32" s="56">
        <v>56</v>
      </c>
      <c r="E32" s="13">
        <v>26</v>
      </c>
      <c r="F32" s="65">
        <v>30</v>
      </c>
    </row>
    <row r="33" spans="1:6" s="21" customFormat="1" ht="13.5" customHeight="1" x14ac:dyDescent="0.25">
      <c r="A33" s="10"/>
      <c r="B33" s="10" t="s">
        <v>13</v>
      </c>
      <c r="C33" s="17"/>
      <c r="D33" s="58">
        <f>SUM(D27:D32)</f>
        <v>431</v>
      </c>
      <c r="E33" s="19">
        <f>SUM(E27:E32)</f>
        <v>213</v>
      </c>
      <c r="F33" s="67">
        <f>SUM(F27:F32)</f>
        <v>218</v>
      </c>
    </row>
    <row r="34" spans="1:6" s="8" customFormat="1" ht="13.5" customHeight="1" x14ac:dyDescent="0.2">
      <c r="A34" s="10"/>
      <c r="B34" s="31" t="s">
        <v>1</v>
      </c>
      <c r="C34" s="11" t="s">
        <v>24</v>
      </c>
      <c r="D34" s="56">
        <v>34</v>
      </c>
      <c r="E34" s="13">
        <v>11</v>
      </c>
      <c r="F34" s="65">
        <v>23</v>
      </c>
    </row>
    <row r="35" spans="1:6" s="8" customFormat="1" ht="13.5" customHeight="1" x14ac:dyDescent="0.25">
      <c r="A35" s="10"/>
      <c r="B35" s="20"/>
      <c r="C35" s="11" t="s">
        <v>25</v>
      </c>
      <c r="D35" s="56">
        <v>61</v>
      </c>
      <c r="E35" s="13">
        <v>38</v>
      </c>
      <c r="F35" s="65">
        <v>23</v>
      </c>
    </row>
    <row r="36" spans="1:6" s="8" customFormat="1" ht="13.5" customHeight="1" x14ac:dyDescent="0.25">
      <c r="A36" s="10"/>
      <c r="B36" s="20"/>
      <c r="C36" s="11" t="s">
        <v>225</v>
      </c>
      <c r="D36" s="56">
        <v>40</v>
      </c>
      <c r="E36" s="13" t="s">
        <v>217</v>
      </c>
      <c r="F36" s="65">
        <v>40</v>
      </c>
    </row>
    <row r="37" spans="1:6" s="8" customFormat="1" ht="13.5" customHeight="1" x14ac:dyDescent="0.25">
      <c r="A37" s="10"/>
      <c r="B37" s="20"/>
      <c r="C37" s="11" t="s">
        <v>27</v>
      </c>
      <c r="D37" s="56">
        <v>49</v>
      </c>
      <c r="E37" s="13">
        <v>12</v>
      </c>
      <c r="F37" s="65">
        <v>37</v>
      </c>
    </row>
    <row r="38" spans="1:6" s="8" customFormat="1" ht="13.5" customHeight="1" x14ac:dyDescent="0.25">
      <c r="A38" s="10"/>
      <c r="B38" s="10" t="s">
        <v>17</v>
      </c>
      <c r="C38" s="11"/>
      <c r="D38" s="58">
        <f>SUM(D34:D37)</f>
        <v>184</v>
      </c>
      <c r="E38" s="19">
        <f>SUM(E34:E37)</f>
        <v>61</v>
      </c>
      <c r="F38" s="67">
        <f>SUM(F34:F37)</f>
        <v>123</v>
      </c>
    </row>
    <row r="39" spans="1:6" s="8" customFormat="1" ht="13.5" customHeight="1" x14ac:dyDescent="0.25">
      <c r="A39" s="99"/>
      <c r="B39" s="97" t="s">
        <v>3</v>
      </c>
      <c r="C39" s="100"/>
      <c r="D39" s="101">
        <f>D38+D33</f>
        <v>615</v>
      </c>
      <c r="E39" s="98">
        <f>E38+E33</f>
        <v>274</v>
      </c>
      <c r="F39" s="102">
        <f>F38+F33</f>
        <v>341</v>
      </c>
    </row>
    <row r="40" spans="1:6" s="8" customFormat="1" ht="13.5" customHeight="1" x14ac:dyDescent="0.2">
      <c r="A40" s="10" t="s">
        <v>28</v>
      </c>
      <c r="B40" s="31" t="s">
        <v>1</v>
      </c>
      <c r="C40" s="11" t="s">
        <v>234</v>
      </c>
      <c r="D40" s="56">
        <v>24</v>
      </c>
      <c r="E40" s="13">
        <v>5</v>
      </c>
      <c r="F40" s="65">
        <v>19</v>
      </c>
    </row>
    <row r="41" spans="1:6" s="9" customFormat="1" ht="13.5" customHeight="1" x14ac:dyDescent="0.25">
      <c r="A41" s="97"/>
      <c r="B41" s="97" t="s">
        <v>3</v>
      </c>
      <c r="C41" s="83"/>
      <c r="D41" s="88">
        <v>24</v>
      </c>
      <c r="E41" s="98">
        <v>5</v>
      </c>
      <c r="F41" s="90">
        <v>19</v>
      </c>
    </row>
    <row r="42" spans="1:6" s="8" customFormat="1" ht="13.5" customHeight="1" x14ac:dyDescent="0.2">
      <c r="A42" s="10" t="s">
        <v>29</v>
      </c>
      <c r="B42" s="31" t="s">
        <v>1</v>
      </c>
      <c r="C42" s="11" t="s">
        <v>30</v>
      </c>
      <c r="D42" s="56">
        <v>30</v>
      </c>
      <c r="E42" s="13" t="s">
        <v>217</v>
      </c>
      <c r="F42" s="65">
        <v>30</v>
      </c>
    </row>
    <row r="43" spans="1:6" s="9" customFormat="1" ht="13.5" customHeight="1" x14ac:dyDescent="0.25">
      <c r="A43" s="97"/>
      <c r="B43" s="97" t="s">
        <v>3</v>
      </c>
      <c r="C43" s="83"/>
      <c r="D43" s="88">
        <v>30</v>
      </c>
      <c r="E43" s="98">
        <v>0</v>
      </c>
      <c r="F43" s="90">
        <v>30</v>
      </c>
    </row>
    <row r="44" spans="1:6" s="8" customFormat="1" ht="13.5" customHeight="1" x14ac:dyDescent="0.2">
      <c r="A44" s="10" t="s">
        <v>31</v>
      </c>
      <c r="B44" s="31" t="s">
        <v>11</v>
      </c>
      <c r="C44" s="32" t="s">
        <v>235</v>
      </c>
      <c r="D44" s="56">
        <v>69</v>
      </c>
      <c r="E44" s="13">
        <v>31</v>
      </c>
      <c r="F44" s="65">
        <v>38</v>
      </c>
    </row>
    <row r="45" spans="1:6" s="8" customFormat="1" ht="13.5" customHeight="1" x14ac:dyDescent="0.2">
      <c r="A45" s="10"/>
      <c r="B45" s="31"/>
      <c r="C45" s="32" t="s">
        <v>32</v>
      </c>
      <c r="D45" s="56">
        <v>76</v>
      </c>
      <c r="E45" s="13">
        <v>39</v>
      </c>
      <c r="F45" s="65">
        <v>37</v>
      </c>
    </row>
    <row r="46" spans="1:6" s="8" customFormat="1" ht="13.5" customHeight="1" x14ac:dyDescent="0.2">
      <c r="A46" s="10"/>
      <c r="B46" s="31"/>
      <c r="C46" s="32" t="s">
        <v>281</v>
      </c>
      <c r="D46" s="56">
        <v>47</v>
      </c>
      <c r="E46" s="13">
        <v>25</v>
      </c>
      <c r="F46" s="65">
        <v>22</v>
      </c>
    </row>
    <row r="47" spans="1:6" s="21" customFormat="1" ht="13.5" customHeight="1" x14ac:dyDescent="0.25">
      <c r="A47" s="10"/>
      <c r="B47" s="10" t="s">
        <v>13</v>
      </c>
      <c r="C47" s="17"/>
      <c r="D47" s="58">
        <f>SUM(D44:D46)</f>
        <v>192</v>
      </c>
      <c r="E47" s="19">
        <f>SUM(E44:E46)</f>
        <v>95</v>
      </c>
      <c r="F47" s="67">
        <f>SUM(F44:F46)</f>
        <v>97</v>
      </c>
    </row>
    <row r="48" spans="1:6" s="8" customFormat="1" ht="13.5" customHeight="1" x14ac:dyDescent="0.2">
      <c r="A48" s="33"/>
      <c r="B48" s="31" t="s">
        <v>1</v>
      </c>
      <c r="C48" s="36" t="s">
        <v>34</v>
      </c>
      <c r="D48" s="56">
        <v>35</v>
      </c>
      <c r="E48" s="35">
        <v>23</v>
      </c>
      <c r="F48" s="65">
        <v>12</v>
      </c>
    </row>
    <row r="49" spans="1:6" s="8" customFormat="1" ht="13.5" customHeight="1" x14ac:dyDescent="0.25">
      <c r="A49" s="33"/>
      <c r="B49" s="34"/>
      <c r="C49" s="36" t="s">
        <v>36</v>
      </c>
      <c r="D49" s="56">
        <v>46</v>
      </c>
      <c r="E49" s="35">
        <v>11</v>
      </c>
      <c r="F49" s="65">
        <v>35</v>
      </c>
    </row>
    <row r="50" spans="1:6" s="8" customFormat="1" ht="13.5" customHeight="1" x14ac:dyDescent="0.25">
      <c r="A50" s="33"/>
      <c r="B50" s="10" t="s">
        <v>17</v>
      </c>
      <c r="C50" s="36"/>
      <c r="D50" s="59">
        <f>SUM(D48:D49)</f>
        <v>81</v>
      </c>
      <c r="E50" s="37">
        <f>SUM(E48:E49)</f>
        <v>34</v>
      </c>
      <c r="F50" s="68">
        <f>SUM(F48:F49)</f>
        <v>47</v>
      </c>
    </row>
    <row r="51" spans="1:6" s="8" customFormat="1" ht="13.5" customHeight="1" x14ac:dyDescent="0.25">
      <c r="A51" s="91"/>
      <c r="B51" s="92" t="s">
        <v>3</v>
      </c>
      <c r="C51" s="93"/>
      <c r="D51" s="94">
        <f>D50+D47</f>
        <v>273</v>
      </c>
      <c r="E51" s="95">
        <f>E50+E47</f>
        <v>129</v>
      </c>
      <c r="F51" s="96">
        <f>F50+F47</f>
        <v>144</v>
      </c>
    </row>
    <row r="52" spans="1:6" s="8" customFormat="1" ht="13.5" customHeight="1" x14ac:dyDescent="0.2">
      <c r="A52" s="33" t="s">
        <v>37</v>
      </c>
      <c r="B52" s="31" t="s">
        <v>11</v>
      </c>
      <c r="C52" s="36" t="s">
        <v>236</v>
      </c>
      <c r="D52" s="56">
        <v>65</v>
      </c>
      <c r="E52" s="35">
        <v>35</v>
      </c>
      <c r="F52" s="65">
        <v>30</v>
      </c>
    </row>
    <row r="53" spans="1:6" s="8" customFormat="1" ht="13.5" customHeight="1" x14ac:dyDescent="0.25">
      <c r="A53" s="33"/>
      <c r="B53" s="34"/>
      <c r="C53" s="36" t="s">
        <v>282</v>
      </c>
      <c r="D53" s="56">
        <v>55</v>
      </c>
      <c r="E53" s="35">
        <v>23</v>
      </c>
      <c r="F53" s="65">
        <v>32</v>
      </c>
    </row>
    <row r="54" spans="1:6" s="8" customFormat="1" ht="13.5" customHeight="1" x14ac:dyDescent="0.25">
      <c r="A54" s="33"/>
      <c r="B54" s="34"/>
      <c r="C54" s="11" t="s">
        <v>39</v>
      </c>
      <c r="D54" s="56">
        <v>43</v>
      </c>
      <c r="E54" s="35">
        <v>22</v>
      </c>
      <c r="F54" s="65">
        <v>21</v>
      </c>
    </row>
    <row r="55" spans="1:6" s="21" customFormat="1" ht="13.5" customHeight="1" x14ac:dyDescent="0.25">
      <c r="A55" s="38"/>
      <c r="B55" s="10" t="s">
        <v>13</v>
      </c>
      <c r="C55" s="10"/>
      <c r="D55" s="57">
        <f>SUM(D52:D54)</f>
        <v>163</v>
      </c>
      <c r="E55" s="18">
        <f>SUM(E52:E54)</f>
        <v>80</v>
      </c>
      <c r="F55" s="66">
        <f>SUM(F52:F54)</f>
        <v>83</v>
      </c>
    </row>
    <row r="56" spans="1:6" s="8" customFormat="1" ht="13.5" customHeight="1" x14ac:dyDescent="0.2">
      <c r="A56" s="38"/>
      <c r="B56" s="31" t="s">
        <v>1</v>
      </c>
      <c r="C56" s="20" t="s">
        <v>40</v>
      </c>
      <c r="D56" s="56">
        <v>34</v>
      </c>
      <c r="E56" s="12">
        <v>2</v>
      </c>
      <c r="F56" s="65">
        <v>32</v>
      </c>
    </row>
    <row r="57" spans="1:6" s="8" customFormat="1" ht="13.5" customHeight="1" x14ac:dyDescent="0.25">
      <c r="A57" s="38"/>
      <c r="B57" s="39"/>
      <c r="C57" s="11" t="s">
        <v>41</v>
      </c>
      <c r="D57" s="56">
        <v>34</v>
      </c>
      <c r="E57" s="12">
        <v>7</v>
      </c>
      <c r="F57" s="65">
        <v>27</v>
      </c>
    </row>
    <row r="58" spans="1:6" s="21" customFormat="1" ht="13.5" customHeight="1" x14ac:dyDescent="0.25">
      <c r="A58" s="38"/>
      <c r="B58" s="38" t="s">
        <v>17</v>
      </c>
      <c r="C58" s="17"/>
      <c r="D58" s="57">
        <f>SUM(D56:D57)</f>
        <v>68</v>
      </c>
      <c r="E58" s="18">
        <f>SUM(E56:E57)</f>
        <v>9</v>
      </c>
      <c r="F58" s="66">
        <f>SUM(F56:F57)</f>
        <v>59</v>
      </c>
    </row>
    <row r="59" spans="1:6" s="9" customFormat="1" ht="13.5" customHeight="1" x14ac:dyDescent="0.25">
      <c r="A59" s="87"/>
      <c r="B59" s="87" t="s">
        <v>3</v>
      </c>
      <c r="C59" s="83"/>
      <c r="D59" s="88">
        <f>D58+D55</f>
        <v>231</v>
      </c>
      <c r="E59" s="89">
        <f>E58+E55</f>
        <v>89</v>
      </c>
      <c r="F59" s="90">
        <f>F58+F55</f>
        <v>142</v>
      </c>
    </row>
    <row r="60" spans="1:6" s="8" customFormat="1" ht="13.5" customHeight="1" x14ac:dyDescent="0.2">
      <c r="A60" s="33" t="s">
        <v>42</v>
      </c>
      <c r="B60" s="31" t="s">
        <v>1</v>
      </c>
      <c r="C60" s="11" t="s">
        <v>237</v>
      </c>
      <c r="D60" s="56">
        <v>38</v>
      </c>
      <c r="E60" s="12">
        <v>12</v>
      </c>
      <c r="F60" s="65">
        <v>26</v>
      </c>
    </row>
    <row r="61" spans="1:6" s="9" customFormat="1" ht="13.5" customHeight="1" x14ac:dyDescent="0.25">
      <c r="A61" s="87"/>
      <c r="B61" s="87" t="s">
        <v>3</v>
      </c>
      <c r="C61" s="104"/>
      <c r="D61" s="88">
        <v>38</v>
      </c>
      <c r="E61" s="89">
        <v>12</v>
      </c>
      <c r="F61" s="90">
        <v>26</v>
      </c>
    </row>
    <row r="62" spans="1:6" s="8" customFormat="1" ht="13.5" customHeight="1" x14ac:dyDescent="0.2">
      <c r="A62" s="38" t="s">
        <v>44</v>
      </c>
      <c r="B62" s="31" t="s">
        <v>11</v>
      </c>
      <c r="C62" s="25" t="s">
        <v>277</v>
      </c>
      <c r="D62" s="56">
        <v>137</v>
      </c>
      <c r="E62" s="12">
        <v>71</v>
      </c>
      <c r="F62" s="65">
        <v>66</v>
      </c>
    </row>
    <row r="63" spans="1:6" s="21" customFormat="1" ht="13.5" customHeight="1" x14ac:dyDescent="0.25">
      <c r="A63" s="33"/>
      <c r="B63" s="10" t="s">
        <v>13</v>
      </c>
      <c r="C63" s="17"/>
      <c r="D63" s="57">
        <v>137</v>
      </c>
      <c r="E63" s="18">
        <v>71</v>
      </c>
      <c r="F63" s="66">
        <v>66</v>
      </c>
    </row>
    <row r="64" spans="1:6" s="41" customFormat="1" ht="13.5" customHeight="1" x14ac:dyDescent="0.25">
      <c r="A64" s="33"/>
      <c r="B64" s="31" t="s">
        <v>1</v>
      </c>
      <c r="C64" s="25" t="s">
        <v>45</v>
      </c>
      <c r="D64" s="60">
        <v>15</v>
      </c>
      <c r="E64" s="40" t="s">
        <v>217</v>
      </c>
      <c r="F64" s="69">
        <v>15</v>
      </c>
    </row>
    <row r="65" spans="1:6" s="41" customFormat="1" ht="13.5" customHeight="1" x14ac:dyDescent="0.25">
      <c r="A65" s="24"/>
      <c r="B65" s="31"/>
      <c r="C65" s="25" t="s">
        <v>46</v>
      </c>
      <c r="D65" s="60">
        <v>34</v>
      </c>
      <c r="E65" s="40" t="s">
        <v>217</v>
      </c>
      <c r="F65" s="69">
        <v>34</v>
      </c>
    </row>
    <row r="66" spans="1:6" s="41" customFormat="1" ht="13.5" customHeight="1" x14ac:dyDescent="0.25">
      <c r="A66" s="24"/>
      <c r="B66" s="31"/>
      <c r="C66" s="25" t="s">
        <v>47</v>
      </c>
      <c r="D66" s="60">
        <v>60</v>
      </c>
      <c r="E66" s="40">
        <v>26</v>
      </c>
      <c r="F66" s="69">
        <v>34</v>
      </c>
    </row>
    <row r="67" spans="1:6" s="43" customFormat="1" ht="13.5" customHeight="1" x14ac:dyDescent="0.25">
      <c r="A67" s="24"/>
      <c r="B67" s="38" t="s">
        <v>17</v>
      </c>
      <c r="C67" s="17"/>
      <c r="D67" s="61">
        <f>SUM(D64:D66)</f>
        <v>109</v>
      </c>
      <c r="E67" s="42">
        <f>SUM(E64:E66)</f>
        <v>26</v>
      </c>
      <c r="F67" s="70">
        <f>SUM(F64:F66)</f>
        <v>83</v>
      </c>
    </row>
    <row r="68" spans="1:6" s="46" customFormat="1" ht="13.5" customHeight="1" x14ac:dyDescent="0.25">
      <c r="A68" s="74"/>
      <c r="B68" s="87" t="s">
        <v>3</v>
      </c>
      <c r="C68" s="83"/>
      <c r="D68" s="75">
        <f>D67+D63</f>
        <v>246</v>
      </c>
      <c r="E68" s="76">
        <f>E67+E63</f>
        <v>97</v>
      </c>
      <c r="F68" s="77">
        <f>F67+F63</f>
        <v>149</v>
      </c>
    </row>
    <row r="69" spans="1:6" s="41" customFormat="1" ht="13.5" customHeight="1" x14ac:dyDescent="0.25">
      <c r="A69" s="24" t="s">
        <v>48</v>
      </c>
      <c r="B69" s="31" t="s">
        <v>11</v>
      </c>
      <c r="C69" s="11" t="s">
        <v>238</v>
      </c>
      <c r="D69" s="60">
        <v>81</v>
      </c>
      <c r="E69" s="40">
        <v>38</v>
      </c>
      <c r="F69" s="69">
        <v>43</v>
      </c>
    </row>
    <row r="70" spans="1:6" s="41" customFormat="1" ht="13.5" customHeight="1" x14ac:dyDescent="0.25">
      <c r="A70" s="24"/>
      <c r="B70" s="31"/>
      <c r="C70" s="47" t="s">
        <v>239</v>
      </c>
      <c r="D70" s="60">
        <v>59</v>
      </c>
      <c r="E70" s="40">
        <v>28</v>
      </c>
      <c r="F70" s="69">
        <v>31</v>
      </c>
    </row>
    <row r="71" spans="1:6" s="43" customFormat="1" ht="13.5" customHeight="1" x14ac:dyDescent="0.25">
      <c r="A71" s="24"/>
      <c r="B71" s="10" t="s">
        <v>13</v>
      </c>
      <c r="C71" s="17"/>
      <c r="D71" s="61">
        <f>D69+D70</f>
        <v>140</v>
      </c>
      <c r="E71" s="42">
        <f>E69+E70</f>
        <v>66</v>
      </c>
      <c r="F71" s="70">
        <f>F69+F70</f>
        <v>74</v>
      </c>
    </row>
    <row r="72" spans="1:6" s="41" customFormat="1" ht="13.5" customHeight="1" x14ac:dyDescent="0.25">
      <c r="A72" s="24"/>
      <c r="B72" s="31" t="s">
        <v>1</v>
      </c>
      <c r="C72" s="20" t="s">
        <v>49</v>
      </c>
      <c r="D72" s="60">
        <v>32</v>
      </c>
      <c r="E72" s="40">
        <v>1</v>
      </c>
      <c r="F72" s="69">
        <v>31</v>
      </c>
    </row>
    <row r="73" spans="1:6" s="43" customFormat="1" ht="13.5" customHeight="1" x14ac:dyDescent="0.25">
      <c r="A73" s="24"/>
      <c r="B73" s="38" t="s">
        <v>17</v>
      </c>
      <c r="C73" s="17"/>
      <c r="D73" s="61">
        <v>32</v>
      </c>
      <c r="E73" s="42">
        <v>1</v>
      </c>
      <c r="F73" s="70">
        <v>31</v>
      </c>
    </row>
    <row r="74" spans="1:6" s="46" customFormat="1" ht="13.5" customHeight="1" x14ac:dyDescent="0.25">
      <c r="A74" s="74"/>
      <c r="B74" s="87" t="s">
        <v>3</v>
      </c>
      <c r="C74" s="83"/>
      <c r="D74" s="75">
        <f>D73+D71</f>
        <v>172</v>
      </c>
      <c r="E74" s="76">
        <f>E73+E71</f>
        <v>67</v>
      </c>
      <c r="F74" s="77">
        <f>F73+F71</f>
        <v>105</v>
      </c>
    </row>
    <row r="75" spans="1:6" s="41" customFormat="1" ht="13.5" customHeight="1" x14ac:dyDescent="0.25">
      <c r="A75" s="24" t="s">
        <v>50</v>
      </c>
      <c r="B75" s="31" t="s">
        <v>11</v>
      </c>
      <c r="C75" s="22" t="s">
        <v>240</v>
      </c>
      <c r="D75" s="60">
        <v>87</v>
      </c>
      <c r="E75" s="40">
        <v>37</v>
      </c>
      <c r="F75" s="69">
        <v>50</v>
      </c>
    </row>
    <row r="76" spans="1:6" s="41" customFormat="1" ht="13.5" customHeight="1" x14ac:dyDescent="0.25">
      <c r="A76" s="24"/>
      <c r="B76" s="10" t="s">
        <v>13</v>
      </c>
      <c r="C76" s="11"/>
      <c r="D76" s="61">
        <v>87</v>
      </c>
      <c r="E76" s="42">
        <v>37</v>
      </c>
      <c r="F76" s="70">
        <v>50</v>
      </c>
    </row>
    <row r="77" spans="1:6" s="41" customFormat="1" ht="13.5" customHeight="1" x14ac:dyDescent="0.25">
      <c r="A77" s="24"/>
      <c r="B77" s="31" t="s">
        <v>1</v>
      </c>
      <c r="C77" s="11" t="s">
        <v>51</v>
      </c>
      <c r="D77" s="60">
        <v>14</v>
      </c>
      <c r="E77" s="40">
        <v>5</v>
      </c>
      <c r="F77" s="69">
        <v>9</v>
      </c>
    </row>
    <row r="78" spans="1:6" s="41" customFormat="1" ht="13.5" customHeight="1" x14ac:dyDescent="0.25">
      <c r="A78" s="33"/>
      <c r="B78" s="34"/>
      <c r="C78" s="11" t="s">
        <v>52</v>
      </c>
      <c r="D78" s="60">
        <v>9</v>
      </c>
      <c r="E78" s="40">
        <v>3</v>
      </c>
      <c r="F78" s="69">
        <v>6</v>
      </c>
    </row>
    <row r="79" spans="1:6" s="41" customFormat="1" ht="13.5" customHeight="1" x14ac:dyDescent="0.25">
      <c r="A79" s="33"/>
      <c r="B79" s="34"/>
      <c r="C79" s="11" t="s">
        <v>53</v>
      </c>
      <c r="D79" s="60">
        <v>17</v>
      </c>
      <c r="E79" s="40" t="s">
        <v>217</v>
      </c>
      <c r="F79" s="69">
        <v>17</v>
      </c>
    </row>
    <row r="80" spans="1:6" s="41" customFormat="1" ht="13.5" customHeight="1" x14ac:dyDescent="0.25">
      <c r="A80" s="23"/>
      <c r="B80" s="38" t="s">
        <v>17</v>
      </c>
      <c r="C80" s="11"/>
      <c r="D80" s="61">
        <f>SUM(D77:D79)</f>
        <v>40</v>
      </c>
      <c r="E80" s="42">
        <f>SUM(E77:E79)</f>
        <v>8</v>
      </c>
      <c r="F80" s="70">
        <f>SUM(F77:F79)</f>
        <v>32</v>
      </c>
    </row>
    <row r="81" spans="1:11" s="46" customFormat="1" ht="13.5" customHeight="1" x14ac:dyDescent="0.25">
      <c r="A81" s="86"/>
      <c r="B81" s="87" t="s">
        <v>3</v>
      </c>
      <c r="C81" s="83"/>
      <c r="D81" s="75">
        <f>D80+D76</f>
        <v>127</v>
      </c>
      <c r="E81" s="76">
        <f>E80+E76</f>
        <v>45</v>
      </c>
      <c r="F81" s="77">
        <f>F80+F76</f>
        <v>82</v>
      </c>
    </row>
    <row r="82" spans="1:11" s="41" customFormat="1" ht="13.5" customHeight="1" x14ac:dyDescent="0.25">
      <c r="A82" s="84" t="s">
        <v>54</v>
      </c>
      <c r="B82" s="31" t="s">
        <v>1</v>
      </c>
      <c r="C82" s="11" t="s">
        <v>55</v>
      </c>
      <c r="D82" s="60">
        <v>21</v>
      </c>
      <c r="E82" s="40" t="s">
        <v>217</v>
      </c>
      <c r="F82" s="69">
        <v>21</v>
      </c>
    </row>
    <row r="83" spans="1:11" s="46" customFormat="1" ht="13.5" customHeight="1" x14ac:dyDescent="0.25">
      <c r="A83" s="85"/>
      <c r="B83" s="85" t="s">
        <v>3</v>
      </c>
      <c r="C83" s="83"/>
      <c r="D83" s="75">
        <v>21</v>
      </c>
      <c r="E83" s="76">
        <v>0</v>
      </c>
      <c r="F83" s="77">
        <v>21</v>
      </c>
    </row>
    <row r="84" spans="1:11" s="41" customFormat="1" ht="13.5" customHeight="1" x14ac:dyDescent="0.25">
      <c r="A84" s="24" t="s">
        <v>56</v>
      </c>
      <c r="B84" s="31" t="s">
        <v>11</v>
      </c>
      <c r="C84" s="11" t="s">
        <v>226</v>
      </c>
      <c r="D84" s="60">
        <v>34</v>
      </c>
      <c r="E84" s="40">
        <v>15</v>
      </c>
      <c r="F84" s="69">
        <v>19</v>
      </c>
    </row>
    <row r="85" spans="1:11" s="41" customFormat="1" ht="13.5" customHeight="1" x14ac:dyDescent="0.25">
      <c r="A85" s="24"/>
      <c r="B85" s="31" t="s">
        <v>1</v>
      </c>
      <c r="C85" s="11" t="s">
        <v>227</v>
      </c>
      <c r="D85" s="60">
        <v>23</v>
      </c>
      <c r="E85" s="40">
        <v>0</v>
      </c>
      <c r="F85" s="69">
        <v>23</v>
      </c>
    </row>
    <row r="86" spans="1:11" s="46" customFormat="1" ht="13.5" customHeight="1" x14ac:dyDescent="0.25">
      <c r="A86" s="74"/>
      <c r="B86" s="74" t="s">
        <v>3</v>
      </c>
      <c r="C86" s="83"/>
      <c r="D86" s="75">
        <f>SUM(D84:D85)</f>
        <v>57</v>
      </c>
      <c r="E86" s="76">
        <f>SUM(E84:E85)</f>
        <v>15</v>
      </c>
      <c r="F86" s="77">
        <f>SUM(F84:F85)</f>
        <v>42</v>
      </c>
    </row>
    <row r="87" spans="1:11" s="41" customFormat="1" ht="13.5" customHeight="1" x14ac:dyDescent="0.25">
      <c r="A87" s="24" t="s">
        <v>59</v>
      </c>
      <c r="B87" s="31" t="s">
        <v>11</v>
      </c>
      <c r="C87" s="11" t="s">
        <v>60</v>
      </c>
      <c r="D87" s="60">
        <v>74</v>
      </c>
      <c r="E87" s="40">
        <v>34</v>
      </c>
      <c r="F87" s="69">
        <v>40</v>
      </c>
      <c r="I87" s="107"/>
      <c r="J87" s="107"/>
      <c r="K87" s="107"/>
    </row>
    <row r="88" spans="1:11" s="41" customFormat="1" ht="13.5" customHeight="1" x14ac:dyDescent="0.25">
      <c r="A88" s="24"/>
      <c r="B88" s="31"/>
      <c r="C88" s="25" t="s">
        <v>241</v>
      </c>
      <c r="D88" s="60">
        <v>85</v>
      </c>
      <c r="E88" s="40">
        <v>29</v>
      </c>
      <c r="F88" s="69">
        <v>56</v>
      </c>
      <c r="I88" s="107"/>
      <c r="J88" s="107"/>
      <c r="K88" s="107"/>
    </row>
    <row r="89" spans="1:11" s="41" customFormat="1" ht="13.5" customHeight="1" x14ac:dyDescent="0.25">
      <c r="A89" s="24"/>
      <c r="B89" s="31"/>
      <c r="C89" s="25" t="s">
        <v>61</v>
      </c>
      <c r="D89" s="60">
        <v>26</v>
      </c>
      <c r="E89" s="40" t="s">
        <v>217</v>
      </c>
      <c r="F89" s="69">
        <v>26</v>
      </c>
      <c r="I89" s="107"/>
      <c r="J89" s="107"/>
      <c r="K89" s="107"/>
    </row>
    <row r="90" spans="1:11" s="41" customFormat="1" ht="13.5" customHeight="1" x14ac:dyDescent="0.25">
      <c r="A90" s="24"/>
      <c r="B90" s="31"/>
      <c r="C90" s="25" t="s">
        <v>62</v>
      </c>
      <c r="D90" s="60">
        <v>88</v>
      </c>
      <c r="E90" s="40">
        <v>42</v>
      </c>
      <c r="F90" s="69">
        <v>46</v>
      </c>
      <c r="I90" s="107"/>
      <c r="J90" s="107"/>
      <c r="K90" s="107"/>
    </row>
    <row r="91" spans="1:11" s="41" customFormat="1" ht="13.5" customHeight="1" x14ac:dyDescent="0.25">
      <c r="A91" s="24"/>
      <c r="B91" s="31"/>
      <c r="C91" s="25" t="s">
        <v>63</v>
      </c>
      <c r="D91" s="60">
        <v>45</v>
      </c>
      <c r="E91" s="40">
        <v>17</v>
      </c>
      <c r="F91" s="69">
        <v>28</v>
      </c>
      <c r="I91" s="107"/>
      <c r="J91" s="107"/>
      <c r="K91" s="107"/>
    </row>
    <row r="92" spans="1:11" s="41" customFormat="1" ht="13.5" customHeight="1" x14ac:dyDescent="0.25">
      <c r="A92" s="24"/>
      <c r="B92" s="31"/>
      <c r="C92" s="25" t="s">
        <v>242</v>
      </c>
      <c r="D92" s="60">
        <v>77</v>
      </c>
      <c r="E92" s="40">
        <v>41</v>
      </c>
      <c r="F92" s="69">
        <v>36</v>
      </c>
      <c r="I92" s="107"/>
      <c r="J92" s="107"/>
      <c r="K92" s="107"/>
    </row>
    <row r="93" spans="1:11" s="41" customFormat="1" ht="13.5" customHeight="1" x14ac:dyDescent="0.25">
      <c r="A93" s="24"/>
      <c r="B93" s="31"/>
      <c r="C93" s="25" t="s">
        <v>64</v>
      </c>
      <c r="D93" s="60">
        <v>68</v>
      </c>
      <c r="E93" s="40">
        <v>35</v>
      </c>
      <c r="F93" s="69">
        <v>33</v>
      </c>
      <c r="I93" s="107"/>
      <c r="J93" s="107"/>
      <c r="K93" s="107"/>
    </row>
    <row r="94" spans="1:11" s="41" customFormat="1" ht="13.5" customHeight="1" x14ac:dyDescent="0.25">
      <c r="A94" s="24"/>
      <c r="B94" s="31"/>
      <c r="C94" s="25" t="s">
        <v>243</v>
      </c>
      <c r="D94" s="60">
        <v>33</v>
      </c>
      <c r="E94" s="40">
        <v>18</v>
      </c>
      <c r="F94" s="69">
        <v>15</v>
      </c>
      <c r="I94" s="107"/>
      <c r="J94" s="107"/>
      <c r="K94" s="107"/>
    </row>
    <row r="95" spans="1:11" s="41" customFormat="1" ht="13.5" customHeight="1" x14ac:dyDescent="0.25">
      <c r="A95" s="24"/>
      <c r="B95" s="31"/>
      <c r="C95" s="11" t="s">
        <v>65</v>
      </c>
      <c r="D95" s="60">
        <v>51</v>
      </c>
      <c r="E95" s="40">
        <v>16</v>
      </c>
      <c r="F95" s="69">
        <v>35</v>
      </c>
      <c r="I95" s="107"/>
      <c r="J95" s="107"/>
      <c r="K95" s="107"/>
    </row>
    <row r="96" spans="1:11" s="41" customFormat="1" ht="13.5" customHeight="1" x14ac:dyDescent="0.25">
      <c r="A96" s="24"/>
      <c r="B96" s="31"/>
      <c r="C96" s="50" t="s">
        <v>66</v>
      </c>
      <c r="D96" s="60">
        <v>106</v>
      </c>
      <c r="E96" s="40">
        <v>53</v>
      </c>
      <c r="F96" s="69">
        <v>53</v>
      </c>
      <c r="I96" s="107"/>
      <c r="J96" s="107"/>
      <c r="K96" s="107"/>
    </row>
    <row r="97" spans="1:11" s="41" customFormat="1" ht="13.5" customHeight="1" x14ac:dyDescent="0.25">
      <c r="A97" s="24"/>
      <c r="B97" s="31"/>
      <c r="C97" s="25" t="s">
        <v>67</v>
      </c>
      <c r="D97" s="60">
        <v>61</v>
      </c>
      <c r="E97" s="40">
        <v>25</v>
      </c>
      <c r="F97" s="69">
        <v>36</v>
      </c>
      <c r="I97" s="107"/>
      <c r="J97" s="107"/>
      <c r="K97" s="107"/>
    </row>
    <row r="98" spans="1:11" s="41" customFormat="1" ht="13.5" customHeight="1" x14ac:dyDescent="0.25">
      <c r="A98" s="24"/>
      <c r="B98" s="31"/>
      <c r="C98" s="25" t="s">
        <v>68</v>
      </c>
      <c r="D98" s="60">
        <v>65</v>
      </c>
      <c r="E98" s="40">
        <v>29</v>
      </c>
      <c r="F98" s="69">
        <v>36</v>
      </c>
      <c r="I98" s="107"/>
      <c r="J98" s="107"/>
      <c r="K98" s="107"/>
    </row>
    <row r="99" spans="1:11" s="41" customFormat="1" ht="13.5" customHeight="1" x14ac:dyDescent="0.25">
      <c r="A99" s="24"/>
      <c r="B99" s="31"/>
      <c r="C99" s="25" t="s">
        <v>244</v>
      </c>
      <c r="D99" s="60">
        <v>119</v>
      </c>
      <c r="E99" s="40">
        <v>56</v>
      </c>
      <c r="F99" s="69">
        <v>63</v>
      </c>
      <c r="I99" s="107"/>
      <c r="J99" s="107"/>
      <c r="K99" s="107"/>
    </row>
    <row r="100" spans="1:11" s="41" customFormat="1" ht="13.5" customHeight="1" x14ac:dyDescent="0.25">
      <c r="A100" s="24"/>
      <c r="B100" s="31"/>
      <c r="C100" s="25" t="s">
        <v>283</v>
      </c>
      <c r="D100" s="60">
        <v>60</v>
      </c>
      <c r="E100" s="40">
        <v>28</v>
      </c>
      <c r="F100" s="69">
        <v>32</v>
      </c>
      <c r="I100" s="107"/>
      <c r="J100" s="107"/>
      <c r="K100" s="107"/>
    </row>
    <row r="101" spans="1:11" s="41" customFormat="1" ht="13.5" customHeight="1" x14ac:dyDescent="0.25">
      <c r="A101" s="24"/>
      <c r="B101" s="31"/>
      <c r="C101" s="25" t="s">
        <v>228</v>
      </c>
      <c r="D101" s="60">
        <v>84</v>
      </c>
      <c r="E101" s="40">
        <v>37</v>
      </c>
      <c r="F101" s="69">
        <v>47</v>
      </c>
      <c r="I101" s="107"/>
      <c r="J101" s="107"/>
      <c r="K101" s="107"/>
    </row>
    <row r="102" spans="1:11" s="41" customFormat="1" ht="13.5" customHeight="1" x14ac:dyDescent="0.25">
      <c r="A102" s="24"/>
      <c r="B102" s="31"/>
      <c r="C102" s="25" t="s">
        <v>284</v>
      </c>
      <c r="D102" s="60">
        <v>114</v>
      </c>
      <c r="E102" s="40">
        <v>61</v>
      </c>
      <c r="F102" s="69">
        <v>53</v>
      </c>
      <c r="I102" s="107"/>
      <c r="J102" s="107"/>
      <c r="K102" s="107"/>
    </row>
    <row r="103" spans="1:11" s="41" customFormat="1" ht="13.5" customHeight="1" x14ac:dyDescent="0.25">
      <c r="A103" s="24"/>
      <c r="B103" s="31"/>
      <c r="C103" s="25" t="s">
        <v>70</v>
      </c>
      <c r="D103" s="60">
        <v>75</v>
      </c>
      <c r="E103" s="40">
        <v>35</v>
      </c>
      <c r="F103" s="69">
        <v>40</v>
      </c>
      <c r="I103" s="107"/>
      <c r="J103" s="107"/>
      <c r="K103" s="107"/>
    </row>
    <row r="104" spans="1:11" s="41" customFormat="1" ht="13.5" customHeight="1" x14ac:dyDescent="0.25">
      <c r="A104" s="24"/>
      <c r="B104" s="31"/>
      <c r="C104" s="25" t="s">
        <v>246</v>
      </c>
      <c r="D104" s="60">
        <v>35</v>
      </c>
      <c r="E104" s="40" t="s">
        <v>217</v>
      </c>
      <c r="F104" s="69">
        <v>35</v>
      </c>
      <c r="I104" s="107"/>
      <c r="J104" s="107"/>
      <c r="K104" s="107"/>
    </row>
    <row r="105" spans="1:11" s="41" customFormat="1" ht="13.5" customHeight="1" x14ac:dyDescent="0.25">
      <c r="A105" s="24"/>
      <c r="B105" s="31"/>
      <c r="C105" s="25" t="s">
        <v>71</v>
      </c>
      <c r="D105" s="60">
        <v>111</v>
      </c>
      <c r="E105" s="40">
        <v>54</v>
      </c>
      <c r="F105" s="69">
        <v>57</v>
      </c>
      <c r="I105" s="107"/>
      <c r="J105" s="107"/>
      <c r="K105" s="107"/>
    </row>
    <row r="106" spans="1:11" s="41" customFormat="1" ht="13.5" customHeight="1" x14ac:dyDescent="0.25">
      <c r="A106" s="24"/>
      <c r="B106" s="31"/>
      <c r="C106" s="25" t="s">
        <v>73</v>
      </c>
      <c r="D106" s="60">
        <v>109</v>
      </c>
      <c r="E106" s="40">
        <v>47</v>
      </c>
      <c r="F106" s="69">
        <v>62</v>
      </c>
      <c r="I106" s="107"/>
      <c r="J106" s="107"/>
      <c r="K106" s="107"/>
    </row>
    <row r="107" spans="1:11" s="41" customFormat="1" ht="13.5" customHeight="1" x14ac:dyDescent="0.25">
      <c r="A107" s="24"/>
      <c r="B107" s="31"/>
      <c r="C107" s="25" t="s">
        <v>74</v>
      </c>
      <c r="D107" s="60">
        <v>56</v>
      </c>
      <c r="E107" s="40">
        <v>27</v>
      </c>
      <c r="F107" s="69">
        <v>29</v>
      </c>
      <c r="I107" s="107"/>
      <c r="J107" s="107"/>
      <c r="K107" s="107"/>
    </row>
    <row r="108" spans="1:11" s="41" customFormat="1" ht="13.5" customHeight="1" x14ac:dyDescent="0.25">
      <c r="A108" s="24"/>
      <c r="B108" s="31"/>
      <c r="C108" s="25" t="s">
        <v>247</v>
      </c>
      <c r="D108" s="60">
        <v>72</v>
      </c>
      <c r="E108" s="40">
        <v>32</v>
      </c>
      <c r="F108" s="69">
        <v>40</v>
      </c>
      <c r="I108" s="107"/>
      <c r="J108" s="107"/>
      <c r="K108" s="107"/>
    </row>
    <row r="109" spans="1:11" s="41" customFormat="1" ht="13.5" customHeight="1" x14ac:dyDescent="0.25">
      <c r="A109" s="24"/>
      <c r="B109" s="31"/>
      <c r="C109" s="25" t="s">
        <v>248</v>
      </c>
      <c r="D109" s="60">
        <v>67</v>
      </c>
      <c r="E109" s="40">
        <v>33</v>
      </c>
      <c r="F109" s="69">
        <v>34</v>
      </c>
      <c r="I109" s="107"/>
      <c r="J109" s="107"/>
      <c r="K109" s="107"/>
    </row>
    <row r="110" spans="1:11" s="41" customFormat="1" ht="13.5" customHeight="1" x14ac:dyDescent="0.25">
      <c r="A110" s="24"/>
      <c r="B110" s="31"/>
      <c r="C110" s="11" t="s">
        <v>285</v>
      </c>
      <c r="D110" s="60">
        <v>67</v>
      </c>
      <c r="E110" s="40">
        <v>33</v>
      </c>
      <c r="F110" s="69">
        <v>34</v>
      </c>
      <c r="I110" s="107"/>
      <c r="J110" s="107"/>
      <c r="K110" s="107"/>
    </row>
    <row r="111" spans="1:11" s="41" customFormat="1" ht="13.5" customHeight="1" x14ac:dyDescent="0.25">
      <c r="A111" s="24"/>
      <c r="B111" s="31"/>
      <c r="C111" s="11" t="s">
        <v>286</v>
      </c>
      <c r="D111" s="60">
        <v>45</v>
      </c>
      <c r="E111" s="40">
        <v>31</v>
      </c>
      <c r="F111" s="69">
        <v>14</v>
      </c>
      <c r="I111" s="107"/>
      <c r="J111" s="107"/>
      <c r="K111" s="107"/>
    </row>
    <row r="112" spans="1:11" s="41" customFormat="1" ht="13.5" customHeight="1" x14ac:dyDescent="0.25">
      <c r="A112" s="24"/>
      <c r="B112" s="31"/>
      <c r="C112" s="25" t="s">
        <v>75</v>
      </c>
      <c r="D112" s="60">
        <v>68</v>
      </c>
      <c r="E112" s="40">
        <v>33</v>
      </c>
      <c r="F112" s="69">
        <v>35</v>
      </c>
      <c r="I112" s="107"/>
      <c r="J112" s="107"/>
      <c r="K112" s="107"/>
    </row>
    <row r="113" spans="1:11" s="41" customFormat="1" ht="13.5" customHeight="1" x14ac:dyDescent="0.25">
      <c r="A113" s="24"/>
      <c r="B113" s="31"/>
      <c r="C113" s="25" t="s">
        <v>250</v>
      </c>
      <c r="D113" s="60">
        <v>103</v>
      </c>
      <c r="E113" s="40">
        <v>75</v>
      </c>
      <c r="F113" s="69">
        <v>28</v>
      </c>
      <c r="I113" s="107"/>
      <c r="J113" s="107"/>
      <c r="K113" s="107"/>
    </row>
    <row r="114" spans="1:11" s="41" customFormat="1" ht="13.5" customHeight="1" x14ac:dyDescent="0.25">
      <c r="A114" s="24"/>
      <c r="B114" s="31"/>
      <c r="C114" s="11" t="s">
        <v>251</v>
      </c>
      <c r="D114" s="60">
        <v>143</v>
      </c>
      <c r="E114" s="40">
        <v>67</v>
      </c>
      <c r="F114" s="69">
        <v>76</v>
      </c>
      <c r="I114" s="107"/>
      <c r="J114" s="107"/>
      <c r="K114" s="107"/>
    </row>
    <row r="115" spans="1:11" s="41" customFormat="1" ht="13.5" customHeight="1" x14ac:dyDescent="0.25">
      <c r="A115" s="24"/>
      <c r="B115" s="31"/>
      <c r="C115" s="50" t="s">
        <v>76</v>
      </c>
      <c r="D115" s="60">
        <v>132</v>
      </c>
      <c r="E115" s="40">
        <v>60</v>
      </c>
      <c r="F115" s="69">
        <v>72</v>
      </c>
      <c r="I115" s="107"/>
      <c r="J115" s="107"/>
      <c r="K115" s="107"/>
    </row>
    <row r="116" spans="1:11" s="41" customFormat="1" ht="13.5" customHeight="1" x14ac:dyDescent="0.25">
      <c r="A116" s="24"/>
      <c r="B116" s="31"/>
      <c r="C116" s="25" t="s">
        <v>218</v>
      </c>
      <c r="D116" s="60">
        <v>70</v>
      </c>
      <c r="E116" s="40">
        <v>31</v>
      </c>
      <c r="F116" s="69">
        <v>39</v>
      </c>
      <c r="I116" s="107"/>
      <c r="J116" s="107"/>
      <c r="K116" s="107"/>
    </row>
    <row r="117" spans="1:11" s="41" customFormat="1" ht="13.5" customHeight="1" x14ac:dyDescent="0.25">
      <c r="A117" s="24"/>
      <c r="B117" s="31"/>
      <c r="C117" s="11" t="s">
        <v>252</v>
      </c>
      <c r="D117" s="60">
        <v>51</v>
      </c>
      <c r="E117" s="40">
        <v>22</v>
      </c>
      <c r="F117" s="69">
        <v>29</v>
      </c>
      <c r="I117" s="107"/>
      <c r="J117" s="107"/>
      <c r="K117" s="107"/>
    </row>
    <row r="118" spans="1:11" s="41" customFormat="1" ht="13.5" customHeight="1" x14ac:dyDescent="0.25">
      <c r="A118" s="24"/>
      <c r="B118" s="31"/>
      <c r="C118" s="11" t="s">
        <v>77</v>
      </c>
      <c r="D118" s="60">
        <v>65</v>
      </c>
      <c r="E118" s="40">
        <v>31</v>
      </c>
      <c r="F118" s="69">
        <v>34</v>
      </c>
      <c r="J118" s="107"/>
      <c r="K118" s="107"/>
    </row>
    <row r="119" spans="1:11" s="41" customFormat="1" ht="13.5" customHeight="1" x14ac:dyDescent="0.25">
      <c r="A119" s="24"/>
      <c r="B119" s="31"/>
      <c r="C119" s="11" t="s">
        <v>289</v>
      </c>
      <c r="D119" s="60">
        <v>53</v>
      </c>
      <c r="E119" s="40">
        <v>34</v>
      </c>
      <c r="F119" s="69">
        <v>19</v>
      </c>
      <c r="I119" s="107"/>
      <c r="J119" s="107"/>
      <c r="K119" s="107"/>
    </row>
    <row r="120" spans="1:11" s="41" customFormat="1" ht="13.5" customHeight="1" x14ac:dyDescent="0.25">
      <c r="A120" s="24"/>
      <c r="B120" s="31"/>
      <c r="C120" s="25" t="s">
        <v>253</v>
      </c>
      <c r="D120" s="60">
        <v>67</v>
      </c>
      <c r="E120" s="40">
        <v>40</v>
      </c>
      <c r="F120" s="69">
        <v>27</v>
      </c>
      <c r="I120" s="107"/>
      <c r="J120" s="107"/>
      <c r="K120" s="107"/>
    </row>
    <row r="121" spans="1:11" s="41" customFormat="1" ht="13.5" customHeight="1" x14ac:dyDescent="0.25">
      <c r="A121" s="43"/>
      <c r="B121" s="31"/>
      <c r="C121" s="11" t="s">
        <v>78</v>
      </c>
      <c r="D121" s="60">
        <v>37</v>
      </c>
      <c r="E121" s="40">
        <v>8</v>
      </c>
      <c r="F121" s="69">
        <v>29</v>
      </c>
      <c r="I121" s="107"/>
      <c r="J121" s="107"/>
      <c r="K121" s="107"/>
    </row>
    <row r="122" spans="1:11" s="41" customFormat="1" ht="13.5" customHeight="1" x14ac:dyDescent="0.25">
      <c r="A122" s="43"/>
      <c r="B122" s="31"/>
      <c r="C122" s="25" t="s">
        <v>254</v>
      </c>
      <c r="D122" s="60">
        <v>103</v>
      </c>
      <c r="E122" s="40">
        <v>66</v>
      </c>
      <c r="F122" s="69">
        <v>37</v>
      </c>
      <c r="I122" s="107"/>
      <c r="J122" s="107"/>
      <c r="K122" s="107"/>
    </row>
    <row r="123" spans="1:11" s="41" customFormat="1" ht="13.5" customHeight="1" x14ac:dyDescent="0.25">
      <c r="A123" s="43"/>
      <c r="B123" s="31"/>
      <c r="C123" s="50" t="s">
        <v>287</v>
      </c>
      <c r="D123" s="60">
        <v>55</v>
      </c>
      <c r="E123" s="40">
        <v>26</v>
      </c>
      <c r="F123" s="69">
        <v>29</v>
      </c>
      <c r="I123" s="167"/>
      <c r="J123" s="167"/>
      <c r="K123" s="167"/>
    </row>
    <row r="124" spans="1:11" s="41" customFormat="1" ht="13.5" customHeight="1" x14ac:dyDescent="0.25">
      <c r="A124" s="24"/>
      <c r="B124" s="31"/>
      <c r="C124" s="25" t="s">
        <v>79</v>
      </c>
      <c r="D124" s="60">
        <v>115</v>
      </c>
      <c r="E124" s="40">
        <v>57</v>
      </c>
      <c r="F124" s="69">
        <v>58</v>
      </c>
      <c r="I124" s="107"/>
      <c r="J124" s="107"/>
      <c r="K124" s="107"/>
    </row>
    <row r="125" spans="1:11" s="41" customFormat="1" ht="13.5" customHeight="1" x14ac:dyDescent="0.25">
      <c r="A125" s="24"/>
      <c r="B125" s="31"/>
      <c r="C125" s="25" t="s">
        <v>80</v>
      </c>
      <c r="D125" s="60">
        <v>110</v>
      </c>
      <c r="E125" s="40">
        <v>52</v>
      </c>
      <c r="F125" s="69">
        <v>58</v>
      </c>
      <c r="I125" s="107"/>
      <c r="J125" s="107"/>
      <c r="K125" s="107"/>
    </row>
    <row r="126" spans="1:11" s="41" customFormat="1" ht="13.5" customHeight="1" x14ac:dyDescent="0.25">
      <c r="A126" s="24"/>
      <c r="B126" s="31"/>
      <c r="C126" s="25" t="s">
        <v>255</v>
      </c>
      <c r="D126" s="60">
        <v>52</v>
      </c>
      <c r="E126" s="40">
        <v>25</v>
      </c>
      <c r="F126" s="69">
        <v>27</v>
      </c>
      <c r="I126" s="107"/>
      <c r="J126" s="107"/>
      <c r="K126" s="107"/>
    </row>
    <row r="127" spans="1:11" s="41" customFormat="1" ht="13.5" customHeight="1" x14ac:dyDescent="0.25">
      <c r="A127" s="24"/>
      <c r="B127" s="31"/>
      <c r="C127" s="11" t="s">
        <v>81</v>
      </c>
      <c r="D127" s="60">
        <v>23</v>
      </c>
      <c r="E127" s="40">
        <v>9</v>
      </c>
      <c r="F127" s="69">
        <v>14</v>
      </c>
      <c r="I127" s="107"/>
      <c r="J127" s="107"/>
      <c r="K127" s="107"/>
    </row>
    <row r="128" spans="1:11" s="41" customFormat="1" ht="13.5" customHeight="1" x14ac:dyDescent="0.25">
      <c r="A128" s="24"/>
      <c r="B128" s="31"/>
      <c r="C128" s="11" t="s">
        <v>82</v>
      </c>
      <c r="D128" s="60">
        <v>70</v>
      </c>
      <c r="E128" s="40">
        <v>34</v>
      </c>
      <c r="F128" s="69">
        <v>36</v>
      </c>
      <c r="I128" s="107"/>
      <c r="J128" s="107"/>
      <c r="K128" s="107"/>
    </row>
    <row r="129" spans="1:11" s="41" customFormat="1" ht="13.5" customHeight="1" x14ac:dyDescent="0.25">
      <c r="A129" s="24"/>
      <c r="B129" s="31"/>
      <c r="C129" s="11" t="s">
        <v>220</v>
      </c>
      <c r="D129" s="60">
        <v>104</v>
      </c>
      <c r="E129" s="40">
        <v>48</v>
      </c>
      <c r="F129" s="69">
        <v>56</v>
      </c>
      <c r="I129" s="107"/>
      <c r="J129" s="107"/>
      <c r="K129" s="107"/>
    </row>
    <row r="130" spans="1:11" s="41" customFormat="1" ht="13.5" customHeight="1" x14ac:dyDescent="0.25">
      <c r="A130" s="24"/>
      <c r="B130" s="31"/>
      <c r="C130" s="50" t="s">
        <v>256</v>
      </c>
      <c r="D130" s="60">
        <v>146</v>
      </c>
      <c r="E130" s="40">
        <v>50</v>
      </c>
      <c r="F130" s="69">
        <v>96</v>
      </c>
      <c r="I130" s="107"/>
      <c r="J130" s="107"/>
      <c r="K130" s="107"/>
    </row>
    <row r="131" spans="1:11" s="41" customFormat="1" ht="13.5" customHeight="1" x14ac:dyDescent="0.25">
      <c r="A131" s="24"/>
      <c r="B131" s="31"/>
      <c r="C131" s="25" t="s">
        <v>83</v>
      </c>
      <c r="D131" s="60">
        <v>123</v>
      </c>
      <c r="E131" s="40">
        <v>78</v>
      </c>
      <c r="F131" s="69">
        <v>45</v>
      </c>
      <c r="I131" s="107"/>
      <c r="J131" s="107"/>
      <c r="K131" s="107"/>
    </row>
    <row r="132" spans="1:11" s="41" customFormat="1" ht="13.5" customHeight="1" x14ac:dyDescent="0.25">
      <c r="A132" s="24"/>
      <c r="B132" s="31"/>
      <c r="C132" s="11" t="s">
        <v>84</v>
      </c>
      <c r="D132" s="60">
        <v>98</v>
      </c>
      <c r="E132" s="40">
        <v>51</v>
      </c>
      <c r="F132" s="69">
        <v>47</v>
      </c>
      <c r="I132" s="107"/>
      <c r="J132" s="107"/>
      <c r="K132" s="107"/>
    </row>
    <row r="133" spans="1:11" s="41" customFormat="1" ht="13.5" customHeight="1" x14ac:dyDescent="0.25">
      <c r="A133" s="43"/>
      <c r="B133" s="31"/>
      <c r="C133" s="11" t="s">
        <v>85</v>
      </c>
      <c r="D133" s="60">
        <v>58</v>
      </c>
      <c r="E133" s="40">
        <v>23</v>
      </c>
      <c r="F133" s="69">
        <v>35</v>
      </c>
      <c r="I133" s="107"/>
      <c r="J133" s="107"/>
      <c r="K133" s="107"/>
    </row>
    <row r="134" spans="1:11" s="41" customFormat="1" ht="13.5" customHeight="1" x14ac:dyDescent="0.25">
      <c r="A134" s="24"/>
      <c r="B134" s="31"/>
      <c r="C134" s="11" t="s">
        <v>86</v>
      </c>
      <c r="D134" s="60">
        <v>43</v>
      </c>
      <c r="E134" s="40">
        <v>21</v>
      </c>
      <c r="F134" s="69">
        <v>22</v>
      </c>
      <c r="I134" s="107"/>
      <c r="J134" s="107"/>
      <c r="K134" s="107"/>
    </row>
    <row r="135" spans="1:11" s="41" customFormat="1" ht="13.5" customHeight="1" x14ac:dyDescent="0.25">
      <c r="A135" s="24"/>
      <c r="B135" s="31"/>
      <c r="C135" s="11" t="s">
        <v>288</v>
      </c>
      <c r="D135" s="60">
        <v>32</v>
      </c>
      <c r="E135" s="40">
        <v>20</v>
      </c>
      <c r="F135" s="69">
        <v>12</v>
      </c>
      <c r="I135" s="107"/>
      <c r="J135" s="107"/>
      <c r="K135" s="107"/>
    </row>
    <row r="136" spans="1:11" s="41" customFormat="1" ht="13.5" customHeight="1" x14ac:dyDescent="0.25">
      <c r="A136" s="24"/>
      <c r="B136" s="31"/>
      <c r="C136" s="11" t="s">
        <v>87</v>
      </c>
      <c r="D136" s="60">
        <v>52</v>
      </c>
      <c r="E136" s="40">
        <v>27</v>
      </c>
      <c r="F136" s="69">
        <v>25</v>
      </c>
      <c r="I136" s="107"/>
      <c r="J136" s="107"/>
      <c r="K136" s="107"/>
    </row>
    <row r="137" spans="1:11" s="41" customFormat="1" ht="13.5" customHeight="1" x14ac:dyDescent="0.25">
      <c r="A137" s="24"/>
      <c r="B137" s="31"/>
      <c r="C137" s="11" t="s">
        <v>88</v>
      </c>
      <c r="D137" s="60">
        <v>36</v>
      </c>
      <c r="E137" s="40" t="s">
        <v>217</v>
      </c>
      <c r="F137" s="69">
        <v>36</v>
      </c>
      <c r="I137" s="107"/>
      <c r="J137" s="107"/>
      <c r="K137" s="107"/>
    </row>
    <row r="138" spans="1:11" s="43" customFormat="1" ht="13.5" customHeight="1" x14ac:dyDescent="0.25">
      <c r="A138" s="24"/>
      <c r="B138" s="24" t="s">
        <v>13</v>
      </c>
      <c r="C138" s="17"/>
      <c r="D138" s="63">
        <f>SUM(D87:D137)</f>
        <v>3802</v>
      </c>
      <c r="E138" s="51">
        <f>SUM(E87:E137)</f>
        <v>1801</v>
      </c>
      <c r="F138" s="70">
        <f>SUM(F87:F137)</f>
        <v>2001</v>
      </c>
      <c r="G138" s="41"/>
      <c r="H138" s="107"/>
      <c r="I138" s="107"/>
      <c r="J138" s="107"/>
      <c r="K138" s="107"/>
    </row>
    <row r="139" spans="1:11" s="41" customFormat="1" ht="13.5" customHeight="1" x14ac:dyDescent="0.25">
      <c r="A139" s="24" t="s">
        <v>59</v>
      </c>
      <c r="B139" s="31" t="s">
        <v>1</v>
      </c>
      <c r="C139" s="11" t="s">
        <v>90</v>
      </c>
      <c r="D139" s="60">
        <v>43</v>
      </c>
      <c r="E139" s="40" t="s">
        <v>217</v>
      </c>
      <c r="F139" s="69">
        <v>43</v>
      </c>
    </row>
    <row r="140" spans="1:11" s="41" customFormat="1" ht="13.5" customHeight="1" x14ac:dyDescent="0.25">
      <c r="A140" s="24"/>
      <c r="B140" s="31"/>
      <c r="C140" s="11" t="s">
        <v>290</v>
      </c>
      <c r="D140" s="60">
        <v>20</v>
      </c>
      <c r="E140" s="40" t="s">
        <v>217</v>
      </c>
      <c r="F140" s="69">
        <v>20</v>
      </c>
      <c r="H140" s="107"/>
      <c r="I140" s="107"/>
      <c r="J140" s="107"/>
      <c r="K140" s="107"/>
    </row>
    <row r="141" spans="1:11" s="41" customFormat="1" ht="13.5" customHeight="1" x14ac:dyDescent="0.25">
      <c r="A141" s="24"/>
      <c r="B141" s="31"/>
      <c r="C141" s="11" t="s">
        <v>291</v>
      </c>
      <c r="D141" s="60">
        <v>17</v>
      </c>
      <c r="E141" s="40">
        <v>6</v>
      </c>
      <c r="F141" s="69">
        <v>11</v>
      </c>
    </row>
    <row r="142" spans="1:11" s="41" customFormat="1" ht="13.5" customHeight="1" x14ac:dyDescent="0.25">
      <c r="A142" s="24"/>
      <c r="B142" s="31"/>
      <c r="C142" s="11" t="s">
        <v>306</v>
      </c>
      <c r="D142" s="60">
        <v>43</v>
      </c>
      <c r="E142" s="40" t="s">
        <v>217</v>
      </c>
      <c r="F142" s="69">
        <v>43</v>
      </c>
    </row>
    <row r="143" spans="1:11" s="41" customFormat="1" ht="13.5" customHeight="1" x14ac:dyDescent="0.25">
      <c r="A143" s="24"/>
      <c r="B143" s="31"/>
      <c r="C143" s="11" t="s">
        <v>92</v>
      </c>
      <c r="D143" s="60">
        <v>9</v>
      </c>
      <c r="E143" s="40">
        <v>1</v>
      </c>
      <c r="F143" s="69">
        <v>8</v>
      </c>
    </row>
    <row r="144" spans="1:11" s="41" customFormat="1" ht="13.5" customHeight="1" x14ac:dyDescent="0.25">
      <c r="A144" s="24"/>
      <c r="B144" s="31"/>
      <c r="C144" s="11" t="s">
        <v>93</v>
      </c>
      <c r="D144" s="60">
        <v>29</v>
      </c>
      <c r="E144" s="40" t="s">
        <v>217</v>
      </c>
      <c r="F144" s="69">
        <v>29</v>
      </c>
    </row>
    <row r="145" spans="1:6" s="41" customFormat="1" ht="13.5" customHeight="1" x14ac:dyDescent="0.25">
      <c r="A145" s="24"/>
      <c r="B145" s="31"/>
      <c r="C145" s="11" t="s">
        <v>257</v>
      </c>
      <c r="D145" s="60">
        <v>43</v>
      </c>
      <c r="E145" s="40">
        <v>13</v>
      </c>
      <c r="F145" s="69">
        <v>30</v>
      </c>
    </row>
    <row r="146" spans="1:6" s="41" customFormat="1" ht="13.5" customHeight="1" x14ac:dyDescent="0.25">
      <c r="A146" s="24"/>
      <c r="B146" s="31"/>
      <c r="C146" s="25" t="s">
        <v>229</v>
      </c>
      <c r="D146" s="60">
        <v>30</v>
      </c>
      <c r="E146" s="40">
        <v>3</v>
      </c>
      <c r="F146" s="69">
        <v>27</v>
      </c>
    </row>
    <row r="147" spans="1:6" s="41" customFormat="1" ht="13.5" customHeight="1" x14ac:dyDescent="0.25">
      <c r="A147" s="24"/>
      <c r="B147" s="31"/>
      <c r="C147" s="25" t="s">
        <v>299</v>
      </c>
      <c r="D147" s="60">
        <v>40</v>
      </c>
      <c r="E147" s="40">
        <v>9</v>
      </c>
      <c r="F147" s="69">
        <v>31</v>
      </c>
    </row>
    <row r="148" spans="1:6" s="41" customFormat="1" ht="13.5" customHeight="1" x14ac:dyDescent="0.25">
      <c r="A148" s="24"/>
      <c r="B148" s="31"/>
      <c r="C148" s="11" t="s">
        <v>96</v>
      </c>
      <c r="D148" s="60">
        <v>55</v>
      </c>
      <c r="E148" s="40">
        <v>9</v>
      </c>
      <c r="F148" s="69">
        <v>46</v>
      </c>
    </row>
    <row r="149" spans="1:6" s="41" customFormat="1" ht="13.5" customHeight="1" x14ac:dyDescent="0.25">
      <c r="A149" s="24"/>
      <c r="B149" s="31"/>
      <c r="C149" s="11" t="s">
        <v>97</v>
      </c>
      <c r="D149" s="60">
        <v>48</v>
      </c>
      <c r="E149" s="40">
        <v>7</v>
      </c>
      <c r="F149" s="69">
        <v>41</v>
      </c>
    </row>
    <row r="150" spans="1:6" s="41" customFormat="1" ht="13.5" customHeight="1" x14ac:dyDescent="0.25">
      <c r="A150" s="43"/>
      <c r="C150" s="11" t="s">
        <v>292</v>
      </c>
      <c r="D150" s="60">
        <v>16</v>
      </c>
      <c r="E150" s="40">
        <v>5</v>
      </c>
      <c r="F150" s="69">
        <v>11</v>
      </c>
    </row>
    <row r="151" spans="1:6" s="41" customFormat="1" ht="13.5" customHeight="1" x14ac:dyDescent="0.25">
      <c r="A151" s="24"/>
      <c r="B151" s="31"/>
      <c r="C151" s="11" t="s">
        <v>98</v>
      </c>
      <c r="D151" s="60">
        <v>32</v>
      </c>
      <c r="E151" s="40">
        <v>4</v>
      </c>
      <c r="F151" s="69">
        <v>28</v>
      </c>
    </row>
    <row r="152" spans="1:6" s="41" customFormat="1" ht="13.5" customHeight="1" x14ac:dyDescent="0.25">
      <c r="A152" s="24"/>
      <c r="B152" s="31"/>
      <c r="C152" s="11" t="s">
        <v>99</v>
      </c>
      <c r="D152" s="60">
        <v>56</v>
      </c>
      <c r="E152" s="40">
        <v>3</v>
      </c>
      <c r="F152" s="69">
        <v>53</v>
      </c>
    </row>
    <row r="153" spans="1:6" s="41" customFormat="1" ht="13.5" customHeight="1" x14ac:dyDescent="0.25">
      <c r="A153" s="24"/>
      <c r="B153" s="31"/>
      <c r="C153" s="11" t="s">
        <v>100</v>
      </c>
      <c r="D153" s="60">
        <v>44</v>
      </c>
      <c r="E153" s="40" t="s">
        <v>217</v>
      </c>
      <c r="F153" s="69">
        <v>44</v>
      </c>
    </row>
    <row r="154" spans="1:6" s="41" customFormat="1" ht="13.5" customHeight="1" x14ac:dyDescent="0.25">
      <c r="A154" s="24"/>
      <c r="B154" s="31"/>
      <c r="C154" s="11" t="s">
        <v>101</v>
      </c>
      <c r="D154" s="60">
        <v>13</v>
      </c>
      <c r="E154" s="40">
        <v>3</v>
      </c>
      <c r="F154" s="69">
        <v>10</v>
      </c>
    </row>
    <row r="155" spans="1:6" s="41" customFormat="1" ht="13.5" customHeight="1" x14ac:dyDescent="0.25">
      <c r="A155" s="24"/>
      <c r="B155" s="31"/>
      <c r="C155" s="11" t="s">
        <v>102</v>
      </c>
      <c r="D155" s="60">
        <v>17</v>
      </c>
      <c r="E155" s="40">
        <v>9</v>
      </c>
      <c r="F155" s="69">
        <v>8</v>
      </c>
    </row>
    <row r="156" spans="1:6" s="41" customFormat="1" ht="13.5" customHeight="1" x14ac:dyDescent="0.25">
      <c r="A156" s="24"/>
      <c r="B156" s="31"/>
      <c r="C156" s="11" t="s">
        <v>103</v>
      </c>
      <c r="D156" s="60">
        <v>39</v>
      </c>
      <c r="E156" s="40" t="s">
        <v>217</v>
      </c>
      <c r="F156" s="69">
        <v>39</v>
      </c>
    </row>
    <row r="157" spans="1:6" s="41" customFormat="1" ht="13.5" customHeight="1" x14ac:dyDescent="0.25">
      <c r="A157" s="24"/>
      <c r="B157" s="31"/>
      <c r="C157" s="11" t="s">
        <v>104</v>
      </c>
      <c r="D157" s="60">
        <v>46</v>
      </c>
      <c r="E157" s="40" t="s">
        <v>217</v>
      </c>
      <c r="F157" s="69">
        <v>46</v>
      </c>
    </row>
    <row r="158" spans="1:6" s="41" customFormat="1" ht="13.5" customHeight="1" x14ac:dyDescent="0.25">
      <c r="A158" s="24"/>
      <c r="B158" s="31"/>
      <c r="C158" s="11" t="s">
        <v>105</v>
      </c>
      <c r="D158" s="60">
        <v>17</v>
      </c>
      <c r="E158" s="40" t="s">
        <v>217</v>
      </c>
      <c r="F158" s="69">
        <v>17</v>
      </c>
    </row>
    <row r="159" spans="1:6" s="41" customFormat="1" ht="13.5" customHeight="1" x14ac:dyDescent="0.25">
      <c r="A159" s="24"/>
      <c r="B159" s="31"/>
      <c r="C159" s="11" t="s">
        <v>106</v>
      </c>
      <c r="D159" s="60">
        <v>56</v>
      </c>
      <c r="E159" s="40">
        <v>9</v>
      </c>
      <c r="F159" s="69">
        <v>47</v>
      </c>
    </row>
    <row r="160" spans="1:6" s="41" customFormat="1" ht="13.5" customHeight="1" x14ac:dyDescent="0.25">
      <c r="A160" s="24"/>
      <c r="B160" s="31"/>
      <c r="C160" s="11" t="s">
        <v>258</v>
      </c>
      <c r="D160" s="60">
        <v>27</v>
      </c>
      <c r="E160" s="40">
        <v>1</v>
      </c>
      <c r="F160" s="69">
        <v>26</v>
      </c>
    </row>
    <row r="161" spans="1:7" s="41" customFormat="1" ht="13.5" customHeight="1" x14ac:dyDescent="0.25">
      <c r="A161" s="24"/>
      <c r="B161" s="31"/>
      <c r="C161" s="11" t="s">
        <v>107</v>
      </c>
      <c r="D161" s="60">
        <v>47</v>
      </c>
      <c r="E161" s="40" t="s">
        <v>217</v>
      </c>
      <c r="F161" s="69">
        <v>47</v>
      </c>
    </row>
    <row r="162" spans="1:7" s="41" customFormat="1" ht="13.5" customHeight="1" x14ac:dyDescent="0.25">
      <c r="A162" s="24"/>
      <c r="B162" s="31"/>
      <c r="C162" s="11" t="s">
        <v>108</v>
      </c>
      <c r="D162" s="60">
        <v>60</v>
      </c>
      <c r="E162" s="40" t="s">
        <v>217</v>
      </c>
      <c r="F162" s="69">
        <v>60</v>
      </c>
    </row>
    <row r="163" spans="1:7" s="41" customFormat="1" ht="13.5" customHeight="1" x14ac:dyDescent="0.25">
      <c r="A163" s="24"/>
      <c r="B163" s="31"/>
      <c r="C163" s="11" t="s">
        <v>109</v>
      </c>
      <c r="D163" s="60">
        <v>31</v>
      </c>
      <c r="E163" s="40">
        <v>5</v>
      </c>
      <c r="F163" s="69">
        <v>26</v>
      </c>
    </row>
    <row r="164" spans="1:7" s="41" customFormat="1" ht="13.5" customHeight="1" x14ac:dyDescent="0.25">
      <c r="A164" s="24"/>
      <c r="B164" s="31"/>
      <c r="C164" s="11" t="s">
        <v>110</v>
      </c>
      <c r="D164" s="60">
        <v>34</v>
      </c>
      <c r="E164" s="40">
        <v>12</v>
      </c>
      <c r="F164" s="69">
        <v>22</v>
      </c>
    </row>
    <row r="165" spans="1:7" s="43" customFormat="1" ht="13.5" customHeight="1" x14ac:dyDescent="0.25">
      <c r="A165" s="24"/>
      <c r="B165" s="24" t="s">
        <v>17</v>
      </c>
      <c r="C165" s="17"/>
      <c r="D165" s="63">
        <f>SUM(D139:D164)</f>
        <v>912</v>
      </c>
      <c r="E165" s="51">
        <f>SUM(E139:E164)</f>
        <v>99</v>
      </c>
      <c r="F165" s="70">
        <f>SUM(F139:F164)</f>
        <v>813</v>
      </c>
      <c r="G165" s="41"/>
    </row>
    <row r="166" spans="1:7" s="46" customFormat="1" ht="13.5" customHeight="1" x14ac:dyDescent="0.25">
      <c r="A166" s="44"/>
      <c r="B166" s="44" t="s">
        <v>111</v>
      </c>
      <c r="C166" s="15"/>
      <c r="D166" s="64">
        <f>D165+D138</f>
        <v>4714</v>
      </c>
      <c r="E166" s="52">
        <f>E165+E138</f>
        <v>1900</v>
      </c>
      <c r="F166" s="71">
        <f>F165+F138</f>
        <v>2814</v>
      </c>
      <c r="G166" s="41"/>
    </row>
    <row r="167" spans="1:7" s="41" customFormat="1" ht="13.5" customHeight="1" x14ac:dyDescent="0.25">
      <c r="A167" s="24" t="s">
        <v>112</v>
      </c>
      <c r="B167" s="31" t="s">
        <v>1</v>
      </c>
      <c r="C167" s="11" t="s">
        <v>259</v>
      </c>
      <c r="D167" s="60">
        <v>40</v>
      </c>
      <c r="E167" s="40">
        <v>12</v>
      </c>
      <c r="F167" s="69">
        <v>28</v>
      </c>
    </row>
    <row r="168" spans="1:7" s="46" customFormat="1" ht="13.5" customHeight="1" x14ac:dyDescent="0.25">
      <c r="A168" s="74"/>
      <c r="B168" s="74" t="s">
        <v>3</v>
      </c>
      <c r="C168" s="83"/>
      <c r="D168" s="75">
        <v>40</v>
      </c>
      <c r="E168" s="76">
        <v>12</v>
      </c>
      <c r="F168" s="77">
        <v>28</v>
      </c>
      <c r="G168" s="41"/>
    </row>
    <row r="169" spans="1:7" s="41" customFormat="1" ht="13.5" customHeight="1" x14ac:dyDescent="0.25">
      <c r="A169" s="24" t="s">
        <v>113</v>
      </c>
      <c r="B169" s="31" t="s">
        <v>11</v>
      </c>
      <c r="C169" s="11" t="s">
        <v>293</v>
      </c>
      <c r="D169" s="60">
        <v>32</v>
      </c>
      <c r="E169" s="40">
        <v>9</v>
      </c>
      <c r="F169" s="69">
        <v>23</v>
      </c>
    </row>
    <row r="170" spans="1:7" s="41" customFormat="1" ht="13.5" customHeight="1" x14ac:dyDescent="0.25">
      <c r="A170" s="24"/>
      <c r="B170" s="31"/>
      <c r="C170" s="47" t="s">
        <v>260</v>
      </c>
      <c r="D170" s="60">
        <v>100</v>
      </c>
      <c r="E170" s="40">
        <v>50</v>
      </c>
      <c r="F170" s="69">
        <v>50</v>
      </c>
    </row>
    <row r="171" spans="1:7" s="41" customFormat="1" ht="13.5" customHeight="1" x14ac:dyDescent="0.25">
      <c r="A171" s="24"/>
      <c r="B171" s="31"/>
      <c r="C171" s="25" t="s">
        <v>198</v>
      </c>
      <c r="D171" s="60">
        <v>90</v>
      </c>
      <c r="E171" s="40">
        <v>46</v>
      </c>
      <c r="F171" s="69">
        <v>44</v>
      </c>
    </row>
    <row r="172" spans="1:7" s="41" customFormat="1" ht="13.5" customHeight="1" x14ac:dyDescent="0.25">
      <c r="A172" s="24"/>
      <c r="B172" s="31"/>
      <c r="C172" s="11" t="s">
        <v>115</v>
      </c>
      <c r="D172" s="60">
        <v>75</v>
      </c>
      <c r="E172" s="40">
        <v>32</v>
      </c>
      <c r="F172" s="69">
        <v>43</v>
      </c>
    </row>
    <row r="173" spans="1:7" s="41" customFormat="1" ht="13.5" customHeight="1" x14ac:dyDescent="0.25">
      <c r="A173" s="24"/>
      <c r="B173" s="31"/>
      <c r="C173" s="11" t="s">
        <v>116</v>
      </c>
      <c r="D173" s="60">
        <v>69</v>
      </c>
      <c r="E173" s="40">
        <v>28</v>
      </c>
      <c r="F173" s="69">
        <v>41</v>
      </c>
    </row>
    <row r="174" spans="1:7" s="43" customFormat="1" ht="13.5" customHeight="1" x14ac:dyDescent="0.25">
      <c r="A174" s="24"/>
      <c r="B174" s="24" t="s">
        <v>13</v>
      </c>
      <c r="C174" s="17"/>
      <c r="D174" s="61">
        <f>SUM(D169:D173)</f>
        <v>366</v>
      </c>
      <c r="E174" s="42">
        <f>SUM(E169:E173)</f>
        <v>165</v>
      </c>
      <c r="F174" s="70">
        <f>SUM(F169:F173)</f>
        <v>201</v>
      </c>
      <c r="G174" s="41"/>
    </row>
    <row r="175" spans="1:7" s="41" customFormat="1" ht="13.5" customHeight="1" x14ac:dyDescent="0.25">
      <c r="A175" s="24"/>
      <c r="B175" s="31" t="s">
        <v>1</v>
      </c>
      <c r="C175" s="11" t="s">
        <v>117</v>
      </c>
      <c r="D175" s="60">
        <v>7</v>
      </c>
      <c r="E175" s="40" t="s">
        <v>217</v>
      </c>
      <c r="F175" s="69">
        <v>7</v>
      </c>
    </row>
    <row r="176" spans="1:7" s="41" customFormat="1" ht="13.5" customHeight="1" x14ac:dyDescent="0.25">
      <c r="A176" s="24"/>
      <c r="C176" s="11" t="s">
        <v>118</v>
      </c>
      <c r="D176" s="60">
        <v>56</v>
      </c>
      <c r="E176" s="40">
        <v>7</v>
      </c>
      <c r="F176" s="69">
        <v>49</v>
      </c>
    </row>
    <row r="177" spans="1:7" s="41" customFormat="1" ht="13.5" customHeight="1" x14ac:dyDescent="0.25">
      <c r="A177" s="24"/>
      <c r="B177" s="31"/>
      <c r="C177" s="11" t="s">
        <v>119</v>
      </c>
      <c r="D177" s="60">
        <v>30</v>
      </c>
      <c r="E177" s="40">
        <v>3</v>
      </c>
      <c r="F177" s="69">
        <v>27</v>
      </c>
    </row>
    <row r="178" spans="1:7" s="43" customFormat="1" ht="13.5" customHeight="1" x14ac:dyDescent="0.25">
      <c r="A178" s="24"/>
      <c r="B178" s="24" t="s">
        <v>17</v>
      </c>
      <c r="C178" s="17"/>
      <c r="D178" s="61">
        <f>SUM(D175:D177)</f>
        <v>93</v>
      </c>
      <c r="E178" s="42">
        <f>SUM(E175:E177)</f>
        <v>10</v>
      </c>
      <c r="F178" s="70">
        <f>SUM(F175:F177)</f>
        <v>83</v>
      </c>
      <c r="G178" s="41"/>
    </row>
    <row r="179" spans="1:7" s="46" customFormat="1" ht="13.5" customHeight="1" x14ac:dyDescent="0.25">
      <c r="A179" s="74"/>
      <c r="B179" s="74" t="s">
        <v>3</v>
      </c>
      <c r="C179" s="83"/>
      <c r="D179" s="75">
        <f>D178+D174</f>
        <v>459</v>
      </c>
      <c r="E179" s="76">
        <f>E178+E174</f>
        <v>175</v>
      </c>
      <c r="F179" s="77">
        <f>F178+F174</f>
        <v>284</v>
      </c>
      <c r="G179" s="41"/>
    </row>
    <row r="180" spans="1:7" s="41" customFormat="1" ht="13.5" customHeight="1" x14ac:dyDescent="0.25">
      <c r="A180" s="24" t="s">
        <v>120</v>
      </c>
      <c r="B180" s="31" t="s">
        <v>1</v>
      </c>
      <c r="C180" s="11" t="s">
        <v>121</v>
      </c>
      <c r="D180" s="60">
        <v>28</v>
      </c>
      <c r="E180" s="40">
        <v>4</v>
      </c>
      <c r="F180" s="69">
        <v>24</v>
      </c>
    </row>
    <row r="181" spans="1:7" s="46" customFormat="1" ht="13.5" customHeight="1" x14ac:dyDescent="0.25">
      <c r="A181" s="74"/>
      <c r="B181" s="74" t="s">
        <v>3</v>
      </c>
      <c r="C181" s="83"/>
      <c r="D181" s="75">
        <v>28</v>
      </c>
      <c r="E181" s="76">
        <v>4</v>
      </c>
      <c r="F181" s="77">
        <v>24</v>
      </c>
      <c r="G181" s="41"/>
    </row>
    <row r="182" spans="1:7" s="41" customFormat="1" ht="13.5" customHeight="1" x14ac:dyDescent="0.25">
      <c r="A182" s="24" t="s">
        <v>122</v>
      </c>
      <c r="B182" s="31" t="s">
        <v>1</v>
      </c>
      <c r="C182" s="25" t="s">
        <v>261</v>
      </c>
      <c r="D182" s="60">
        <v>20</v>
      </c>
      <c r="E182" s="40" t="s">
        <v>217</v>
      </c>
      <c r="F182" s="69">
        <v>20</v>
      </c>
    </row>
    <row r="183" spans="1:7" s="46" customFormat="1" ht="13.5" customHeight="1" x14ac:dyDescent="0.25">
      <c r="A183" s="74"/>
      <c r="B183" s="74" t="s">
        <v>3</v>
      </c>
      <c r="C183" s="83"/>
      <c r="D183" s="75">
        <v>20</v>
      </c>
      <c r="E183" s="76">
        <v>0</v>
      </c>
      <c r="F183" s="77">
        <v>20</v>
      </c>
      <c r="G183" s="41"/>
    </row>
    <row r="184" spans="1:7" s="41" customFormat="1" ht="13.5" customHeight="1" x14ac:dyDescent="0.25">
      <c r="A184" s="24" t="s">
        <v>123</v>
      </c>
      <c r="B184" s="31" t="s">
        <v>11</v>
      </c>
      <c r="C184" s="11" t="s">
        <v>124</v>
      </c>
      <c r="D184" s="60">
        <v>128</v>
      </c>
      <c r="E184" s="40">
        <v>62</v>
      </c>
      <c r="F184" s="69">
        <v>66</v>
      </c>
    </row>
    <row r="185" spans="1:7" s="41" customFormat="1" ht="13.5" customHeight="1" x14ac:dyDescent="0.25">
      <c r="A185" s="24"/>
      <c r="B185" s="31"/>
      <c r="C185" s="25" t="s">
        <v>262</v>
      </c>
      <c r="D185" s="60">
        <v>156</v>
      </c>
      <c r="E185" s="40">
        <v>71</v>
      </c>
      <c r="F185" s="69">
        <v>85</v>
      </c>
    </row>
    <row r="186" spans="1:7" s="41" customFormat="1" ht="13.5" customHeight="1" x14ac:dyDescent="0.25">
      <c r="A186" s="24"/>
      <c r="B186" s="31"/>
      <c r="C186" s="25" t="s">
        <v>125</v>
      </c>
      <c r="D186" s="60">
        <v>131</v>
      </c>
      <c r="E186" s="40">
        <v>56</v>
      </c>
      <c r="F186" s="69">
        <v>75</v>
      </c>
    </row>
    <row r="187" spans="1:7" s="41" customFormat="1" ht="13.5" customHeight="1" x14ac:dyDescent="0.25">
      <c r="A187" s="24"/>
      <c r="B187" s="31"/>
      <c r="C187" s="25" t="s">
        <v>263</v>
      </c>
      <c r="D187" s="60">
        <v>76</v>
      </c>
      <c r="E187" s="40">
        <v>34</v>
      </c>
      <c r="F187" s="69">
        <v>42</v>
      </c>
    </row>
    <row r="188" spans="1:7" s="41" customFormat="1" ht="13.5" customHeight="1" x14ac:dyDescent="0.25">
      <c r="A188" s="24"/>
      <c r="B188" s="31"/>
      <c r="C188" s="25" t="s">
        <v>294</v>
      </c>
      <c r="D188" s="60">
        <v>25</v>
      </c>
      <c r="E188" s="40">
        <v>15</v>
      </c>
      <c r="F188" s="69">
        <v>10</v>
      </c>
    </row>
    <row r="189" spans="1:7" s="43" customFormat="1" ht="13.5" customHeight="1" x14ac:dyDescent="0.25">
      <c r="A189" s="24"/>
      <c r="B189" s="24" t="s">
        <v>13</v>
      </c>
      <c r="C189" s="24"/>
      <c r="D189" s="61">
        <f>SUM(D184:D188)</f>
        <v>516</v>
      </c>
      <c r="E189" s="42">
        <f>SUM(E184:E188)</f>
        <v>238</v>
      </c>
      <c r="F189" s="70">
        <f>SUM(F184:F188)</f>
        <v>278</v>
      </c>
      <c r="G189" s="41"/>
    </row>
    <row r="190" spans="1:7" s="41" customFormat="1" ht="13.5" customHeight="1" x14ac:dyDescent="0.25">
      <c r="A190" s="24"/>
      <c r="B190" s="31" t="s">
        <v>1</v>
      </c>
      <c r="C190" s="11" t="s">
        <v>126</v>
      </c>
      <c r="D190" s="60">
        <v>45</v>
      </c>
      <c r="E190" s="40" t="s">
        <v>217</v>
      </c>
      <c r="F190" s="69">
        <v>45</v>
      </c>
    </row>
    <row r="191" spans="1:7" s="41" customFormat="1" ht="13.5" customHeight="1" x14ac:dyDescent="0.25">
      <c r="A191" s="24"/>
      <c r="B191" s="31"/>
      <c r="C191" s="11" t="s">
        <v>264</v>
      </c>
      <c r="D191" s="60">
        <v>28</v>
      </c>
      <c r="E191" s="40" t="s">
        <v>217</v>
      </c>
      <c r="F191" s="69">
        <v>28</v>
      </c>
    </row>
    <row r="192" spans="1:7" s="41" customFormat="1" ht="13.5" customHeight="1" x14ac:dyDescent="0.25">
      <c r="A192" s="24"/>
      <c r="B192" s="31"/>
      <c r="C192" s="11" t="s">
        <v>127</v>
      </c>
      <c r="D192" s="60">
        <v>85</v>
      </c>
      <c r="E192" s="40">
        <v>18</v>
      </c>
      <c r="F192" s="69">
        <v>67</v>
      </c>
    </row>
    <row r="193" spans="1:11" s="41" customFormat="1" ht="13.5" customHeight="1" x14ac:dyDescent="0.25">
      <c r="A193" s="24"/>
      <c r="B193" s="31"/>
      <c r="C193" s="25" t="s">
        <v>265</v>
      </c>
      <c r="D193" s="60">
        <v>34</v>
      </c>
      <c r="E193" s="40">
        <v>27</v>
      </c>
      <c r="F193" s="69">
        <v>7</v>
      </c>
    </row>
    <row r="194" spans="1:11" s="41" customFormat="1" ht="13.5" customHeight="1" x14ac:dyDescent="0.25">
      <c r="A194" s="24"/>
      <c r="B194" s="31"/>
      <c r="C194" s="11" t="s">
        <v>128</v>
      </c>
      <c r="D194" s="60">
        <v>51</v>
      </c>
      <c r="E194" s="40">
        <v>4</v>
      </c>
      <c r="F194" s="69">
        <v>47</v>
      </c>
    </row>
    <row r="195" spans="1:11" s="41" customFormat="1" ht="13.5" customHeight="1" x14ac:dyDescent="0.25">
      <c r="A195" s="24"/>
      <c r="B195" s="31"/>
      <c r="C195" s="11" t="s">
        <v>129</v>
      </c>
      <c r="D195" s="60">
        <v>45</v>
      </c>
      <c r="E195" s="40" t="s">
        <v>217</v>
      </c>
      <c r="F195" s="69">
        <v>45</v>
      </c>
    </row>
    <row r="196" spans="1:11" s="43" customFormat="1" ht="13.5" customHeight="1" x14ac:dyDescent="0.25">
      <c r="A196" s="24"/>
      <c r="B196" s="24" t="s">
        <v>17</v>
      </c>
      <c r="C196" s="24"/>
      <c r="D196" s="61">
        <f>SUM(D190:D195)</f>
        <v>288</v>
      </c>
      <c r="E196" s="42">
        <f>SUM(E190:E195)</f>
        <v>49</v>
      </c>
      <c r="F196" s="70">
        <f>SUM(F190:F195)</f>
        <v>239</v>
      </c>
      <c r="G196" s="41"/>
    </row>
    <row r="197" spans="1:11" s="46" customFormat="1" ht="13.5" customHeight="1" x14ac:dyDescent="0.25">
      <c r="A197" s="74"/>
      <c r="B197" s="74" t="s">
        <v>3</v>
      </c>
      <c r="C197" s="74"/>
      <c r="D197" s="75">
        <f>D196+D189</f>
        <v>804</v>
      </c>
      <c r="E197" s="76">
        <f>E196+E189</f>
        <v>287</v>
      </c>
      <c r="F197" s="77">
        <f>F196+F189</f>
        <v>517</v>
      </c>
      <c r="G197" s="41"/>
    </row>
    <row r="198" spans="1:11" s="41" customFormat="1" ht="13.5" customHeight="1" x14ac:dyDescent="0.25">
      <c r="A198" s="24" t="s">
        <v>130</v>
      </c>
      <c r="B198" s="31" t="s">
        <v>11</v>
      </c>
      <c r="C198" s="25" t="s">
        <v>266</v>
      </c>
      <c r="D198" s="60">
        <v>60</v>
      </c>
      <c r="E198" s="40">
        <v>29</v>
      </c>
      <c r="F198" s="69">
        <v>31</v>
      </c>
    </row>
    <row r="199" spans="1:11" s="41" customFormat="1" ht="13.5" customHeight="1" x14ac:dyDescent="0.25">
      <c r="A199" s="24"/>
      <c r="B199" s="31" t="s">
        <v>1</v>
      </c>
      <c r="C199" s="11" t="s">
        <v>130</v>
      </c>
      <c r="D199" s="60">
        <v>20</v>
      </c>
      <c r="E199" s="40">
        <v>0</v>
      </c>
      <c r="F199" s="69">
        <v>20</v>
      </c>
    </row>
    <row r="200" spans="1:11" s="46" customFormat="1" ht="13.5" customHeight="1" x14ac:dyDescent="0.25">
      <c r="A200" s="74"/>
      <c r="B200" s="74" t="s">
        <v>3</v>
      </c>
      <c r="C200" s="83"/>
      <c r="D200" s="75">
        <f>D198+D199</f>
        <v>80</v>
      </c>
      <c r="E200" s="76">
        <f>E198</f>
        <v>29</v>
      </c>
      <c r="F200" s="77">
        <f>F198+F199</f>
        <v>51</v>
      </c>
      <c r="G200" s="41"/>
    </row>
    <row r="201" spans="1:11" s="41" customFormat="1" ht="13.5" customHeight="1" x14ac:dyDescent="0.25">
      <c r="A201" s="24" t="s">
        <v>131</v>
      </c>
      <c r="B201" s="31" t="s">
        <v>11</v>
      </c>
      <c r="C201" s="25" t="s">
        <v>267</v>
      </c>
      <c r="D201" s="60">
        <v>99</v>
      </c>
      <c r="E201" s="40">
        <v>43</v>
      </c>
      <c r="F201" s="69">
        <v>56</v>
      </c>
      <c r="H201" s="165"/>
      <c r="I201" s="166"/>
      <c r="J201" s="166"/>
      <c r="K201" s="166"/>
    </row>
    <row r="202" spans="1:11" s="41" customFormat="1" ht="13.5" customHeight="1" x14ac:dyDescent="0.25">
      <c r="A202" s="24"/>
      <c r="B202" s="31"/>
      <c r="C202" s="11" t="s">
        <v>132</v>
      </c>
      <c r="D202" s="60">
        <v>40</v>
      </c>
      <c r="E202" s="40">
        <v>11</v>
      </c>
      <c r="F202" s="69">
        <v>29</v>
      </c>
      <c r="H202" s="165"/>
      <c r="I202" s="166"/>
      <c r="J202" s="166"/>
      <c r="K202" s="166"/>
    </row>
    <row r="203" spans="1:11" s="41" customFormat="1" ht="13.5" customHeight="1" x14ac:dyDescent="0.25">
      <c r="A203" s="24"/>
      <c r="B203" s="31"/>
      <c r="C203" s="50" t="s">
        <v>133</v>
      </c>
      <c r="D203" s="60">
        <v>106</v>
      </c>
      <c r="E203" s="40">
        <v>45</v>
      </c>
      <c r="F203" s="69">
        <v>61</v>
      </c>
      <c r="H203" s="165"/>
      <c r="I203" s="166"/>
      <c r="J203" s="166"/>
      <c r="K203" s="166"/>
    </row>
    <row r="204" spans="1:11" s="41" customFormat="1" ht="13.5" customHeight="1" x14ac:dyDescent="0.25">
      <c r="A204" s="24"/>
      <c r="B204" s="31"/>
      <c r="C204" s="50" t="s">
        <v>230</v>
      </c>
      <c r="D204" s="60">
        <v>103</v>
      </c>
      <c r="E204" s="40">
        <v>43</v>
      </c>
      <c r="F204" s="69">
        <v>60</v>
      </c>
      <c r="H204" s="165"/>
      <c r="I204" s="166"/>
      <c r="J204" s="166"/>
      <c r="K204" s="166"/>
    </row>
    <row r="205" spans="1:11" s="41" customFormat="1" ht="13.5" customHeight="1" x14ac:dyDescent="0.25">
      <c r="A205" s="24"/>
      <c r="B205" s="31"/>
      <c r="C205" s="11" t="s">
        <v>268</v>
      </c>
      <c r="D205" s="60">
        <v>45</v>
      </c>
      <c r="E205" s="40">
        <v>23</v>
      </c>
      <c r="F205" s="69">
        <v>22</v>
      </c>
      <c r="H205" s="165"/>
      <c r="I205" s="166"/>
      <c r="J205" s="166"/>
      <c r="K205" s="166"/>
    </row>
    <row r="206" spans="1:11" s="41" customFormat="1" ht="13.5" customHeight="1" x14ac:dyDescent="0.25">
      <c r="A206" s="24"/>
      <c r="B206" s="31"/>
      <c r="C206" s="11" t="s">
        <v>231</v>
      </c>
      <c r="D206" s="60">
        <v>56</v>
      </c>
      <c r="E206" s="40">
        <v>22</v>
      </c>
      <c r="F206" s="69">
        <v>34</v>
      </c>
      <c r="H206" s="165"/>
      <c r="I206" s="166"/>
      <c r="J206" s="166"/>
      <c r="K206" s="166"/>
    </row>
    <row r="207" spans="1:11" s="43" customFormat="1" ht="13.5" customHeight="1" x14ac:dyDescent="0.25">
      <c r="A207" s="24"/>
      <c r="B207" s="24" t="s">
        <v>13</v>
      </c>
      <c r="C207" s="24"/>
      <c r="D207" s="61">
        <f>SUM(D201:D206)</f>
        <v>449</v>
      </c>
      <c r="E207" s="42">
        <f t="shared" ref="E207:F207" si="1">SUM(E201:E206)</f>
        <v>187</v>
      </c>
      <c r="F207" s="70">
        <f t="shared" si="1"/>
        <v>262</v>
      </c>
      <c r="G207" s="41"/>
    </row>
    <row r="208" spans="1:11" s="41" customFormat="1" ht="13.5" customHeight="1" x14ac:dyDescent="0.25">
      <c r="A208" s="24"/>
      <c r="B208" s="31" t="s">
        <v>1</v>
      </c>
      <c r="C208" s="11" t="s">
        <v>269</v>
      </c>
      <c r="D208" s="60">
        <v>73</v>
      </c>
      <c r="E208" s="40">
        <v>23</v>
      </c>
      <c r="F208" s="69">
        <v>50</v>
      </c>
    </row>
    <row r="209" spans="1:7" s="41" customFormat="1" ht="13.5" customHeight="1" x14ac:dyDescent="0.25">
      <c r="A209" s="24"/>
      <c r="B209" s="31"/>
      <c r="C209" s="11" t="s">
        <v>232</v>
      </c>
      <c r="D209" s="60">
        <v>130</v>
      </c>
      <c r="E209" s="40">
        <v>43</v>
      </c>
      <c r="F209" s="69">
        <v>87</v>
      </c>
    </row>
    <row r="210" spans="1:7" s="41" customFormat="1" ht="13.5" customHeight="1" x14ac:dyDescent="0.25">
      <c r="A210" s="24"/>
      <c r="B210" s="31"/>
      <c r="C210" s="11" t="s">
        <v>135</v>
      </c>
      <c r="D210" s="60">
        <v>41</v>
      </c>
      <c r="E210" s="40" t="s">
        <v>217</v>
      </c>
      <c r="F210" s="69">
        <v>41</v>
      </c>
    </row>
    <row r="211" spans="1:7" s="41" customFormat="1" ht="13.5" customHeight="1" x14ac:dyDescent="0.25">
      <c r="A211" s="24"/>
      <c r="B211" s="24" t="s">
        <v>17</v>
      </c>
      <c r="C211" s="31"/>
      <c r="D211" s="61">
        <f>SUM(D208:D210)</f>
        <v>244</v>
      </c>
      <c r="E211" s="42">
        <f>SUM(E208:E210)</f>
        <v>66</v>
      </c>
      <c r="F211" s="70">
        <f>SUM(F208:F210)</f>
        <v>178</v>
      </c>
    </row>
    <row r="212" spans="1:7" s="53" customFormat="1" ht="13.5" customHeight="1" x14ac:dyDescent="0.3">
      <c r="A212" s="74"/>
      <c r="B212" s="74" t="s">
        <v>3</v>
      </c>
      <c r="C212" s="82"/>
      <c r="D212" s="75">
        <f>D211+D207</f>
        <v>693</v>
      </c>
      <c r="E212" s="76">
        <f>E211+E207</f>
        <v>253</v>
      </c>
      <c r="F212" s="77">
        <f>F211+F207</f>
        <v>440</v>
      </c>
      <c r="G212" s="41"/>
    </row>
    <row r="213" spans="1:7" s="41" customFormat="1" ht="13.5" customHeight="1" x14ac:dyDescent="0.25">
      <c r="A213" s="24" t="s">
        <v>136</v>
      </c>
      <c r="B213" s="31" t="s">
        <v>11</v>
      </c>
      <c r="C213" s="25" t="s">
        <v>270</v>
      </c>
      <c r="D213" s="60">
        <v>28</v>
      </c>
      <c r="E213" s="40">
        <v>13</v>
      </c>
      <c r="F213" s="69">
        <v>15</v>
      </c>
    </row>
    <row r="214" spans="1:7" s="41" customFormat="1" ht="13.5" customHeight="1" x14ac:dyDescent="0.25">
      <c r="A214" s="24"/>
      <c r="B214" s="31"/>
      <c r="C214" s="11" t="s">
        <v>137</v>
      </c>
      <c r="D214" s="60">
        <v>73</v>
      </c>
      <c r="E214" s="40">
        <v>30</v>
      </c>
      <c r="F214" s="69">
        <v>43</v>
      </c>
    </row>
    <row r="215" spans="1:7" s="41" customFormat="1" ht="13.5" customHeight="1" x14ac:dyDescent="0.25">
      <c r="A215" s="24"/>
      <c r="B215" s="31"/>
      <c r="C215" s="11" t="s">
        <v>138</v>
      </c>
      <c r="D215" s="60">
        <v>77</v>
      </c>
      <c r="E215" s="40">
        <v>27</v>
      </c>
      <c r="F215" s="69">
        <v>50</v>
      </c>
    </row>
    <row r="216" spans="1:7" s="43" customFormat="1" ht="13.5" customHeight="1" x14ac:dyDescent="0.25">
      <c r="A216" s="24"/>
      <c r="B216" s="24" t="s">
        <v>13</v>
      </c>
      <c r="C216" s="24"/>
      <c r="D216" s="61">
        <f>SUM(D213:D215)</f>
        <v>178</v>
      </c>
      <c r="E216" s="42">
        <f>SUM(E213:E215)</f>
        <v>70</v>
      </c>
      <c r="F216" s="70">
        <f>SUM(F213:F215)</f>
        <v>108</v>
      </c>
      <c r="G216" s="41"/>
    </row>
    <row r="217" spans="1:7" s="41" customFormat="1" ht="13.5" customHeight="1" x14ac:dyDescent="0.25">
      <c r="A217" s="24"/>
      <c r="B217" s="31" t="s">
        <v>1</v>
      </c>
      <c r="C217" s="11" t="s">
        <v>139</v>
      </c>
      <c r="D217" s="60">
        <v>43</v>
      </c>
      <c r="E217" s="40">
        <v>16</v>
      </c>
      <c r="F217" s="69">
        <v>27</v>
      </c>
    </row>
    <row r="218" spans="1:7" s="41" customFormat="1" ht="13.5" customHeight="1" x14ac:dyDescent="0.25">
      <c r="A218" s="24"/>
      <c r="B218" s="31"/>
      <c r="C218" s="11" t="s">
        <v>140</v>
      </c>
      <c r="D218" s="60">
        <v>60</v>
      </c>
      <c r="E218" s="40">
        <v>3</v>
      </c>
      <c r="F218" s="69">
        <v>57</v>
      </c>
    </row>
    <row r="219" spans="1:7" s="41" customFormat="1" ht="13.5" customHeight="1" x14ac:dyDescent="0.25">
      <c r="A219" s="24"/>
      <c r="B219" s="31"/>
      <c r="C219" s="11" t="s">
        <v>141</v>
      </c>
      <c r="D219" s="60">
        <v>39</v>
      </c>
      <c r="E219" s="40" t="s">
        <v>217</v>
      </c>
      <c r="F219" s="69">
        <v>39</v>
      </c>
    </row>
    <row r="220" spans="1:7" s="43" customFormat="1" ht="13.5" customHeight="1" x14ac:dyDescent="0.25">
      <c r="A220" s="24"/>
      <c r="B220" s="24" t="s">
        <v>17</v>
      </c>
      <c r="C220" s="24"/>
      <c r="D220" s="61">
        <f>SUM(D217:D219)</f>
        <v>142</v>
      </c>
      <c r="E220" s="42">
        <f>SUM(E217:E219)</f>
        <v>19</v>
      </c>
      <c r="F220" s="70">
        <f>SUM(F217:F219)</f>
        <v>123</v>
      </c>
      <c r="G220" s="41"/>
    </row>
    <row r="221" spans="1:7" s="46" customFormat="1" ht="13.5" customHeight="1" x14ac:dyDescent="0.25">
      <c r="A221" s="44"/>
      <c r="B221" s="44" t="s">
        <v>3</v>
      </c>
      <c r="C221" s="44"/>
      <c r="D221" s="62">
        <f>D220+D216</f>
        <v>320</v>
      </c>
      <c r="E221" s="45">
        <f>E220+E216</f>
        <v>89</v>
      </c>
      <c r="F221" s="71">
        <f>F220+F216</f>
        <v>231</v>
      </c>
      <c r="G221" s="41"/>
    </row>
    <row r="222" spans="1:7" s="41" customFormat="1" ht="13.5" customHeight="1" x14ac:dyDescent="0.25">
      <c r="A222" s="24" t="s">
        <v>142</v>
      </c>
      <c r="B222" s="31" t="s">
        <v>1</v>
      </c>
      <c r="C222" s="11" t="s">
        <v>143</v>
      </c>
      <c r="D222" s="60">
        <v>39</v>
      </c>
      <c r="E222" s="40" t="s">
        <v>217</v>
      </c>
      <c r="F222" s="69">
        <v>39</v>
      </c>
    </row>
    <row r="223" spans="1:7" s="46" customFormat="1" ht="13.5" customHeight="1" x14ac:dyDescent="0.25">
      <c r="A223" s="74"/>
      <c r="B223" s="74" t="s">
        <v>3</v>
      </c>
      <c r="C223" s="74"/>
      <c r="D223" s="75">
        <v>39</v>
      </c>
      <c r="E223" s="76">
        <v>0</v>
      </c>
      <c r="F223" s="77">
        <v>39</v>
      </c>
      <c r="G223" s="41"/>
    </row>
    <row r="224" spans="1:7" s="41" customFormat="1" ht="13.5" customHeight="1" x14ac:dyDescent="0.25">
      <c r="A224" s="24" t="s">
        <v>144</v>
      </c>
      <c r="B224" s="31" t="s">
        <v>11</v>
      </c>
      <c r="C224" s="11" t="s">
        <v>145</v>
      </c>
      <c r="D224" s="60">
        <v>71</v>
      </c>
      <c r="E224" s="40">
        <v>33</v>
      </c>
      <c r="F224" s="69">
        <v>38</v>
      </c>
    </row>
    <row r="225" spans="1:7" s="41" customFormat="1" ht="13.5" customHeight="1" x14ac:dyDescent="0.25">
      <c r="A225" s="24"/>
      <c r="B225" s="31"/>
      <c r="C225" s="11" t="s">
        <v>146</v>
      </c>
      <c r="D225" s="60">
        <v>112</v>
      </c>
      <c r="E225" s="40">
        <v>53</v>
      </c>
      <c r="F225" s="69">
        <v>59</v>
      </c>
    </row>
    <row r="226" spans="1:7" s="41" customFormat="1" ht="13.5" customHeight="1" x14ac:dyDescent="0.25">
      <c r="A226" s="24"/>
      <c r="B226" s="31"/>
      <c r="C226" s="11" t="s">
        <v>147</v>
      </c>
      <c r="D226" s="60">
        <v>38</v>
      </c>
      <c r="E226" s="40">
        <v>17</v>
      </c>
      <c r="F226" s="69">
        <v>21</v>
      </c>
    </row>
    <row r="227" spans="1:7" s="43" customFormat="1" ht="13.5" customHeight="1" x14ac:dyDescent="0.25">
      <c r="A227" s="24"/>
      <c r="B227" s="24" t="s">
        <v>13</v>
      </c>
      <c r="C227" s="24"/>
      <c r="D227" s="61">
        <f>SUM(D224:D226)</f>
        <v>221</v>
      </c>
      <c r="E227" s="42">
        <f>SUM(E224:E226)</f>
        <v>103</v>
      </c>
      <c r="F227" s="70">
        <f>SUM(F224:F226)</f>
        <v>118</v>
      </c>
      <c r="G227" s="41"/>
    </row>
    <row r="228" spans="1:7" s="41" customFormat="1" ht="13.5" customHeight="1" x14ac:dyDescent="0.25">
      <c r="A228" s="24"/>
      <c r="B228" s="31" t="s">
        <v>1</v>
      </c>
      <c r="C228" s="11" t="s">
        <v>148</v>
      </c>
      <c r="D228" s="60">
        <v>56</v>
      </c>
      <c r="E228" s="40">
        <v>9</v>
      </c>
      <c r="F228" s="69">
        <v>47</v>
      </c>
    </row>
    <row r="229" spans="1:7" s="41" customFormat="1" ht="13.5" customHeight="1" x14ac:dyDescent="0.25">
      <c r="A229" s="24"/>
      <c r="B229" s="31"/>
      <c r="C229" s="11" t="s">
        <v>149</v>
      </c>
      <c r="D229" s="60">
        <v>35</v>
      </c>
      <c r="E229" s="40">
        <v>8</v>
      </c>
      <c r="F229" s="69">
        <v>27</v>
      </c>
    </row>
    <row r="230" spans="1:7" s="43" customFormat="1" ht="13.5" customHeight="1" x14ac:dyDescent="0.25">
      <c r="A230" s="24"/>
      <c r="B230" s="24" t="s">
        <v>17</v>
      </c>
      <c r="C230" s="24"/>
      <c r="D230" s="61">
        <f>SUM(D228:D229)</f>
        <v>91</v>
      </c>
      <c r="E230" s="42">
        <f>SUM(E228:E229)</f>
        <v>17</v>
      </c>
      <c r="F230" s="70">
        <f>SUM(F228:F229)</f>
        <v>74</v>
      </c>
      <c r="G230" s="41"/>
    </row>
    <row r="231" spans="1:7" s="46" customFormat="1" ht="13.5" customHeight="1" x14ac:dyDescent="0.25">
      <c r="A231" s="74"/>
      <c r="B231" s="74" t="s">
        <v>3</v>
      </c>
      <c r="C231" s="74"/>
      <c r="D231" s="75">
        <f>D230+D227</f>
        <v>312</v>
      </c>
      <c r="E231" s="76">
        <f>E230+E227</f>
        <v>120</v>
      </c>
      <c r="F231" s="77">
        <f>F230+F227</f>
        <v>192</v>
      </c>
      <c r="G231" s="41"/>
    </row>
    <row r="232" spans="1:7" s="41" customFormat="1" ht="13.5" customHeight="1" x14ac:dyDescent="0.25">
      <c r="A232" s="24" t="s">
        <v>150</v>
      </c>
      <c r="B232" s="31" t="s">
        <v>1</v>
      </c>
      <c r="C232" s="11" t="s">
        <v>151</v>
      </c>
      <c r="D232" s="60">
        <v>35</v>
      </c>
      <c r="E232" s="40">
        <v>11</v>
      </c>
      <c r="F232" s="69">
        <v>24</v>
      </c>
    </row>
    <row r="233" spans="1:7" s="43" customFormat="1" ht="13.5" customHeight="1" x14ac:dyDescent="0.25">
      <c r="A233" s="78"/>
      <c r="B233" s="78" t="s">
        <v>111</v>
      </c>
      <c r="C233" s="78"/>
      <c r="D233" s="79">
        <v>35</v>
      </c>
      <c r="E233" s="80">
        <v>11</v>
      </c>
      <c r="F233" s="81">
        <v>24</v>
      </c>
      <c r="G233" s="41"/>
    </row>
    <row r="234" spans="1:7" s="41" customFormat="1" ht="13.5" customHeight="1" x14ac:dyDescent="0.25">
      <c r="A234" s="24" t="s">
        <v>152</v>
      </c>
      <c r="B234" s="11" t="s">
        <v>11</v>
      </c>
      <c r="C234" s="11" t="s">
        <v>153</v>
      </c>
      <c r="D234" s="60">
        <v>51</v>
      </c>
      <c r="E234" s="40">
        <v>23</v>
      </c>
      <c r="F234" s="69">
        <v>28</v>
      </c>
    </row>
    <row r="235" spans="1:7" s="41" customFormat="1" ht="13.5" customHeight="1" x14ac:dyDescent="0.25">
      <c r="A235" s="24"/>
      <c r="B235" s="31" t="s">
        <v>1</v>
      </c>
      <c r="C235" s="11" t="s">
        <v>154</v>
      </c>
      <c r="D235" s="60">
        <v>34</v>
      </c>
      <c r="E235" s="40">
        <v>8</v>
      </c>
      <c r="F235" s="69">
        <v>26</v>
      </c>
    </row>
    <row r="236" spans="1:7" s="46" customFormat="1" ht="13.5" customHeight="1" x14ac:dyDescent="0.25">
      <c r="A236" s="74"/>
      <c r="B236" s="74" t="s">
        <v>3</v>
      </c>
      <c r="C236" s="74"/>
      <c r="D236" s="75">
        <f>SUM(D234:D235)</f>
        <v>85</v>
      </c>
      <c r="E236" s="76">
        <f>SUM(E234:E235)</f>
        <v>31</v>
      </c>
      <c r="F236" s="77">
        <f>SUM(F234:F235)</f>
        <v>54</v>
      </c>
      <c r="G236" s="41"/>
    </row>
    <row r="237" spans="1:7" s="41" customFormat="1" ht="13.5" customHeight="1" x14ac:dyDescent="0.25">
      <c r="A237" s="24" t="s">
        <v>155</v>
      </c>
      <c r="B237" s="31" t="s">
        <v>11</v>
      </c>
      <c r="C237" s="11" t="s">
        <v>156</v>
      </c>
      <c r="D237" s="60">
        <v>92</v>
      </c>
      <c r="E237" s="40">
        <v>43</v>
      </c>
      <c r="F237" s="69">
        <v>49</v>
      </c>
    </row>
    <row r="238" spans="1:7" s="41" customFormat="1" ht="13.5" customHeight="1" x14ac:dyDescent="0.25">
      <c r="A238" s="24"/>
      <c r="B238" s="31" t="s">
        <v>1</v>
      </c>
      <c r="C238" s="11" t="s">
        <v>157</v>
      </c>
      <c r="D238" s="60">
        <v>56</v>
      </c>
      <c r="E238" s="40">
        <v>13</v>
      </c>
      <c r="F238" s="69">
        <v>43</v>
      </c>
    </row>
    <row r="239" spans="1:7" s="46" customFormat="1" ht="13.5" customHeight="1" x14ac:dyDescent="0.25">
      <c r="A239" s="74"/>
      <c r="B239" s="74" t="s">
        <v>3</v>
      </c>
      <c r="C239" s="74"/>
      <c r="D239" s="75">
        <f>D237+D238</f>
        <v>148</v>
      </c>
      <c r="E239" s="76">
        <f>E237+E238</f>
        <v>56</v>
      </c>
      <c r="F239" s="77">
        <f>F237+F238</f>
        <v>92</v>
      </c>
      <c r="G239" s="41"/>
    </row>
    <row r="240" spans="1:7" s="41" customFormat="1" ht="13.5" customHeight="1" x14ac:dyDescent="0.25">
      <c r="A240" s="24" t="s">
        <v>158</v>
      </c>
      <c r="B240" s="31" t="s">
        <v>11</v>
      </c>
      <c r="C240" s="11" t="s">
        <v>159</v>
      </c>
      <c r="D240" s="60">
        <v>31</v>
      </c>
      <c r="E240" s="40">
        <v>13</v>
      </c>
      <c r="F240" s="69">
        <v>18</v>
      </c>
    </row>
    <row r="241" spans="1:14" s="41" customFormat="1" ht="13.5" customHeight="1" x14ac:dyDescent="0.25">
      <c r="A241" s="24"/>
      <c r="B241" s="31"/>
      <c r="C241" s="11" t="s">
        <v>160</v>
      </c>
      <c r="D241" s="60">
        <v>48</v>
      </c>
      <c r="E241" s="40">
        <v>21</v>
      </c>
      <c r="F241" s="69">
        <v>27</v>
      </c>
    </row>
    <row r="242" spans="1:14" s="41" customFormat="1" ht="13.5" customHeight="1" x14ac:dyDescent="0.25">
      <c r="A242" s="24"/>
      <c r="B242" s="31"/>
      <c r="C242" s="25" t="s">
        <v>271</v>
      </c>
      <c r="D242" s="60">
        <v>81</v>
      </c>
      <c r="E242" s="40">
        <v>29</v>
      </c>
      <c r="F242" s="69">
        <v>52</v>
      </c>
    </row>
    <row r="243" spans="1:14" s="41" customFormat="1" ht="13.5" customHeight="1" x14ac:dyDescent="0.25">
      <c r="A243" s="24"/>
      <c r="B243" s="24" t="s">
        <v>13</v>
      </c>
      <c r="C243" s="31"/>
      <c r="D243" s="61">
        <f>SUM(D240:D242)</f>
        <v>160</v>
      </c>
      <c r="E243" s="42">
        <f>SUM(E240:E242)</f>
        <v>63</v>
      </c>
      <c r="F243" s="70">
        <f>SUM(F240:F242)</f>
        <v>97</v>
      </c>
      <c r="I243" s="49"/>
      <c r="J243" s="49"/>
      <c r="K243" s="49"/>
      <c r="L243" s="48"/>
      <c r="M243" s="48"/>
      <c r="N243" s="48"/>
    </row>
    <row r="244" spans="1:14" s="41" customFormat="1" ht="13.5" customHeight="1" x14ac:dyDescent="0.25">
      <c r="A244" s="24"/>
      <c r="B244" s="31" t="s">
        <v>1</v>
      </c>
      <c r="C244" s="11" t="s">
        <v>161</v>
      </c>
      <c r="D244" s="60">
        <v>57</v>
      </c>
      <c r="E244" s="40">
        <v>2</v>
      </c>
      <c r="F244" s="69">
        <v>55</v>
      </c>
    </row>
    <row r="245" spans="1:14" s="43" customFormat="1" ht="13.5" customHeight="1" x14ac:dyDescent="0.25">
      <c r="A245" s="24"/>
      <c r="B245" s="24" t="s">
        <v>17</v>
      </c>
      <c r="C245" s="24"/>
      <c r="D245" s="61">
        <v>57</v>
      </c>
      <c r="E245" s="42">
        <v>2</v>
      </c>
      <c r="F245" s="70">
        <v>55</v>
      </c>
      <c r="G245" s="41"/>
    </row>
    <row r="246" spans="1:14" s="46" customFormat="1" ht="13.5" customHeight="1" x14ac:dyDescent="0.25">
      <c r="A246" s="74"/>
      <c r="B246" s="74" t="s">
        <v>3</v>
      </c>
      <c r="C246" s="74"/>
      <c r="D246" s="75">
        <f>D245+D243</f>
        <v>217</v>
      </c>
      <c r="E246" s="76">
        <f>E245+E243</f>
        <v>65</v>
      </c>
      <c r="F246" s="77">
        <f>F245+F243</f>
        <v>152</v>
      </c>
      <c r="G246" s="41"/>
    </row>
    <row r="247" spans="1:14" s="41" customFormat="1" ht="13.5" customHeight="1" x14ac:dyDescent="0.25">
      <c r="A247" s="24" t="s">
        <v>162</v>
      </c>
      <c r="B247" s="31" t="s">
        <v>1</v>
      </c>
      <c r="C247" s="11" t="s">
        <v>163</v>
      </c>
      <c r="D247" s="60">
        <v>41</v>
      </c>
      <c r="E247" s="40" t="s">
        <v>217</v>
      </c>
      <c r="F247" s="69">
        <v>41</v>
      </c>
    </row>
    <row r="248" spans="1:14" s="46" customFormat="1" ht="13.5" customHeight="1" x14ac:dyDescent="0.25">
      <c r="A248" s="74"/>
      <c r="B248" s="74" t="s">
        <v>3</v>
      </c>
      <c r="C248" s="74"/>
      <c r="D248" s="75">
        <v>41</v>
      </c>
      <c r="E248" s="76">
        <v>0</v>
      </c>
      <c r="F248" s="77">
        <v>41</v>
      </c>
      <c r="G248" s="41"/>
    </row>
    <row r="249" spans="1:14" s="41" customFormat="1" ht="13.5" customHeight="1" x14ac:dyDescent="0.25">
      <c r="A249" s="24" t="s">
        <v>164</v>
      </c>
      <c r="B249" s="31" t="s">
        <v>1</v>
      </c>
      <c r="C249" s="11" t="s">
        <v>165</v>
      </c>
      <c r="D249" s="60">
        <v>19</v>
      </c>
      <c r="E249" s="40">
        <v>5</v>
      </c>
      <c r="F249" s="69">
        <v>14</v>
      </c>
    </row>
    <row r="250" spans="1:14" s="41" customFormat="1" ht="13.5" customHeight="1" x14ac:dyDescent="0.25">
      <c r="A250" s="24"/>
      <c r="B250" s="31"/>
      <c r="C250" s="11" t="s">
        <v>166</v>
      </c>
      <c r="D250" s="60">
        <v>16</v>
      </c>
      <c r="E250" s="40" t="s">
        <v>217</v>
      </c>
      <c r="F250" s="69">
        <v>16</v>
      </c>
    </row>
    <row r="251" spans="1:14" s="43" customFormat="1" ht="13.5" customHeight="1" x14ac:dyDescent="0.25">
      <c r="A251" s="24"/>
      <c r="B251" s="24" t="s">
        <v>17</v>
      </c>
      <c r="C251" s="17"/>
      <c r="D251" s="61">
        <f>SUM(D249:D250)</f>
        <v>35</v>
      </c>
      <c r="E251" s="42">
        <f>SUM(E249:E250)</f>
        <v>5</v>
      </c>
      <c r="F251" s="70">
        <f>SUM(F249:F250)</f>
        <v>30</v>
      </c>
      <c r="G251" s="41"/>
    </row>
    <row r="252" spans="1:14" s="46" customFormat="1" ht="13.5" customHeight="1" x14ac:dyDescent="0.25">
      <c r="A252" s="74"/>
      <c r="B252" s="74" t="s">
        <v>3</v>
      </c>
      <c r="C252" s="74"/>
      <c r="D252" s="75">
        <f>D251</f>
        <v>35</v>
      </c>
      <c r="E252" s="76">
        <f>E251</f>
        <v>5</v>
      </c>
      <c r="F252" s="77">
        <f>F251</f>
        <v>30</v>
      </c>
      <c r="G252" s="41"/>
    </row>
    <row r="253" spans="1:14" s="41" customFormat="1" ht="13.5" customHeight="1" x14ac:dyDescent="0.25">
      <c r="A253" s="24" t="s">
        <v>167</v>
      </c>
      <c r="B253" s="31" t="s">
        <v>11</v>
      </c>
      <c r="C253" s="11" t="s">
        <v>168</v>
      </c>
      <c r="D253" s="60">
        <v>41</v>
      </c>
      <c r="E253" s="40">
        <v>22</v>
      </c>
      <c r="F253" s="69">
        <v>19</v>
      </c>
    </row>
    <row r="254" spans="1:14" s="41" customFormat="1" ht="13.5" customHeight="1" x14ac:dyDescent="0.25">
      <c r="A254" s="24"/>
      <c r="B254" s="31"/>
      <c r="C254" s="25" t="s">
        <v>272</v>
      </c>
      <c r="D254" s="60">
        <v>206</v>
      </c>
      <c r="E254" s="40">
        <v>81</v>
      </c>
      <c r="F254" s="69">
        <v>125</v>
      </c>
    </row>
    <row r="255" spans="1:14" s="41" customFormat="1" ht="13.5" customHeight="1" x14ac:dyDescent="0.25">
      <c r="A255" s="24"/>
      <c r="B255" s="31"/>
      <c r="C255" s="25" t="s">
        <v>169</v>
      </c>
      <c r="D255" s="60">
        <v>135</v>
      </c>
      <c r="E255" s="40">
        <v>75</v>
      </c>
      <c r="F255" s="69">
        <v>60</v>
      </c>
    </row>
    <row r="256" spans="1:14" s="41" customFormat="1" ht="13.5" customHeight="1" x14ac:dyDescent="0.25">
      <c r="A256" s="24"/>
      <c r="B256" s="31"/>
      <c r="C256" s="25" t="s">
        <v>273</v>
      </c>
      <c r="D256" s="60">
        <v>107</v>
      </c>
      <c r="E256" s="40">
        <v>44</v>
      </c>
      <c r="F256" s="69">
        <v>63</v>
      </c>
    </row>
    <row r="257" spans="1:7" s="41" customFormat="1" ht="13.5" customHeight="1" x14ac:dyDescent="0.25">
      <c r="A257" s="24"/>
      <c r="B257" s="24" t="s">
        <v>13</v>
      </c>
      <c r="C257" s="31"/>
      <c r="D257" s="61">
        <f>SUM(D253:D256)</f>
        <v>489</v>
      </c>
      <c r="E257" s="42">
        <f>SUM(E253:E256)</f>
        <v>222</v>
      </c>
      <c r="F257" s="70">
        <f>SUM(F253:F256)</f>
        <v>267</v>
      </c>
    </row>
    <row r="258" spans="1:7" s="41" customFormat="1" ht="13.5" customHeight="1" x14ac:dyDescent="0.25">
      <c r="A258" s="24"/>
      <c r="B258" s="31" t="s">
        <v>1</v>
      </c>
      <c r="C258" s="11" t="s">
        <v>170</v>
      </c>
      <c r="D258" s="60">
        <v>41</v>
      </c>
      <c r="E258" s="40" t="s">
        <v>217</v>
      </c>
      <c r="F258" s="69">
        <v>41</v>
      </c>
    </row>
    <row r="259" spans="1:7" s="41" customFormat="1" ht="13.5" customHeight="1" x14ac:dyDescent="0.25">
      <c r="A259" s="24"/>
      <c r="B259" s="31"/>
      <c r="C259" s="11" t="s">
        <v>171</v>
      </c>
      <c r="D259" s="60">
        <v>36</v>
      </c>
      <c r="E259" s="40" t="s">
        <v>217</v>
      </c>
      <c r="F259" s="69">
        <v>36</v>
      </c>
    </row>
    <row r="260" spans="1:7" s="41" customFormat="1" ht="13.5" customHeight="1" x14ac:dyDescent="0.25">
      <c r="A260" s="24"/>
      <c r="B260" s="31"/>
      <c r="C260" s="11" t="s">
        <v>172</v>
      </c>
      <c r="D260" s="60">
        <v>32</v>
      </c>
      <c r="E260" s="40" t="s">
        <v>217</v>
      </c>
      <c r="F260" s="69">
        <v>32</v>
      </c>
    </row>
    <row r="261" spans="1:7" s="41" customFormat="1" ht="13.5" customHeight="1" x14ac:dyDescent="0.25">
      <c r="A261" s="24"/>
      <c r="B261" s="31"/>
      <c r="C261" s="11" t="s">
        <v>167</v>
      </c>
      <c r="D261" s="60">
        <v>39</v>
      </c>
      <c r="E261" s="40" t="s">
        <v>217</v>
      </c>
      <c r="F261" s="69">
        <v>39</v>
      </c>
    </row>
    <row r="262" spans="1:7" s="41" customFormat="1" ht="13.5" customHeight="1" x14ac:dyDescent="0.25">
      <c r="A262" s="24"/>
      <c r="B262" s="24" t="s">
        <v>17</v>
      </c>
      <c r="C262" s="31"/>
      <c r="D262" s="61">
        <f>SUM(D258:D261)</f>
        <v>148</v>
      </c>
      <c r="E262" s="42">
        <f>SUM(E258:E261)</f>
        <v>0</v>
      </c>
      <c r="F262" s="70">
        <f>SUM(F258:F261)</f>
        <v>148</v>
      </c>
    </row>
    <row r="263" spans="1:7" s="53" customFormat="1" ht="13.5" customHeight="1" x14ac:dyDescent="0.3">
      <c r="A263" s="74"/>
      <c r="B263" s="74" t="s">
        <v>3</v>
      </c>
      <c r="C263" s="82"/>
      <c r="D263" s="75">
        <f>D262+D257</f>
        <v>637</v>
      </c>
      <c r="E263" s="76">
        <f>E262+E257</f>
        <v>222</v>
      </c>
      <c r="F263" s="77">
        <f>F262+F257</f>
        <v>415</v>
      </c>
      <c r="G263" s="41"/>
    </row>
    <row r="264" spans="1:7" s="41" customFormat="1" ht="13.5" customHeight="1" x14ac:dyDescent="0.25">
      <c r="A264" s="24" t="s">
        <v>173</v>
      </c>
      <c r="B264" s="31" t="s">
        <v>11</v>
      </c>
      <c r="C264" s="11" t="s">
        <v>174</v>
      </c>
      <c r="D264" s="60">
        <v>74</v>
      </c>
      <c r="E264" s="40">
        <v>26</v>
      </c>
      <c r="F264" s="69">
        <v>48</v>
      </c>
    </row>
    <row r="265" spans="1:7" s="41" customFormat="1" ht="13.5" customHeight="1" x14ac:dyDescent="0.25">
      <c r="A265" s="24"/>
      <c r="B265" s="31"/>
      <c r="C265" s="11" t="s">
        <v>223</v>
      </c>
      <c r="D265" s="60">
        <v>50</v>
      </c>
      <c r="E265" s="40">
        <v>26</v>
      </c>
      <c r="F265" s="69">
        <v>24</v>
      </c>
    </row>
    <row r="266" spans="1:7" s="41" customFormat="1" ht="13.5" customHeight="1" x14ac:dyDescent="0.25">
      <c r="A266" s="24"/>
      <c r="B266" s="31"/>
      <c r="C266" s="11" t="s">
        <v>175</v>
      </c>
      <c r="D266" s="60">
        <v>82</v>
      </c>
      <c r="E266" s="40">
        <v>41</v>
      </c>
      <c r="F266" s="69">
        <v>41</v>
      </c>
    </row>
    <row r="267" spans="1:7" s="43" customFormat="1" ht="13.5" customHeight="1" x14ac:dyDescent="0.25">
      <c r="A267" s="24"/>
      <c r="B267" s="24" t="s">
        <v>13</v>
      </c>
      <c r="C267" s="24"/>
      <c r="D267" s="61">
        <f>SUM(D264:D266)</f>
        <v>206</v>
      </c>
      <c r="E267" s="42">
        <f>SUM(E264:E266)</f>
        <v>93</v>
      </c>
      <c r="F267" s="70">
        <f>SUM(F264:F266)</f>
        <v>113</v>
      </c>
      <c r="G267" s="41"/>
    </row>
    <row r="268" spans="1:7" s="41" customFormat="1" ht="13.5" customHeight="1" x14ac:dyDescent="0.25">
      <c r="A268" s="24"/>
      <c r="B268" s="31" t="s">
        <v>1</v>
      </c>
      <c r="C268" s="11" t="s">
        <v>176</v>
      </c>
      <c r="D268" s="60">
        <v>16</v>
      </c>
      <c r="E268" s="40">
        <v>16</v>
      </c>
      <c r="F268" s="69" t="s">
        <v>217</v>
      </c>
    </row>
    <row r="269" spans="1:7" s="41" customFormat="1" ht="13.5" customHeight="1" x14ac:dyDescent="0.25">
      <c r="A269" s="24"/>
      <c r="B269" s="31"/>
      <c r="C269" s="11" t="s">
        <v>178</v>
      </c>
      <c r="D269" s="60">
        <v>15</v>
      </c>
      <c r="E269" s="40">
        <v>2</v>
      </c>
      <c r="F269" s="69">
        <v>13</v>
      </c>
    </row>
    <row r="270" spans="1:7" s="41" customFormat="1" ht="13.5" customHeight="1" x14ac:dyDescent="0.25">
      <c r="A270" s="24"/>
      <c r="B270" s="31"/>
      <c r="C270" s="11" t="s">
        <v>179</v>
      </c>
      <c r="D270" s="60">
        <v>77</v>
      </c>
      <c r="E270" s="40">
        <v>22</v>
      </c>
      <c r="F270" s="69">
        <v>55</v>
      </c>
    </row>
    <row r="271" spans="1:7" s="43" customFormat="1" ht="13.5" customHeight="1" x14ac:dyDescent="0.25">
      <c r="A271" s="24"/>
      <c r="B271" s="24" t="s">
        <v>17</v>
      </c>
      <c r="C271" s="24"/>
      <c r="D271" s="61">
        <f>SUM(D268:D270)</f>
        <v>108</v>
      </c>
      <c r="E271" s="42">
        <f>SUM(E268:E270)</f>
        <v>40</v>
      </c>
      <c r="F271" s="70">
        <f>SUM(F268:F270)</f>
        <v>68</v>
      </c>
      <c r="G271" s="41"/>
    </row>
    <row r="272" spans="1:7" s="46" customFormat="1" ht="13.5" customHeight="1" x14ac:dyDescent="0.25">
      <c r="A272" s="74"/>
      <c r="B272" s="74" t="s">
        <v>3</v>
      </c>
      <c r="C272" s="74"/>
      <c r="D272" s="75">
        <f>D271+D267</f>
        <v>314</v>
      </c>
      <c r="E272" s="76">
        <f>E271+E267</f>
        <v>133</v>
      </c>
      <c r="F272" s="77">
        <f>F271+F267</f>
        <v>181</v>
      </c>
      <c r="G272" s="41"/>
    </row>
    <row r="273" spans="1:8" s="41" customFormat="1" ht="13.5" customHeight="1" x14ac:dyDescent="0.25">
      <c r="A273" s="24" t="s">
        <v>180</v>
      </c>
      <c r="B273" s="31" t="s">
        <v>11</v>
      </c>
      <c r="C273" s="22" t="s">
        <v>274</v>
      </c>
      <c r="D273" s="60">
        <v>96</v>
      </c>
      <c r="E273" s="40">
        <v>47</v>
      </c>
      <c r="F273" s="69">
        <v>49</v>
      </c>
    </row>
    <row r="274" spans="1:8" s="41" customFormat="1" ht="13.5" customHeight="1" x14ac:dyDescent="0.25">
      <c r="A274" s="24"/>
      <c r="B274" s="31"/>
      <c r="C274" s="11" t="s">
        <v>279</v>
      </c>
      <c r="D274" s="60">
        <v>35</v>
      </c>
      <c r="E274" s="40">
        <v>17</v>
      </c>
      <c r="F274" s="69">
        <v>18</v>
      </c>
    </row>
    <row r="275" spans="1:8" s="43" customFormat="1" ht="13.5" customHeight="1" x14ac:dyDescent="0.25">
      <c r="A275" s="24"/>
      <c r="B275" s="24" t="s">
        <v>13</v>
      </c>
      <c r="C275" s="24"/>
      <c r="D275" s="61">
        <f>SUM(D273:D274)</f>
        <v>131</v>
      </c>
      <c r="E275" s="42">
        <f>SUM(E273:E274)</f>
        <v>64</v>
      </c>
      <c r="F275" s="70">
        <f>SUM(F273:F274)</f>
        <v>67</v>
      </c>
      <c r="G275" s="41"/>
    </row>
    <row r="276" spans="1:8" s="41" customFormat="1" ht="13.5" customHeight="1" x14ac:dyDescent="0.25">
      <c r="A276" s="24"/>
      <c r="B276" s="31" t="s">
        <v>1</v>
      </c>
      <c r="C276" s="11" t="s">
        <v>182</v>
      </c>
      <c r="D276" s="60">
        <v>87</v>
      </c>
      <c r="E276" s="40">
        <v>30</v>
      </c>
      <c r="F276" s="69">
        <v>57</v>
      </c>
    </row>
    <row r="277" spans="1:8" s="41" customFormat="1" ht="13.5" customHeight="1" x14ac:dyDescent="0.25">
      <c r="A277" s="24"/>
      <c r="B277" s="31"/>
      <c r="C277" s="11" t="s">
        <v>295</v>
      </c>
      <c r="D277" s="60">
        <v>56</v>
      </c>
      <c r="E277" s="40">
        <v>20</v>
      </c>
      <c r="F277" s="69">
        <v>36</v>
      </c>
    </row>
    <row r="278" spans="1:8" s="41" customFormat="1" ht="13.5" customHeight="1" x14ac:dyDescent="0.25">
      <c r="A278" s="24"/>
      <c r="B278" s="31"/>
      <c r="C278" s="11" t="s">
        <v>185</v>
      </c>
      <c r="D278" s="60">
        <v>38</v>
      </c>
      <c r="E278" s="40">
        <v>9</v>
      </c>
      <c r="F278" s="69">
        <v>29</v>
      </c>
    </row>
    <row r="279" spans="1:8" s="41" customFormat="1" ht="13.5" customHeight="1" x14ac:dyDescent="0.25">
      <c r="A279" s="24"/>
      <c r="B279" s="31"/>
      <c r="C279" s="11" t="s">
        <v>296</v>
      </c>
      <c r="D279" s="60">
        <v>34</v>
      </c>
      <c r="E279" s="40">
        <v>12</v>
      </c>
      <c r="F279" s="69">
        <v>22</v>
      </c>
    </row>
    <row r="280" spans="1:8" s="43" customFormat="1" ht="13.5" customHeight="1" x14ac:dyDescent="0.25">
      <c r="A280" s="24"/>
      <c r="B280" s="24" t="s">
        <v>17</v>
      </c>
      <c r="C280" s="24"/>
      <c r="D280" s="61">
        <f>SUM(D276:D279)</f>
        <v>215</v>
      </c>
      <c r="E280" s="42">
        <f>SUM(E276:E279)</f>
        <v>71</v>
      </c>
      <c r="F280" s="70">
        <f>SUM(F276:F279)</f>
        <v>144</v>
      </c>
      <c r="G280" s="41"/>
    </row>
    <row r="281" spans="1:8" s="46" customFormat="1" ht="13.5" customHeight="1" x14ac:dyDescent="0.25">
      <c r="A281" s="74"/>
      <c r="B281" s="74" t="s">
        <v>3</v>
      </c>
      <c r="C281" s="74"/>
      <c r="D281" s="75">
        <f>D280+D275</f>
        <v>346</v>
      </c>
      <c r="E281" s="76">
        <f>E280+E275</f>
        <v>135</v>
      </c>
      <c r="F281" s="77">
        <f>F280+F275</f>
        <v>211</v>
      </c>
      <c r="G281" s="41"/>
    </row>
    <row r="282" spans="1:8" s="46" customFormat="1" ht="13.5" customHeight="1" x14ac:dyDescent="0.25">
      <c r="A282" s="193"/>
      <c r="B282" s="193"/>
      <c r="C282" s="193" t="s">
        <v>13</v>
      </c>
      <c r="D282" s="194">
        <f>D275+D267+D257+D243+D227+D216+D207+D198+D189+D174+D138+D76+D71+D63+D55+D47+D33+D21+D17+D237+D234+D84</f>
        <v>8125</v>
      </c>
      <c r="E282" s="195">
        <f>E275+E267+E257+E243+E227+E216+E207+E198+E189+E174+E138+E76+E71+E63+E55+E47+E33+E21+E17+E237+E234+E84</f>
        <v>3771</v>
      </c>
      <c r="F282" s="196">
        <f>F275+F267+F257+F243+F227+F216+F207+F198+F189+F174+F138+F76+F71+F63+F55+F47+F33+F21+F17+F237+F234+F84</f>
        <v>4354</v>
      </c>
      <c r="G282" s="164"/>
      <c r="H282" s="163"/>
    </row>
    <row r="283" spans="1:8" s="46" customFormat="1" ht="13.5" customHeight="1" x14ac:dyDescent="0.25">
      <c r="A283" s="193"/>
      <c r="B283" s="193"/>
      <c r="C283" s="193" t="s">
        <v>17</v>
      </c>
      <c r="D283" s="194">
        <f>D280+D271+D262+D251+D248+D245+D238+D233+D230+D223+D220+D211+D199+D196+D183+D181+D178+D168+D165+D85+D83+D80+D73+D67+D61+D50+D58+D43+D41+D38+D25+D16+D14+D12+D10+D235+D18</f>
        <v>3527</v>
      </c>
      <c r="E283" s="195">
        <f>E280+E271+E262+E251+E248+E245+E238+E233+E230+E223+E220+E211+E199+E196+E183+E181+E178+E168+E165+E85+E83+E80+E73+E67+E61+E50+E58+E43+E41+E38+E25+E16+E14+E12+E10+E235+E18</f>
        <v>612</v>
      </c>
      <c r="F283" s="196">
        <f>F280+F271+F262+F251+F248+F245+F238+F233+F230+F223+F220+F211+F199+F196+F183+F181+F178+F168+F165+F85+F83+F80+F73+F67+F61+F50+F58+F43+F41+F38+F25+F16+F14+F12+F10+F235+F18</f>
        <v>2915</v>
      </c>
      <c r="G283" s="41"/>
    </row>
    <row r="284" spans="1:8" s="54" customFormat="1" ht="13.5" customHeight="1" thickBot="1" x14ac:dyDescent="0.3">
      <c r="A284" s="197"/>
      <c r="B284" s="198"/>
      <c r="C284" s="197" t="s">
        <v>3</v>
      </c>
      <c r="D284" s="199">
        <f>D281+D272+D263+D252+D248+D246+D239+D236+D233+D231+D223+D221+D212+D200+D197+D183+D181+D179+D168+D166+D86+D83+D81+D74+D68+D61+D59+D51+D43+D39+D41+D26+D19+D16+D14+D12+D10</f>
        <v>11652</v>
      </c>
      <c r="E284" s="200">
        <f>E281+E272+E263+E252+E248+E246+E239+E236+E233+E231+E223+E221+E212+E200+E197+E183+E181+E179+E168+E166+E86+E83+E81+E74+E68+E61+E59+E51+E43+E39+E41+E26+E19+E16+E14+E12+E10</f>
        <v>4383</v>
      </c>
      <c r="F284" s="201">
        <f>F281+F272+F263+F252+F248+F246+F239+F236+F233+F231+F223+F221+F212+F200+F197+F183+F181+F179+F168+F166+F86+F83+F81+F74+F68+F61+F59+F51+F43+F39+F41+F26+F19+F16+F14+F12+F10</f>
        <v>7269</v>
      </c>
      <c r="G284" s="41"/>
    </row>
    <row r="285" spans="1:8" s="54" customFormat="1" ht="13.5" customHeight="1" thickTop="1" x14ac:dyDescent="0.25">
      <c r="A285" s="24"/>
      <c r="B285" s="31"/>
      <c r="C285" s="24"/>
      <c r="D285" s="72"/>
      <c r="E285" s="72"/>
      <c r="F285" s="73"/>
    </row>
    <row r="286" spans="1:8" s="7" customFormat="1" ht="13.5" customHeight="1" x14ac:dyDescent="0.2">
      <c r="A286" s="26" t="s">
        <v>297</v>
      </c>
      <c r="B286" s="26"/>
      <c r="D286" s="1"/>
      <c r="E286" s="1"/>
      <c r="F286" s="1"/>
    </row>
    <row r="287" spans="1:8" ht="13.5" customHeight="1" thickBot="1" x14ac:dyDescent="0.3">
      <c r="A287" s="204"/>
      <c r="B287" s="204"/>
      <c r="C287" s="205"/>
      <c r="D287" s="205"/>
      <c r="E287" s="205"/>
      <c r="F287" s="205"/>
    </row>
  </sheetData>
  <sortState xmlns:xlrd2="http://schemas.microsoft.com/office/spreadsheetml/2017/richdata2" ref="C89:F138">
    <sortCondition ref="C89:C138"/>
  </sortState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&amp;R&amp;"Arial Narrow,Normal"&amp;8&amp;P/&amp;N</oddFooter>
  </headerFooter>
  <rowBreaks count="4" manualBreakCount="4">
    <brk id="61" max="16383" man="1"/>
    <brk id="168" max="16383" man="1"/>
    <brk id="221" max="16383" man="1"/>
    <brk id="263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85"/>
  <sheetViews>
    <sheetView zoomScaleNormal="100" workbookViewId="0">
      <pane ySplit="8" topLeftCell="A9" activePane="bottomLeft" state="frozen"/>
      <selection activeCell="F4" sqref="F4"/>
      <selection pane="bottomLeft" activeCell="F4" sqref="F4"/>
    </sheetView>
  </sheetViews>
  <sheetFormatPr baseColWidth="10" defaultRowHeight="14.4" x14ac:dyDescent="0.25"/>
  <cols>
    <col min="1" max="1" width="19.5" customWidth="1"/>
    <col min="2" max="2" width="14.3984375" customWidth="1"/>
    <col min="3" max="3" width="25" customWidth="1"/>
    <col min="4" max="6" width="9.5" customWidth="1"/>
  </cols>
  <sheetData>
    <row r="1" spans="1:6" ht="13.95" customHeight="1" x14ac:dyDescent="0.25">
      <c r="A1" s="180"/>
      <c r="B1" s="28"/>
      <c r="C1" s="29"/>
      <c r="D1" s="29"/>
      <c r="E1" s="29"/>
      <c r="F1" s="29"/>
    </row>
    <row r="2" spans="1:6" ht="13.95" customHeight="1" x14ac:dyDescent="0.25">
      <c r="A2" s="2" t="s">
        <v>317</v>
      </c>
      <c r="B2" s="179"/>
      <c r="C2" s="47"/>
      <c r="D2" s="47"/>
      <c r="E2" s="47"/>
      <c r="F2" s="47"/>
    </row>
    <row r="3" spans="1:6" ht="13.95" customHeight="1" x14ac:dyDescent="0.25">
      <c r="A3" s="2"/>
      <c r="B3" s="3"/>
      <c r="C3" s="3"/>
      <c r="D3" s="3"/>
      <c r="E3" s="3"/>
    </row>
    <row r="4" spans="1:6" ht="13.95" customHeight="1" thickBot="1" x14ac:dyDescent="0.3">
      <c r="A4" s="181" t="s">
        <v>311</v>
      </c>
      <c r="B4" s="181"/>
      <c r="C4" s="181"/>
      <c r="D4" s="181"/>
      <c r="E4" s="181"/>
      <c r="F4" s="183" t="s">
        <v>372</v>
      </c>
    </row>
    <row r="5" spans="1:6" s="55" customFormat="1" ht="15.05" customHeight="1" x14ac:dyDescent="0.2">
      <c r="A5" s="182"/>
    </row>
    <row r="6" spans="1:6" s="6" customFormat="1" ht="15.05" customHeight="1" x14ac:dyDescent="0.25">
      <c r="A6" s="184" t="s">
        <v>313</v>
      </c>
      <c r="B6" s="4"/>
      <c r="C6" s="5"/>
      <c r="D6" s="1"/>
      <c r="E6" s="1"/>
      <c r="F6" s="185"/>
    </row>
    <row r="7" spans="1:6" ht="15.05" customHeight="1" thickBot="1" x14ac:dyDescent="0.3"/>
    <row r="8" spans="1:6" s="30" customFormat="1" ht="30.05" customHeight="1" thickTop="1" x14ac:dyDescent="0.25">
      <c r="A8" s="188" t="s">
        <v>216</v>
      </c>
      <c r="B8" s="188"/>
      <c r="C8" s="189"/>
      <c r="D8" s="190" t="s">
        <v>3</v>
      </c>
      <c r="E8" s="191" t="s">
        <v>189</v>
      </c>
      <c r="F8" s="192" t="s">
        <v>190</v>
      </c>
    </row>
    <row r="9" spans="1:6" s="8" customFormat="1" ht="13.5" customHeight="1" x14ac:dyDescent="0.2">
      <c r="A9" s="10" t="s">
        <v>0</v>
      </c>
      <c r="B9" s="31" t="s">
        <v>1</v>
      </c>
      <c r="C9" s="11" t="s">
        <v>2</v>
      </c>
      <c r="D9" s="56">
        <v>55</v>
      </c>
      <c r="E9" s="13">
        <v>16</v>
      </c>
      <c r="F9" s="65">
        <v>39</v>
      </c>
    </row>
    <row r="10" spans="1:6" s="9" customFormat="1" ht="13.5" customHeight="1" x14ac:dyDescent="0.25">
      <c r="A10" s="97"/>
      <c r="B10" s="97" t="s">
        <v>3</v>
      </c>
      <c r="C10" s="103"/>
      <c r="D10" s="88">
        <v>55</v>
      </c>
      <c r="E10" s="98">
        <v>16</v>
      </c>
      <c r="F10" s="90">
        <v>39</v>
      </c>
    </row>
    <row r="11" spans="1:6" s="8" customFormat="1" ht="13.5" customHeight="1" x14ac:dyDescent="0.2">
      <c r="A11" s="10" t="s">
        <v>4</v>
      </c>
      <c r="B11" s="31" t="s">
        <v>1</v>
      </c>
      <c r="C11" s="11" t="s">
        <v>5</v>
      </c>
      <c r="D11" s="56">
        <v>40</v>
      </c>
      <c r="E11" s="13">
        <v>9</v>
      </c>
      <c r="F11" s="65">
        <v>31</v>
      </c>
    </row>
    <row r="12" spans="1:6" s="9" customFormat="1" ht="13.5" customHeight="1" x14ac:dyDescent="0.25">
      <c r="A12" s="97"/>
      <c r="B12" s="97" t="s">
        <v>3</v>
      </c>
      <c r="C12" s="103"/>
      <c r="D12" s="88">
        <v>40</v>
      </c>
      <c r="E12" s="98">
        <v>9</v>
      </c>
      <c r="F12" s="90">
        <v>31</v>
      </c>
    </row>
    <row r="13" spans="1:6" s="8" customFormat="1" ht="13.5" customHeight="1" x14ac:dyDescent="0.2">
      <c r="A13" s="10" t="s">
        <v>6</v>
      </c>
      <c r="B13" s="31" t="s">
        <v>1</v>
      </c>
      <c r="C13" s="11" t="s">
        <v>7</v>
      </c>
      <c r="D13" s="56">
        <v>20</v>
      </c>
      <c r="E13" s="13">
        <v>1</v>
      </c>
      <c r="F13" s="65">
        <v>19</v>
      </c>
    </row>
    <row r="14" spans="1:6" s="9" customFormat="1" ht="13.5" customHeight="1" x14ac:dyDescent="0.25">
      <c r="A14" s="97"/>
      <c r="B14" s="97" t="s">
        <v>3</v>
      </c>
      <c r="C14" s="103"/>
      <c r="D14" s="88">
        <v>20</v>
      </c>
      <c r="E14" s="98">
        <v>1</v>
      </c>
      <c r="F14" s="90">
        <v>19</v>
      </c>
    </row>
    <row r="15" spans="1:6" s="8" customFormat="1" ht="13.5" customHeight="1" x14ac:dyDescent="0.2">
      <c r="A15" s="10" t="s">
        <v>8</v>
      </c>
      <c r="B15" s="31" t="s">
        <v>1</v>
      </c>
      <c r="C15" s="11" t="s">
        <v>9</v>
      </c>
      <c r="D15" s="56">
        <v>25</v>
      </c>
      <c r="E15" s="13" t="s">
        <v>217</v>
      </c>
      <c r="F15" s="65">
        <v>25</v>
      </c>
    </row>
    <row r="16" spans="1:6" s="9" customFormat="1" ht="13.5" customHeight="1" x14ac:dyDescent="0.25">
      <c r="A16" s="97"/>
      <c r="B16" s="97" t="s">
        <v>3</v>
      </c>
      <c r="C16" s="83"/>
      <c r="D16" s="88">
        <v>25</v>
      </c>
      <c r="E16" s="98">
        <v>0</v>
      </c>
      <c r="F16" s="90">
        <v>25</v>
      </c>
    </row>
    <row r="17" spans="1:6" s="8" customFormat="1" ht="13.5" customHeight="1" x14ac:dyDescent="0.2">
      <c r="A17" s="10" t="s">
        <v>10</v>
      </c>
      <c r="B17" s="31" t="s">
        <v>11</v>
      </c>
      <c r="C17" s="32" t="s">
        <v>275</v>
      </c>
      <c r="D17" s="56">
        <v>115</v>
      </c>
      <c r="E17" s="13">
        <v>53</v>
      </c>
      <c r="F17" s="65">
        <v>62</v>
      </c>
    </row>
    <row r="18" spans="1:6" s="8" customFormat="1" ht="13.5" customHeight="1" x14ac:dyDescent="0.2">
      <c r="A18" s="10"/>
      <c r="B18" s="31" t="s">
        <v>1</v>
      </c>
      <c r="C18" s="32" t="s">
        <v>276</v>
      </c>
      <c r="D18" s="56">
        <v>24</v>
      </c>
      <c r="E18" s="13">
        <v>7</v>
      </c>
      <c r="F18" s="65">
        <v>17</v>
      </c>
    </row>
    <row r="19" spans="1:6" s="9" customFormat="1" ht="13.5" customHeight="1" x14ac:dyDescent="0.25">
      <c r="A19" s="97"/>
      <c r="B19" s="97" t="s">
        <v>3</v>
      </c>
      <c r="C19" s="83"/>
      <c r="D19" s="88">
        <f>SUM(D17:D18)</f>
        <v>139</v>
      </c>
      <c r="E19" s="98">
        <f t="shared" ref="E19:F19" si="0">SUM(E17:E18)</f>
        <v>60</v>
      </c>
      <c r="F19" s="90">
        <f t="shared" si="0"/>
        <v>79</v>
      </c>
    </row>
    <row r="20" spans="1:6" s="8" customFormat="1" ht="13.5" customHeight="1" x14ac:dyDescent="0.2">
      <c r="A20" s="10" t="s">
        <v>12</v>
      </c>
      <c r="B20" s="31" t="s">
        <v>11</v>
      </c>
      <c r="C20" s="22" t="s">
        <v>12</v>
      </c>
      <c r="D20" s="56">
        <v>105</v>
      </c>
      <c r="E20" s="13">
        <v>42</v>
      </c>
      <c r="F20" s="65">
        <v>63</v>
      </c>
    </row>
    <row r="21" spans="1:6" s="9" customFormat="1" ht="13.5" customHeight="1" x14ac:dyDescent="0.25">
      <c r="A21" s="14"/>
      <c r="B21" s="10" t="s">
        <v>13</v>
      </c>
      <c r="C21" s="17"/>
      <c r="D21" s="57">
        <v>105</v>
      </c>
      <c r="E21" s="19">
        <v>42</v>
      </c>
      <c r="F21" s="66">
        <v>63</v>
      </c>
    </row>
    <row r="22" spans="1:6" s="8" customFormat="1" ht="13.5" customHeight="1" x14ac:dyDescent="0.2">
      <c r="A22" s="10"/>
      <c r="B22" s="31" t="s">
        <v>1</v>
      </c>
      <c r="C22" s="11" t="s">
        <v>14</v>
      </c>
      <c r="D22" s="56">
        <v>20</v>
      </c>
      <c r="E22" s="13" t="s">
        <v>217</v>
      </c>
      <c r="F22" s="65">
        <v>20</v>
      </c>
    </row>
    <row r="23" spans="1:6" s="8" customFormat="1" ht="13.5" customHeight="1" x14ac:dyDescent="0.25">
      <c r="A23" s="10"/>
      <c r="B23" s="20"/>
      <c r="C23" s="11" t="s">
        <v>15</v>
      </c>
      <c r="D23" s="56">
        <v>24</v>
      </c>
      <c r="E23" s="13" t="s">
        <v>217</v>
      </c>
      <c r="F23" s="65">
        <v>24</v>
      </c>
    </row>
    <row r="24" spans="1:6" s="8" customFormat="1" ht="13.5" customHeight="1" x14ac:dyDescent="0.25">
      <c r="A24" s="10"/>
      <c r="B24" s="20"/>
      <c r="C24" s="11" t="s">
        <v>16</v>
      </c>
      <c r="D24" s="56">
        <v>22</v>
      </c>
      <c r="E24" s="13" t="s">
        <v>217</v>
      </c>
      <c r="F24" s="65">
        <v>22</v>
      </c>
    </row>
    <row r="25" spans="1:6" s="21" customFormat="1" ht="13.5" customHeight="1" x14ac:dyDescent="0.25">
      <c r="A25" s="10"/>
      <c r="B25" s="10" t="s">
        <v>17</v>
      </c>
      <c r="C25" s="17"/>
      <c r="D25" s="58">
        <f>SUM(D22:D24)</f>
        <v>66</v>
      </c>
      <c r="E25" s="19">
        <v>0</v>
      </c>
      <c r="F25" s="67">
        <f>SUM(F22:F24)</f>
        <v>66</v>
      </c>
    </row>
    <row r="26" spans="1:6" s="9" customFormat="1" ht="13.5" customHeight="1" x14ac:dyDescent="0.25">
      <c r="A26" s="97"/>
      <c r="B26" s="97" t="s">
        <v>3</v>
      </c>
      <c r="C26" s="83"/>
      <c r="D26" s="101">
        <f>D25+D21</f>
        <v>171</v>
      </c>
      <c r="E26" s="98">
        <f>E21</f>
        <v>42</v>
      </c>
      <c r="F26" s="102">
        <f>F25+F21</f>
        <v>129</v>
      </c>
    </row>
    <row r="27" spans="1:6" s="8" customFormat="1" ht="13.5" customHeight="1" x14ac:dyDescent="0.2">
      <c r="A27" s="10" t="s">
        <v>18</v>
      </c>
      <c r="B27" s="31" t="s">
        <v>11</v>
      </c>
      <c r="C27" s="11" t="s">
        <v>19</v>
      </c>
      <c r="D27" s="56">
        <v>23</v>
      </c>
      <c r="E27" s="13" t="s">
        <v>217</v>
      </c>
      <c r="F27" s="65">
        <v>23</v>
      </c>
    </row>
    <row r="28" spans="1:6" s="8" customFormat="1" ht="13.5" customHeight="1" x14ac:dyDescent="0.25">
      <c r="A28" s="10"/>
      <c r="B28" s="20"/>
      <c r="C28" s="11" t="s">
        <v>20</v>
      </c>
      <c r="D28" s="56">
        <v>95</v>
      </c>
      <c r="E28" s="13">
        <v>47</v>
      </c>
      <c r="F28" s="65">
        <v>48</v>
      </c>
    </row>
    <row r="29" spans="1:6" s="8" customFormat="1" ht="13.5" customHeight="1" x14ac:dyDescent="0.25">
      <c r="A29" s="10"/>
      <c r="B29" s="20"/>
      <c r="C29" s="11" t="s">
        <v>21</v>
      </c>
      <c r="D29" s="56">
        <v>78</v>
      </c>
      <c r="E29" s="13">
        <v>36</v>
      </c>
      <c r="F29" s="65">
        <v>42</v>
      </c>
    </row>
    <row r="30" spans="1:6" s="8" customFormat="1" ht="13.5" customHeight="1" x14ac:dyDescent="0.25">
      <c r="A30" s="10"/>
      <c r="B30" s="20"/>
      <c r="C30" s="11" t="s">
        <v>22</v>
      </c>
      <c r="D30" s="56">
        <v>121</v>
      </c>
      <c r="E30" s="13">
        <v>51</v>
      </c>
      <c r="F30" s="65">
        <v>70</v>
      </c>
    </row>
    <row r="31" spans="1:6" s="8" customFormat="1" ht="13.5" customHeight="1" x14ac:dyDescent="0.25">
      <c r="A31" s="10"/>
      <c r="B31" s="20"/>
      <c r="C31" s="11" t="s">
        <v>23</v>
      </c>
      <c r="D31" s="56">
        <v>54</v>
      </c>
      <c r="E31" s="13">
        <v>20</v>
      </c>
      <c r="F31" s="65">
        <v>34</v>
      </c>
    </row>
    <row r="32" spans="1:6" s="21" customFormat="1" ht="13.5" customHeight="1" x14ac:dyDescent="0.25">
      <c r="A32" s="10"/>
      <c r="B32" s="10" t="s">
        <v>13</v>
      </c>
      <c r="C32" s="17"/>
      <c r="D32" s="58">
        <f>SUM(D27:D31)</f>
        <v>371</v>
      </c>
      <c r="E32" s="19">
        <f>SUM(E27:E31)</f>
        <v>154</v>
      </c>
      <c r="F32" s="67">
        <f>SUM(F27:F31)</f>
        <v>217</v>
      </c>
    </row>
    <row r="33" spans="1:6" s="8" customFormat="1" ht="13.5" customHeight="1" x14ac:dyDescent="0.2">
      <c r="A33" s="10"/>
      <c r="B33" s="31" t="s">
        <v>1</v>
      </c>
      <c r="C33" s="11" t="s">
        <v>24</v>
      </c>
      <c r="D33" s="56">
        <v>42</v>
      </c>
      <c r="E33" s="13">
        <v>19</v>
      </c>
      <c r="F33" s="65">
        <v>23</v>
      </c>
    </row>
    <row r="34" spans="1:6" s="8" customFormat="1" ht="13.5" customHeight="1" x14ac:dyDescent="0.25">
      <c r="A34" s="10"/>
      <c r="B34" s="20"/>
      <c r="C34" s="11" t="s">
        <v>25</v>
      </c>
      <c r="D34" s="56">
        <v>57</v>
      </c>
      <c r="E34" s="13">
        <v>25</v>
      </c>
      <c r="F34" s="65">
        <v>32</v>
      </c>
    </row>
    <row r="35" spans="1:6" s="8" customFormat="1" ht="13.5" customHeight="1" x14ac:dyDescent="0.25">
      <c r="A35" s="10"/>
      <c r="B35" s="20"/>
      <c r="C35" s="11" t="s">
        <v>225</v>
      </c>
      <c r="D35" s="56">
        <v>30</v>
      </c>
      <c r="E35" s="13" t="s">
        <v>217</v>
      </c>
      <c r="F35" s="65">
        <v>30</v>
      </c>
    </row>
    <row r="36" spans="1:6" s="8" customFormat="1" ht="13.5" customHeight="1" x14ac:dyDescent="0.25">
      <c r="A36" s="10"/>
      <c r="B36" s="20"/>
      <c r="C36" s="11" t="s">
        <v>27</v>
      </c>
      <c r="D36" s="56">
        <v>45</v>
      </c>
      <c r="E36" s="13">
        <v>13</v>
      </c>
      <c r="F36" s="65">
        <v>32</v>
      </c>
    </row>
    <row r="37" spans="1:6" s="8" customFormat="1" ht="13.5" customHeight="1" x14ac:dyDescent="0.25">
      <c r="A37" s="10"/>
      <c r="B37" s="10" t="s">
        <v>17</v>
      </c>
      <c r="C37" s="11"/>
      <c r="D37" s="58">
        <f>SUM(D33:D36)</f>
        <v>174</v>
      </c>
      <c r="E37" s="19">
        <f>SUM(E33:E36)</f>
        <v>57</v>
      </c>
      <c r="F37" s="67">
        <f>SUM(F33:F36)</f>
        <v>117</v>
      </c>
    </row>
    <row r="38" spans="1:6" s="8" customFormat="1" ht="13.5" customHeight="1" x14ac:dyDescent="0.25">
      <c r="A38" s="99"/>
      <c r="B38" s="97" t="s">
        <v>3</v>
      </c>
      <c r="C38" s="100"/>
      <c r="D38" s="101">
        <f>D37+D32</f>
        <v>545</v>
      </c>
      <c r="E38" s="98">
        <f>E37+E32</f>
        <v>211</v>
      </c>
      <c r="F38" s="102">
        <f>F37+F32</f>
        <v>334</v>
      </c>
    </row>
    <row r="39" spans="1:6" s="8" customFormat="1" ht="13.5" customHeight="1" x14ac:dyDescent="0.2">
      <c r="A39" s="10" t="s">
        <v>28</v>
      </c>
      <c r="B39" s="31" t="s">
        <v>1</v>
      </c>
      <c r="C39" s="11" t="s">
        <v>234</v>
      </c>
      <c r="D39" s="56">
        <v>22</v>
      </c>
      <c r="E39" s="13">
        <v>4</v>
      </c>
      <c r="F39" s="65">
        <v>18</v>
      </c>
    </row>
    <row r="40" spans="1:6" s="9" customFormat="1" ht="13.5" customHeight="1" x14ac:dyDescent="0.25">
      <c r="A40" s="97"/>
      <c r="B40" s="97" t="s">
        <v>3</v>
      </c>
      <c r="C40" s="83"/>
      <c r="D40" s="88">
        <v>22</v>
      </c>
      <c r="E40" s="98">
        <v>4</v>
      </c>
      <c r="F40" s="90">
        <v>18</v>
      </c>
    </row>
    <row r="41" spans="1:6" s="8" customFormat="1" ht="13.5" customHeight="1" x14ac:dyDescent="0.2">
      <c r="A41" s="10" t="s">
        <v>29</v>
      </c>
      <c r="B41" s="31" t="s">
        <v>1</v>
      </c>
      <c r="C41" s="11" t="s">
        <v>30</v>
      </c>
      <c r="D41" s="56">
        <v>33</v>
      </c>
      <c r="E41" s="13" t="s">
        <v>217</v>
      </c>
      <c r="F41" s="65">
        <v>33</v>
      </c>
    </row>
    <row r="42" spans="1:6" s="9" customFormat="1" ht="13.5" customHeight="1" x14ac:dyDescent="0.25">
      <c r="A42" s="97"/>
      <c r="B42" s="97" t="s">
        <v>3</v>
      </c>
      <c r="C42" s="83"/>
      <c r="D42" s="88">
        <v>33</v>
      </c>
      <c r="E42" s="98">
        <v>0</v>
      </c>
      <c r="F42" s="90">
        <v>33</v>
      </c>
    </row>
    <row r="43" spans="1:6" s="8" customFormat="1" ht="13.5" customHeight="1" x14ac:dyDescent="0.2">
      <c r="A43" s="10" t="s">
        <v>31</v>
      </c>
      <c r="B43" s="31" t="s">
        <v>11</v>
      </c>
      <c r="C43" s="32" t="s">
        <v>235</v>
      </c>
      <c r="D43" s="56">
        <v>67</v>
      </c>
      <c r="E43" s="13">
        <v>31</v>
      </c>
      <c r="F43" s="65">
        <v>36</v>
      </c>
    </row>
    <row r="44" spans="1:6" s="8" customFormat="1" ht="13.5" customHeight="1" x14ac:dyDescent="0.2">
      <c r="A44" s="10"/>
      <c r="B44" s="31"/>
      <c r="C44" s="32" t="s">
        <v>32</v>
      </c>
      <c r="D44" s="56">
        <v>79</v>
      </c>
      <c r="E44" s="13">
        <v>39</v>
      </c>
      <c r="F44" s="65">
        <v>40</v>
      </c>
    </row>
    <row r="45" spans="1:6" s="21" customFormat="1" ht="13.5" customHeight="1" x14ac:dyDescent="0.25">
      <c r="A45" s="10"/>
      <c r="B45" s="10" t="s">
        <v>13</v>
      </c>
      <c r="C45" s="17"/>
      <c r="D45" s="58">
        <f>SUM(D43:D44)</f>
        <v>146</v>
      </c>
      <c r="E45" s="19">
        <f>SUM(E43:E44)</f>
        <v>70</v>
      </c>
      <c r="F45" s="67">
        <f>SUM(F43:F44)</f>
        <v>76</v>
      </c>
    </row>
    <row r="46" spans="1:6" s="8" customFormat="1" ht="13.5" customHeight="1" x14ac:dyDescent="0.2">
      <c r="A46" s="33"/>
      <c r="B46" s="31" t="s">
        <v>1</v>
      </c>
      <c r="C46" s="34" t="s">
        <v>33</v>
      </c>
      <c r="D46" s="56">
        <v>34</v>
      </c>
      <c r="E46" s="35">
        <v>3</v>
      </c>
      <c r="F46" s="65">
        <v>31</v>
      </c>
    </row>
    <row r="47" spans="1:6" s="8" customFormat="1" ht="13.5" customHeight="1" x14ac:dyDescent="0.25">
      <c r="A47" s="33"/>
      <c r="B47" s="34"/>
      <c r="C47" s="36" t="s">
        <v>34</v>
      </c>
      <c r="D47" s="56">
        <v>40</v>
      </c>
      <c r="E47" s="35">
        <v>40</v>
      </c>
      <c r="F47" s="65" t="s">
        <v>217</v>
      </c>
    </row>
    <row r="48" spans="1:6" s="8" customFormat="1" ht="13.5" customHeight="1" x14ac:dyDescent="0.25">
      <c r="A48" s="33"/>
      <c r="B48" s="34"/>
      <c r="C48" s="36" t="s">
        <v>36</v>
      </c>
      <c r="D48" s="56">
        <v>43</v>
      </c>
      <c r="E48" s="35">
        <v>9</v>
      </c>
      <c r="F48" s="65">
        <v>34</v>
      </c>
    </row>
    <row r="49" spans="1:6" s="8" customFormat="1" ht="13.5" customHeight="1" x14ac:dyDescent="0.25">
      <c r="A49" s="33"/>
      <c r="B49" s="10" t="s">
        <v>17</v>
      </c>
      <c r="C49" s="36"/>
      <c r="D49" s="59">
        <f>SUM(D46:D48)</f>
        <v>117</v>
      </c>
      <c r="E49" s="37">
        <f>SUM(E46:E48)</f>
        <v>52</v>
      </c>
      <c r="F49" s="68">
        <f>SUM(F46:F48)</f>
        <v>65</v>
      </c>
    </row>
    <row r="50" spans="1:6" s="8" customFormat="1" ht="13.5" customHeight="1" x14ac:dyDescent="0.25">
      <c r="A50" s="91"/>
      <c r="B50" s="92" t="s">
        <v>3</v>
      </c>
      <c r="C50" s="93"/>
      <c r="D50" s="94">
        <f>D49+D45</f>
        <v>263</v>
      </c>
      <c r="E50" s="95">
        <f>E49+E45</f>
        <v>122</v>
      </c>
      <c r="F50" s="96">
        <f>F49+F45</f>
        <v>141</v>
      </c>
    </row>
    <row r="51" spans="1:6" s="8" customFormat="1" ht="13.5" customHeight="1" x14ac:dyDescent="0.2">
      <c r="A51" s="33" t="s">
        <v>37</v>
      </c>
      <c r="B51" s="31" t="s">
        <v>11</v>
      </c>
      <c r="C51" s="36" t="s">
        <v>236</v>
      </c>
      <c r="D51" s="56">
        <v>64</v>
      </c>
      <c r="E51" s="35">
        <v>34</v>
      </c>
      <c r="F51" s="65">
        <v>30</v>
      </c>
    </row>
    <row r="52" spans="1:6" s="8" customFormat="1" ht="13.5" customHeight="1" x14ac:dyDescent="0.25">
      <c r="A52" s="33"/>
      <c r="B52" s="34"/>
      <c r="C52" s="36" t="s">
        <v>38</v>
      </c>
      <c r="D52" s="56">
        <v>63</v>
      </c>
      <c r="E52" s="35">
        <v>16</v>
      </c>
      <c r="F52" s="65">
        <v>47</v>
      </c>
    </row>
    <row r="53" spans="1:6" s="8" customFormat="1" ht="13.5" customHeight="1" x14ac:dyDescent="0.25">
      <c r="A53" s="33"/>
      <c r="B53" s="34"/>
      <c r="C53" s="11" t="s">
        <v>39</v>
      </c>
      <c r="D53" s="56">
        <v>43</v>
      </c>
      <c r="E53" s="35">
        <v>32</v>
      </c>
      <c r="F53" s="65">
        <v>11</v>
      </c>
    </row>
    <row r="54" spans="1:6" s="21" customFormat="1" ht="13.5" customHeight="1" x14ac:dyDescent="0.25">
      <c r="A54" s="38"/>
      <c r="B54" s="10" t="s">
        <v>13</v>
      </c>
      <c r="C54" s="10"/>
      <c r="D54" s="57">
        <f>SUM(D51:D53)</f>
        <v>170</v>
      </c>
      <c r="E54" s="18">
        <f>SUM(E51:E53)</f>
        <v>82</v>
      </c>
      <c r="F54" s="66">
        <f>SUM(F51:F53)</f>
        <v>88</v>
      </c>
    </row>
    <row r="55" spans="1:6" s="8" customFormat="1" ht="13.5" customHeight="1" x14ac:dyDescent="0.2">
      <c r="A55" s="38"/>
      <c r="B55" s="31" t="s">
        <v>1</v>
      </c>
      <c r="C55" s="20" t="s">
        <v>40</v>
      </c>
      <c r="D55" s="56">
        <v>32</v>
      </c>
      <c r="E55" s="12">
        <v>2</v>
      </c>
      <c r="F55" s="65">
        <v>30</v>
      </c>
    </row>
    <row r="56" spans="1:6" s="8" customFormat="1" ht="13.5" customHeight="1" x14ac:dyDescent="0.25">
      <c r="A56" s="38"/>
      <c r="B56" s="39"/>
      <c r="C56" s="11" t="s">
        <v>41</v>
      </c>
      <c r="D56" s="56">
        <v>32</v>
      </c>
      <c r="E56" s="12">
        <v>2</v>
      </c>
      <c r="F56" s="65">
        <v>30</v>
      </c>
    </row>
    <row r="57" spans="1:6" s="21" customFormat="1" ht="13.5" customHeight="1" x14ac:dyDescent="0.25">
      <c r="A57" s="38"/>
      <c r="B57" s="38" t="s">
        <v>17</v>
      </c>
      <c r="C57" s="17"/>
      <c r="D57" s="57">
        <f>SUM(D55:D56)</f>
        <v>64</v>
      </c>
      <c r="E57" s="18">
        <f>SUM(E55:E56)</f>
        <v>4</v>
      </c>
      <c r="F57" s="66">
        <f>SUM(F55:F56)</f>
        <v>60</v>
      </c>
    </row>
    <row r="58" spans="1:6" s="9" customFormat="1" ht="13.5" customHeight="1" x14ac:dyDescent="0.25">
      <c r="A58" s="87"/>
      <c r="B58" s="87" t="s">
        <v>3</v>
      </c>
      <c r="C58" s="83"/>
      <c r="D58" s="88">
        <f>D57+D54</f>
        <v>234</v>
      </c>
      <c r="E58" s="89">
        <f>E57+E54</f>
        <v>86</v>
      </c>
      <c r="F58" s="90">
        <f>F57+F54</f>
        <v>148</v>
      </c>
    </row>
    <row r="59" spans="1:6" s="8" customFormat="1" ht="13.5" customHeight="1" x14ac:dyDescent="0.2">
      <c r="A59" s="33" t="s">
        <v>42</v>
      </c>
      <c r="B59" s="31" t="s">
        <v>1</v>
      </c>
      <c r="C59" s="11" t="s">
        <v>237</v>
      </c>
      <c r="D59" s="56">
        <v>35</v>
      </c>
      <c r="E59" s="12">
        <v>11</v>
      </c>
      <c r="F59" s="65">
        <v>24</v>
      </c>
    </row>
    <row r="60" spans="1:6" s="9" customFormat="1" ht="13.5" customHeight="1" x14ac:dyDescent="0.25">
      <c r="A60" s="87"/>
      <c r="B60" s="87" t="s">
        <v>3</v>
      </c>
      <c r="C60" s="104"/>
      <c r="D60" s="88">
        <v>35</v>
      </c>
      <c r="E60" s="89">
        <v>11</v>
      </c>
      <c r="F60" s="90">
        <v>24</v>
      </c>
    </row>
    <row r="61" spans="1:6" s="8" customFormat="1" ht="13.5" customHeight="1" x14ac:dyDescent="0.2">
      <c r="A61" s="38" t="s">
        <v>44</v>
      </c>
      <c r="B61" s="31" t="s">
        <v>11</v>
      </c>
      <c r="C61" s="25" t="s">
        <v>277</v>
      </c>
      <c r="D61" s="56">
        <v>127</v>
      </c>
      <c r="E61" s="12">
        <v>66</v>
      </c>
      <c r="F61" s="65">
        <v>61</v>
      </c>
    </row>
    <row r="62" spans="1:6" s="21" customFormat="1" ht="13.5" customHeight="1" x14ac:dyDescent="0.25">
      <c r="A62" s="33"/>
      <c r="B62" s="10" t="s">
        <v>13</v>
      </c>
      <c r="C62" s="17"/>
      <c r="D62" s="57">
        <v>127</v>
      </c>
      <c r="E62" s="18">
        <v>66</v>
      </c>
      <c r="F62" s="66">
        <v>61</v>
      </c>
    </row>
    <row r="63" spans="1:6" s="41" customFormat="1" ht="13.5" customHeight="1" x14ac:dyDescent="0.25">
      <c r="A63" s="33"/>
      <c r="B63" s="31" t="s">
        <v>1</v>
      </c>
      <c r="C63" s="25" t="s">
        <v>45</v>
      </c>
      <c r="D63" s="60">
        <v>19</v>
      </c>
      <c r="E63" s="40" t="s">
        <v>217</v>
      </c>
      <c r="F63" s="69">
        <v>19</v>
      </c>
    </row>
    <row r="64" spans="1:6" s="41" customFormat="1" ht="13.5" customHeight="1" x14ac:dyDescent="0.25">
      <c r="A64" s="24"/>
      <c r="B64" s="31"/>
      <c r="C64" s="25" t="s">
        <v>46</v>
      </c>
      <c r="D64" s="60">
        <v>29</v>
      </c>
      <c r="E64" s="40" t="s">
        <v>217</v>
      </c>
      <c r="F64" s="69">
        <v>29</v>
      </c>
    </row>
    <row r="65" spans="1:6" s="41" customFormat="1" ht="13.5" customHeight="1" x14ac:dyDescent="0.25">
      <c r="A65" s="24"/>
      <c r="B65" s="31"/>
      <c r="C65" s="25" t="s">
        <v>47</v>
      </c>
      <c r="D65" s="60">
        <v>58</v>
      </c>
      <c r="E65" s="40">
        <v>25</v>
      </c>
      <c r="F65" s="69">
        <v>33</v>
      </c>
    </row>
    <row r="66" spans="1:6" s="43" customFormat="1" ht="13.5" customHeight="1" x14ac:dyDescent="0.25">
      <c r="A66" s="24"/>
      <c r="B66" s="38" t="s">
        <v>17</v>
      </c>
      <c r="C66" s="17"/>
      <c r="D66" s="61">
        <f>SUM(D63:D65)</f>
        <v>106</v>
      </c>
      <c r="E66" s="42">
        <f>SUM(E63:E65)</f>
        <v>25</v>
      </c>
      <c r="F66" s="70">
        <f>SUM(F63:F65)</f>
        <v>81</v>
      </c>
    </row>
    <row r="67" spans="1:6" s="46" customFormat="1" ht="13.5" customHeight="1" x14ac:dyDescent="0.25">
      <c r="A67" s="74"/>
      <c r="B67" s="87" t="s">
        <v>3</v>
      </c>
      <c r="C67" s="83"/>
      <c r="D67" s="75">
        <f>D66+D62</f>
        <v>233</v>
      </c>
      <c r="E67" s="76">
        <f>E66+E62</f>
        <v>91</v>
      </c>
      <c r="F67" s="77">
        <f>F66+F62</f>
        <v>142</v>
      </c>
    </row>
    <row r="68" spans="1:6" s="41" customFormat="1" ht="13.5" customHeight="1" x14ac:dyDescent="0.25">
      <c r="A68" s="24" t="s">
        <v>48</v>
      </c>
      <c r="B68" s="31" t="s">
        <v>11</v>
      </c>
      <c r="C68" s="11" t="s">
        <v>238</v>
      </c>
      <c r="D68" s="60">
        <v>88</v>
      </c>
      <c r="E68" s="40">
        <v>42</v>
      </c>
      <c r="F68" s="69">
        <v>46</v>
      </c>
    </row>
    <row r="69" spans="1:6" s="41" customFormat="1" ht="13.5" customHeight="1" x14ac:dyDescent="0.25">
      <c r="A69" s="24"/>
      <c r="B69" s="31"/>
      <c r="C69" s="47" t="s">
        <v>239</v>
      </c>
      <c r="D69" s="60">
        <v>60</v>
      </c>
      <c r="E69" s="40">
        <v>28</v>
      </c>
      <c r="F69" s="69">
        <v>32</v>
      </c>
    </row>
    <row r="70" spans="1:6" s="43" customFormat="1" ht="13.5" customHeight="1" x14ac:dyDescent="0.25">
      <c r="A70" s="24"/>
      <c r="B70" s="10" t="s">
        <v>13</v>
      </c>
      <c r="C70" s="17"/>
      <c r="D70" s="61">
        <f>D68+D69</f>
        <v>148</v>
      </c>
      <c r="E70" s="42">
        <f>E68+E69</f>
        <v>70</v>
      </c>
      <c r="F70" s="70">
        <f>F68+F69</f>
        <v>78</v>
      </c>
    </row>
    <row r="71" spans="1:6" s="41" customFormat="1" ht="13.5" customHeight="1" x14ac:dyDescent="0.25">
      <c r="A71" s="24"/>
      <c r="B71" s="31" t="s">
        <v>1</v>
      </c>
      <c r="C71" s="20" t="s">
        <v>49</v>
      </c>
      <c r="D71" s="60">
        <v>36</v>
      </c>
      <c r="E71" s="40">
        <v>2</v>
      </c>
      <c r="F71" s="69">
        <v>34</v>
      </c>
    </row>
    <row r="72" spans="1:6" s="43" customFormat="1" ht="13.5" customHeight="1" x14ac:dyDescent="0.25">
      <c r="A72" s="24"/>
      <c r="B72" s="38" t="s">
        <v>17</v>
      </c>
      <c r="C72" s="17"/>
      <c r="D72" s="61">
        <v>36</v>
      </c>
      <c r="E72" s="42">
        <v>2</v>
      </c>
      <c r="F72" s="70">
        <v>34</v>
      </c>
    </row>
    <row r="73" spans="1:6" s="46" customFormat="1" ht="13.5" customHeight="1" x14ac:dyDescent="0.25">
      <c r="A73" s="74"/>
      <c r="B73" s="87" t="s">
        <v>3</v>
      </c>
      <c r="C73" s="83"/>
      <c r="D73" s="75">
        <f>D72+D70</f>
        <v>184</v>
      </c>
      <c r="E73" s="76">
        <f>E72+E70</f>
        <v>72</v>
      </c>
      <c r="F73" s="77">
        <f>F72+F70</f>
        <v>112</v>
      </c>
    </row>
    <row r="74" spans="1:6" s="41" customFormat="1" ht="13.5" customHeight="1" x14ac:dyDescent="0.25">
      <c r="A74" s="24" t="s">
        <v>50</v>
      </c>
      <c r="B74" s="31" t="s">
        <v>11</v>
      </c>
      <c r="C74" s="22" t="s">
        <v>240</v>
      </c>
      <c r="D74" s="60">
        <v>88</v>
      </c>
      <c r="E74" s="40">
        <v>39</v>
      </c>
      <c r="F74" s="69">
        <v>49</v>
      </c>
    </row>
    <row r="75" spans="1:6" s="41" customFormat="1" ht="13.5" customHeight="1" x14ac:dyDescent="0.25">
      <c r="A75" s="24"/>
      <c r="B75" s="10" t="s">
        <v>13</v>
      </c>
      <c r="C75" s="11"/>
      <c r="D75" s="61">
        <v>88</v>
      </c>
      <c r="E75" s="42">
        <v>39</v>
      </c>
      <c r="F75" s="70">
        <v>49</v>
      </c>
    </row>
    <row r="76" spans="1:6" s="41" customFormat="1" ht="13.5" customHeight="1" x14ac:dyDescent="0.25">
      <c r="A76" s="24"/>
      <c r="B76" s="31" t="s">
        <v>1</v>
      </c>
      <c r="C76" s="11" t="s">
        <v>51</v>
      </c>
      <c r="D76" s="60">
        <v>15</v>
      </c>
      <c r="E76" s="40">
        <v>5</v>
      </c>
      <c r="F76" s="69">
        <v>10</v>
      </c>
    </row>
    <row r="77" spans="1:6" s="41" customFormat="1" ht="13.5" customHeight="1" x14ac:dyDescent="0.25">
      <c r="A77" s="33"/>
      <c r="B77" s="34"/>
      <c r="C77" s="11" t="s">
        <v>52</v>
      </c>
      <c r="D77" s="60">
        <v>16</v>
      </c>
      <c r="E77" s="40">
        <v>3</v>
      </c>
      <c r="F77" s="69">
        <v>13</v>
      </c>
    </row>
    <row r="78" spans="1:6" s="41" customFormat="1" ht="13.5" customHeight="1" x14ac:dyDescent="0.25">
      <c r="A78" s="33"/>
      <c r="B78" s="34"/>
      <c r="C78" s="11" t="s">
        <v>53</v>
      </c>
      <c r="D78" s="60">
        <v>20</v>
      </c>
      <c r="E78" s="40" t="s">
        <v>217</v>
      </c>
      <c r="F78" s="69">
        <v>20</v>
      </c>
    </row>
    <row r="79" spans="1:6" s="41" customFormat="1" ht="13.5" customHeight="1" x14ac:dyDescent="0.25">
      <c r="A79" s="23"/>
      <c r="B79" s="38" t="s">
        <v>17</v>
      </c>
      <c r="C79" s="11"/>
      <c r="D79" s="61">
        <f>SUM(D76:D78)</f>
        <v>51</v>
      </c>
      <c r="E79" s="42">
        <f>SUM(E76:E78)</f>
        <v>8</v>
      </c>
      <c r="F79" s="70">
        <f>SUM(F76:F78)</f>
        <v>43</v>
      </c>
    </row>
    <row r="80" spans="1:6" s="46" customFormat="1" ht="13.5" customHeight="1" x14ac:dyDescent="0.25">
      <c r="A80" s="86"/>
      <c r="B80" s="87" t="s">
        <v>3</v>
      </c>
      <c r="C80" s="83"/>
      <c r="D80" s="75">
        <f>D79+D75</f>
        <v>139</v>
      </c>
      <c r="E80" s="76">
        <f>E79+E75</f>
        <v>47</v>
      </c>
      <c r="F80" s="77">
        <f>F79+F75</f>
        <v>92</v>
      </c>
    </row>
    <row r="81" spans="1:11" s="41" customFormat="1" ht="13.5" customHeight="1" x14ac:dyDescent="0.25">
      <c r="A81" s="84" t="s">
        <v>54</v>
      </c>
      <c r="B81" s="31" t="s">
        <v>1</v>
      </c>
      <c r="C81" s="11" t="s">
        <v>55</v>
      </c>
      <c r="D81" s="60">
        <v>29</v>
      </c>
      <c r="E81" s="40">
        <v>2</v>
      </c>
      <c r="F81" s="69">
        <v>27</v>
      </c>
    </row>
    <row r="82" spans="1:11" s="46" customFormat="1" ht="13.5" customHeight="1" x14ac:dyDescent="0.25">
      <c r="A82" s="85"/>
      <c r="B82" s="85" t="s">
        <v>3</v>
      </c>
      <c r="C82" s="83"/>
      <c r="D82" s="75">
        <v>29</v>
      </c>
      <c r="E82" s="76">
        <v>2</v>
      </c>
      <c r="F82" s="77">
        <v>27</v>
      </c>
    </row>
    <row r="83" spans="1:11" s="41" customFormat="1" ht="13.5" customHeight="1" x14ac:dyDescent="0.25">
      <c r="A83" s="24" t="s">
        <v>56</v>
      </c>
      <c r="B83" s="31" t="s">
        <v>11</v>
      </c>
      <c r="C83" s="11" t="s">
        <v>226</v>
      </c>
      <c r="D83" s="60">
        <v>34</v>
      </c>
      <c r="E83" s="40">
        <v>16</v>
      </c>
      <c r="F83" s="69">
        <v>18</v>
      </c>
    </row>
    <row r="84" spans="1:11" s="41" customFormat="1" ht="13.5" customHeight="1" x14ac:dyDescent="0.25">
      <c r="A84" s="24"/>
      <c r="B84" s="31" t="s">
        <v>1</v>
      </c>
      <c r="C84" s="11" t="s">
        <v>227</v>
      </c>
      <c r="D84" s="60">
        <v>28</v>
      </c>
      <c r="E84" s="40">
        <v>0</v>
      </c>
      <c r="F84" s="69">
        <v>28</v>
      </c>
    </row>
    <row r="85" spans="1:11" s="46" customFormat="1" ht="13.5" customHeight="1" x14ac:dyDescent="0.25">
      <c r="A85" s="74"/>
      <c r="B85" s="74" t="s">
        <v>3</v>
      </c>
      <c r="C85" s="83"/>
      <c r="D85" s="75">
        <f>SUM(D83:D84)</f>
        <v>62</v>
      </c>
      <c r="E85" s="76">
        <f>SUM(E83:E84)</f>
        <v>16</v>
      </c>
      <c r="F85" s="77">
        <f>SUM(F83:F84)</f>
        <v>46</v>
      </c>
    </row>
    <row r="86" spans="1:11" s="41" customFormat="1" ht="13.5" customHeight="1" x14ac:dyDescent="0.25">
      <c r="A86" s="24" t="s">
        <v>59</v>
      </c>
      <c r="B86" s="31" t="s">
        <v>11</v>
      </c>
      <c r="C86" s="11" t="s">
        <v>60</v>
      </c>
      <c r="D86" s="60">
        <v>71</v>
      </c>
      <c r="E86" s="40">
        <v>34</v>
      </c>
      <c r="F86" s="69">
        <v>37</v>
      </c>
      <c r="I86" s="107"/>
      <c r="J86" s="107"/>
      <c r="K86" s="107"/>
    </row>
    <row r="87" spans="1:11" s="41" customFormat="1" ht="13.5" customHeight="1" x14ac:dyDescent="0.25">
      <c r="A87" s="24"/>
      <c r="B87" s="31"/>
      <c r="C87" s="25" t="s">
        <v>241</v>
      </c>
      <c r="D87" s="60">
        <v>83</v>
      </c>
      <c r="E87" s="40">
        <v>28</v>
      </c>
      <c r="F87" s="69">
        <v>55</v>
      </c>
      <c r="I87" s="107"/>
      <c r="J87" s="107"/>
      <c r="K87" s="107"/>
    </row>
    <row r="88" spans="1:11" s="41" customFormat="1" ht="13.5" customHeight="1" x14ac:dyDescent="0.25">
      <c r="A88" s="24"/>
      <c r="B88" s="31"/>
      <c r="C88" s="25" t="s">
        <v>61</v>
      </c>
      <c r="D88" s="60">
        <v>23</v>
      </c>
      <c r="E88" s="40">
        <v>1</v>
      </c>
      <c r="F88" s="69">
        <v>22</v>
      </c>
      <c r="I88" s="107"/>
      <c r="J88" s="107"/>
      <c r="K88" s="107"/>
    </row>
    <row r="89" spans="1:11" s="41" customFormat="1" ht="13.5" customHeight="1" x14ac:dyDescent="0.25">
      <c r="A89" s="24"/>
      <c r="B89" s="31"/>
      <c r="C89" s="25" t="s">
        <v>62</v>
      </c>
      <c r="D89" s="60">
        <v>84</v>
      </c>
      <c r="E89" s="40">
        <v>40</v>
      </c>
      <c r="F89" s="69">
        <v>44</v>
      </c>
      <c r="I89" s="107"/>
      <c r="J89" s="107"/>
      <c r="K89" s="107"/>
    </row>
    <row r="90" spans="1:11" s="41" customFormat="1" ht="13.5" customHeight="1" x14ac:dyDescent="0.25">
      <c r="A90" s="24"/>
      <c r="B90" s="31"/>
      <c r="C90" s="25" t="s">
        <v>63</v>
      </c>
      <c r="D90" s="60">
        <v>45</v>
      </c>
      <c r="E90" s="40">
        <v>16</v>
      </c>
      <c r="F90" s="69">
        <v>29</v>
      </c>
      <c r="I90" s="107"/>
      <c r="J90" s="107"/>
      <c r="K90" s="107"/>
    </row>
    <row r="91" spans="1:11" s="41" customFormat="1" ht="13.5" customHeight="1" x14ac:dyDescent="0.25">
      <c r="A91" s="24"/>
      <c r="B91" s="31"/>
      <c r="C91" s="25" t="s">
        <v>242</v>
      </c>
      <c r="D91" s="60">
        <v>75</v>
      </c>
      <c r="E91" s="40">
        <v>39</v>
      </c>
      <c r="F91" s="69">
        <v>36</v>
      </c>
      <c r="I91" s="107"/>
      <c r="J91" s="107"/>
      <c r="K91" s="107"/>
    </row>
    <row r="92" spans="1:11" s="41" customFormat="1" ht="13.5" customHeight="1" x14ac:dyDescent="0.25">
      <c r="A92" s="24"/>
      <c r="B92" s="31"/>
      <c r="C92" s="25" t="s">
        <v>64</v>
      </c>
      <c r="D92" s="60">
        <v>71</v>
      </c>
      <c r="E92" s="40">
        <v>35</v>
      </c>
      <c r="F92" s="69">
        <v>36</v>
      </c>
      <c r="I92" s="107"/>
      <c r="J92" s="107"/>
      <c r="K92" s="107"/>
    </row>
    <row r="93" spans="1:11" s="41" customFormat="1" ht="13.5" customHeight="1" x14ac:dyDescent="0.25">
      <c r="A93" s="24"/>
      <c r="B93" s="31"/>
      <c r="C93" s="25" t="s">
        <v>243</v>
      </c>
      <c r="D93" s="60">
        <v>37</v>
      </c>
      <c r="E93" s="40">
        <v>19</v>
      </c>
      <c r="F93" s="69">
        <v>18</v>
      </c>
      <c r="I93" s="107"/>
      <c r="J93" s="107"/>
      <c r="K93" s="107"/>
    </row>
    <row r="94" spans="1:11" s="41" customFormat="1" ht="13.5" customHeight="1" x14ac:dyDescent="0.25">
      <c r="A94" s="24"/>
      <c r="B94" s="31"/>
      <c r="C94" s="11" t="s">
        <v>65</v>
      </c>
      <c r="D94" s="60">
        <v>58</v>
      </c>
      <c r="E94" s="40">
        <v>20</v>
      </c>
      <c r="F94" s="69">
        <v>38</v>
      </c>
      <c r="I94" s="107"/>
      <c r="J94" s="107"/>
      <c r="K94" s="107"/>
    </row>
    <row r="95" spans="1:11" s="41" customFormat="1" ht="13.5" customHeight="1" x14ac:dyDescent="0.25">
      <c r="A95" s="24"/>
      <c r="B95" s="31"/>
      <c r="C95" s="50" t="s">
        <v>66</v>
      </c>
      <c r="D95" s="60">
        <v>103</v>
      </c>
      <c r="E95" s="40">
        <v>51</v>
      </c>
      <c r="F95" s="69">
        <v>52</v>
      </c>
      <c r="I95" s="107"/>
      <c r="J95" s="107"/>
      <c r="K95" s="107"/>
    </row>
    <row r="96" spans="1:11" s="41" customFormat="1" ht="13.5" customHeight="1" x14ac:dyDescent="0.25">
      <c r="A96" s="24"/>
      <c r="B96" s="31"/>
      <c r="C96" s="25" t="s">
        <v>67</v>
      </c>
      <c r="D96" s="60">
        <v>60</v>
      </c>
      <c r="E96" s="40">
        <v>24</v>
      </c>
      <c r="F96" s="69">
        <v>36</v>
      </c>
      <c r="I96" s="107"/>
      <c r="J96" s="107"/>
      <c r="K96" s="107"/>
    </row>
    <row r="97" spans="1:11" s="41" customFormat="1" ht="13.5" customHeight="1" x14ac:dyDescent="0.25">
      <c r="A97" s="24"/>
      <c r="B97" s="31"/>
      <c r="C97" s="25" t="s">
        <v>68</v>
      </c>
      <c r="D97" s="60">
        <v>61</v>
      </c>
      <c r="E97" s="40">
        <v>24</v>
      </c>
      <c r="F97" s="69">
        <v>37</v>
      </c>
      <c r="I97" s="107"/>
      <c r="J97" s="107"/>
      <c r="K97" s="107"/>
    </row>
    <row r="98" spans="1:11" s="41" customFormat="1" ht="13.5" customHeight="1" x14ac:dyDescent="0.25">
      <c r="A98" s="24"/>
      <c r="B98" s="31"/>
      <c r="C98" s="25" t="s">
        <v>244</v>
      </c>
      <c r="D98" s="60">
        <v>122</v>
      </c>
      <c r="E98" s="40">
        <v>55</v>
      </c>
      <c r="F98" s="69">
        <v>67</v>
      </c>
      <c r="I98" s="107"/>
      <c r="J98" s="107"/>
      <c r="K98" s="107"/>
    </row>
    <row r="99" spans="1:11" s="41" customFormat="1" ht="13.5" customHeight="1" x14ac:dyDescent="0.25">
      <c r="A99" s="24"/>
      <c r="B99" s="31"/>
      <c r="C99" s="25" t="s">
        <v>245</v>
      </c>
      <c r="D99" s="60">
        <v>56</v>
      </c>
      <c r="E99" s="40">
        <v>27</v>
      </c>
      <c r="F99" s="69">
        <v>29</v>
      </c>
      <c r="I99" s="107"/>
      <c r="J99" s="107"/>
      <c r="K99" s="107"/>
    </row>
    <row r="100" spans="1:11" s="41" customFormat="1" ht="13.5" customHeight="1" x14ac:dyDescent="0.25">
      <c r="A100" s="24"/>
      <c r="B100" s="31"/>
      <c r="C100" s="25" t="s">
        <v>228</v>
      </c>
      <c r="D100" s="60">
        <v>85</v>
      </c>
      <c r="E100" s="40">
        <v>40</v>
      </c>
      <c r="F100" s="69">
        <v>45</v>
      </c>
      <c r="I100" s="107"/>
      <c r="J100" s="107"/>
      <c r="K100" s="107"/>
    </row>
    <row r="101" spans="1:11" s="41" customFormat="1" ht="13.5" customHeight="1" x14ac:dyDescent="0.25">
      <c r="A101" s="24"/>
      <c r="B101" s="31"/>
      <c r="C101" s="25" t="s">
        <v>69</v>
      </c>
      <c r="D101" s="60">
        <v>112</v>
      </c>
      <c r="E101" s="40">
        <v>64</v>
      </c>
      <c r="F101" s="69">
        <v>48</v>
      </c>
      <c r="I101" s="107"/>
      <c r="J101" s="107"/>
      <c r="K101" s="107"/>
    </row>
    <row r="102" spans="1:11" s="41" customFormat="1" ht="13.5" customHeight="1" x14ac:dyDescent="0.25">
      <c r="A102" s="24"/>
      <c r="B102" s="31"/>
      <c r="C102" s="25" t="s">
        <v>70</v>
      </c>
      <c r="D102" s="60">
        <v>71</v>
      </c>
      <c r="E102" s="40">
        <v>37</v>
      </c>
      <c r="F102" s="69">
        <v>34</v>
      </c>
      <c r="I102" s="107"/>
      <c r="J102" s="107"/>
      <c r="K102" s="107"/>
    </row>
    <row r="103" spans="1:11" s="41" customFormat="1" ht="13.5" customHeight="1" x14ac:dyDescent="0.25">
      <c r="A103" s="24"/>
      <c r="B103" s="31"/>
      <c r="C103" s="25" t="s">
        <v>246</v>
      </c>
      <c r="D103" s="60">
        <v>25</v>
      </c>
      <c r="E103" s="40" t="s">
        <v>217</v>
      </c>
      <c r="F103" s="69">
        <v>25</v>
      </c>
      <c r="I103" s="107"/>
      <c r="J103" s="107"/>
      <c r="K103" s="107"/>
    </row>
    <row r="104" spans="1:11" s="41" customFormat="1" ht="13.5" customHeight="1" x14ac:dyDescent="0.25">
      <c r="A104" s="24"/>
      <c r="B104" s="31"/>
      <c r="C104" s="25" t="s">
        <v>71</v>
      </c>
      <c r="D104" s="60">
        <v>104</v>
      </c>
      <c r="E104" s="40">
        <v>52</v>
      </c>
      <c r="F104" s="69">
        <v>52</v>
      </c>
      <c r="I104" s="107"/>
      <c r="J104" s="107"/>
      <c r="K104" s="107"/>
    </row>
    <row r="105" spans="1:11" s="41" customFormat="1" ht="13.5" customHeight="1" x14ac:dyDescent="0.25">
      <c r="A105" s="24"/>
      <c r="B105" s="31"/>
      <c r="C105" s="25" t="s">
        <v>73</v>
      </c>
      <c r="D105" s="60">
        <v>111</v>
      </c>
      <c r="E105" s="40">
        <v>48</v>
      </c>
      <c r="F105" s="69">
        <v>63</v>
      </c>
      <c r="I105" s="107"/>
      <c r="J105" s="107"/>
      <c r="K105" s="107"/>
    </row>
    <row r="106" spans="1:11" s="41" customFormat="1" ht="13.5" customHeight="1" x14ac:dyDescent="0.25">
      <c r="A106" s="24"/>
      <c r="B106" s="31"/>
      <c r="C106" s="25" t="s">
        <v>74</v>
      </c>
      <c r="D106" s="60">
        <v>79</v>
      </c>
      <c r="E106" s="40">
        <v>31</v>
      </c>
      <c r="F106" s="69">
        <v>48</v>
      </c>
      <c r="I106" s="107"/>
      <c r="J106" s="107"/>
      <c r="K106" s="107"/>
    </row>
    <row r="107" spans="1:11" s="41" customFormat="1" ht="13.5" customHeight="1" x14ac:dyDescent="0.25">
      <c r="A107" s="24"/>
      <c r="B107" s="31"/>
      <c r="C107" s="25" t="s">
        <v>247</v>
      </c>
      <c r="D107" s="60">
        <v>73</v>
      </c>
      <c r="E107" s="40">
        <v>36</v>
      </c>
      <c r="F107" s="69">
        <v>37</v>
      </c>
      <c r="I107" s="107"/>
      <c r="J107" s="107"/>
      <c r="K107" s="107"/>
    </row>
    <row r="108" spans="1:11" s="41" customFormat="1" ht="13.5" customHeight="1" x14ac:dyDescent="0.25">
      <c r="A108" s="24"/>
      <c r="B108" s="31"/>
      <c r="C108" s="25" t="s">
        <v>248</v>
      </c>
      <c r="D108" s="60">
        <v>66</v>
      </c>
      <c r="E108" s="40">
        <v>32</v>
      </c>
      <c r="F108" s="69">
        <v>34</v>
      </c>
      <c r="I108" s="107"/>
      <c r="J108" s="107"/>
      <c r="K108" s="107"/>
    </row>
    <row r="109" spans="1:11" s="41" customFormat="1" ht="13.5" customHeight="1" x14ac:dyDescent="0.25">
      <c r="A109" s="24"/>
      <c r="B109" s="31"/>
      <c r="C109" s="11" t="s">
        <v>249</v>
      </c>
      <c r="D109" s="60">
        <v>68</v>
      </c>
      <c r="E109" s="40">
        <v>36</v>
      </c>
      <c r="F109" s="69">
        <v>32</v>
      </c>
      <c r="I109" s="107"/>
      <c r="J109" s="107"/>
      <c r="K109" s="107"/>
    </row>
    <row r="110" spans="1:11" s="41" customFormat="1" ht="13.5" customHeight="1" x14ac:dyDescent="0.25">
      <c r="A110" s="24"/>
      <c r="B110" s="31"/>
      <c r="C110" s="11" t="s">
        <v>75</v>
      </c>
      <c r="D110" s="60">
        <v>67</v>
      </c>
      <c r="E110" s="40">
        <v>32</v>
      </c>
      <c r="F110" s="69">
        <v>35</v>
      </c>
      <c r="I110" s="107"/>
      <c r="J110" s="107"/>
      <c r="K110" s="107"/>
    </row>
    <row r="111" spans="1:11" s="41" customFormat="1" ht="13.5" customHeight="1" x14ac:dyDescent="0.25">
      <c r="A111" s="24"/>
      <c r="B111" s="31"/>
      <c r="C111" s="25" t="s">
        <v>250</v>
      </c>
      <c r="D111" s="60">
        <v>98</v>
      </c>
      <c r="E111" s="40">
        <v>44</v>
      </c>
      <c r="F111" s="69">
        <v>54</v>
      </c>
      <c r="I111" s="107"/>
      <c r="J111" s="107"/>
      <c r="K111" s="107"/>
    </row>
    <row r="112" spans="1:11" s="41" customFormat="1" ht="13.5" customHeight="1" x14ac:dyDescent="0.25">
      <c r="A112" s="24"/>
      <c r="B112" s="31"/>
      <c r="C112" s="25" t="s">
        <v>251</v>
      </c>
      <c r="D112" s="60">
        <v>119</v>
      </c>
      <c r="E112" s="40">
        <v>43</v>
      </c>
      <c r="F112" s="69">
        <v>76</v>
      </c>
      <c r="I112" s="107"/>
      <c r="J112" s="107"/>
      <c r="K112" s="107"/>
    </row>
    <row r="113" spans="1:11" s="41" customFormat="1" ht="13.5" customHeight="1" x14ac:dyDescent="0.25">
      <c r="A113" s="24"/>
      <c r="B113" s="31"/>
      <c r="C113" s="11" t="s">
        <v>76</v>
      </c>
      <c r="D113" s="60">
        <v>126</v>
      </c>
      <c r="E113" s="40">
        <v>62</v>
      </c>
      <c r="F113" s="69">
        <v>64</v>
      </c>
      <c r="I113" s="107"/>
      <c r="J113" s="107"/>
      <c r="K113" s="107"/>
    </row>
    <row r="114" spans="1:11" s="41" customFormat="1" ht="13.5" customHeight="1" x14ac:dyDescent="0.25">
      <c r="A114" s="24"/>
      <c r="B114" s="31"/>
      <c r="C114" s="50" t="s">
        <v>218</v>
      </c>
      <c r="D114" s="60">
        <v>72</v>
      </c>
      <c r="E114" s="40">
        <v>33</v>
      </c>
      <c r="F114" s="69">
        <v>39</v>
      </c>
      <c r="I114" s="107"/>
      <c r="J114" s="107"/>
      <c r="K114" s="107"/>
    </row>
    <row r="115" spans="1:11" s="41" customFormat="1" ht="13.5" customHeight="1" x14ac:dyDescent="0.25">
      <c r="A115" s="24"/>
      <c r="B115" s="31"/>
      <c r="C115" s="25" t="s">
        <v>252</v>
      </c>
      <c r="D115" s="60">
        <v>54</v>
      </c>
      <c r="E115" s="40">
        <v>24</v>
      </c>
      <c r="F115" s="69">
        <v>30</v>
      </c>
      <c r="I115" s="107"/>
      <c r="J115" s="107"/>
      <c r="K115" s="107"/>
    </row>
    <row r="116" spans="1:11" s="41" customFormat="1" ht="13.5" customHeight="1" x14ac:dyDescent="0.25">
      <c r="A116" s="24"/>
      <c r="B116" s="31"/>
      <c r="C116" s="11" t="s">
        <v>77</v>
      </c>
      <c r="D116" s="60">
        <v>76</v>
      </c>
      <c r="E116" s="40">
        <v>32</v>
      </c>
      <c r="F116" s="69">
        <v>44</v>
      </c>
      <c r="I116" s="107"/>
      <c r="J116" s="107"/>
      <c r="K116" s="107"/>
    </row>
    <row r="117" spans="1:11" s="41" customFormat="1" ht="13.5" customHeight="1" x14ac:dyDescent="0.25">
      <c r="A117" s="24"/>
      <c r="B117" s="31"/>
      <c r="C117" s="11" t="s">
        <v>278</v>
      </c>
      <c r="D117" s="60">
        <v>55</v>
      </c>
      <c r="E117" s="40">
        <v>31</v>
      </c>
      <c r="F117" s="69">
        <v>24</v>
      </c>
      <c r="J117" s="107"/>
      <c r="K117" s="107"/>
    </row>
    <row r="118" spans="1:11" s="41" customFormat="1" ht="13.5" customHeight="1" x14ac:dyDescent="0.25">
      <c r="A118" s="24"/>
      <c r="B118" s="31"/>
      <c r="C118" s="25" t="s">
        <v>253</v>
      </c>
      <c r="D118" s="60">
        <v>25</v>
      </c>
      <c r="E118" s="40" t="s">
        <v>217</v>
      </c>
      <c r="F118" s="69">
        <v>25</v>
      </c>
      <c r="I118" s="107"/>
      <c r="J118" s="107"/>
      <c r="K118" s="107"/>
    </row>
    <row r="119" spans="1:11" s="41" customFormat="1" ht="13.5" customHeight="1" x14ac:dyDescent="0.25">
      <c r="A119" s="24"/>
      <c r="B119" s="31"/>
      <c r="C119" s="11" t="s">
        <v>78</v>
      </c>
      <c r="D119" s="60">
        <v>34</v>
      </c>
      <c r="E119" s="40">
        <v>7</v>
      </c>
      <c r="F119" s="69">
        <v>27</v>
      </c>
      <c r="I119" s="107"/>
      <c r="J119" s="107"/>
      <c r="K119" s="107"/>
    </row>
    <row r="120" spans="1:11" s="41" customFormat="1" ht="13.5" customHeight="1" x14ac:dyDescent="0.25">
      <c r="A120" s="43"/>
      <c r="B120" s="31"/>
      <c r="C120" s="25" t="s">
        <v>254</v>
      </c>
      <c r="D120" s="60">
        <v>129</v>
      </c>
      <c r="E120" s="40">
        <v>62</v>
      </c>
      <c r="F120" s="69">
        <v>67</v>
      </c>
      <c r="I120" s="107"/>
      <c r="J120" s="107"/>
      <c r="K120" s="107"/>
    </row>
    <row r="121" spans="1:11" s="41" customFormat="1" ht="13.5" customHeight="1" x14ac:dyDescent="0.25">
      <c r="A121" s="43"/>
      <c r="B121" s="31"/>
      <c r="C121" s="50" t="s">
        <v>219</v>
      </c>
      <c r="D121" s="60">
        <v>57</v>
      </c>
      <c r="E121" s="40">
        <v>27</v>
      </c>
      <c r="F121" s="69">
        <v>30</v>
      </c>
      <c r="I121" s="107"/>
      <c r="J121" s="107"/>
      <c r="K121" s="107"/>
    </row>
    <row r="122" spans="1:11" s="41" customFormat="1" ht="13.5" customHeight="1" x14ac:dyDescent="0.25">
      <c r="A122" s="43"/>
      <c r="B122" s="31"/>
      <c r="C122" s="25" t="s">
        <v>79</v>
      </c>
      <c r="D122" s="60">
        <v>92</v>
      </c>
      <c r="E122" s="40">
        <v>49</v>
      </c>
      <c r="F122" s="69">
        <v>43</v>
      </c>
      <c r="I122" s="167"/>
      <c r="J122" s="167"/>
      <c r="K122" s="167"/>
    </row>
    <row r="123" spans="1:11" s="41" customFormat="1" ht="13.5" customHeight="1" x14ac:dyDescent="0.25">
      <c r="A123" s="24"/>
      <c r="B123" s="31"/>
      <c r="C123" s="25" t="s">
        <v>80</v>
      </c>
      <c r="D123" s="60">
        <v>107</v>
      </c>
      <c r="E123" s="40">
        <v>50</v>
      </c>
      <c r="F123" s="69">
        <v>57</v>
      </c>
      <c r="I123" s="107"/>
      <c r="J123" s="107"/>
      <c r="K123" s="107"/>
    </row>
    <row r="124" spans="1:11" s="41" customFormat="1" ht="13.5" customHeight="1" x14ac:dyDescent="0.25">
      <c r="A124" s="24"/>
      <c r="B124" s="31"/>
      <c r="C124" s="25" t="s">
        <v>255</v>
      </c>
      <c r="D124" s="60">
        <v>53</v>
      </c>
      <c r="E124" s="40">
        <v>24</v>
      </c>
      <c r="F124" s="69">
        <v>29</v>
      </c>
      <c r="I124" s="107"/>
      <c r="J124" s="107"/>
      <c r="K124" s="107"/>
    </row>
    <row r="125" spans="1:11" s="41" customFormat="1" ht="13.5" customHeight="1" x14ac:dyDescent="0.25">
      <c r="A125" s="24"/>
      <c r="B125" s="31"/>
      <c r="C125" s="11" t="s">
        <v>81</v>
      </c>
      <c r="D125" s="60">
        <v>22</v>
      </c>
      <c r="E125" s="40">
        <v>9</v>
      </c>
      <c r="F125" s="69">
        <v>13</v>
      </c>
      <c r="I125" s="107"/>
      <c r="J125" s="107"/>
      <c r="K125" s="107"/>
    </row>
    <row r="126" spans="1:11" s="41" customFormat="1" ht="13.5" customHeight="1" x14ac:dyDescent="0.25">
      <c r="A126" s="24"/>
      <c r="B126" s="31"/>
      <c r="C126" s="11" t="s">
        <v>82</v>
      </c>
      <c r="D126" s="60">
        <v>70</v>
      </c>
      <c r="E126" s="40">
        <v>33</v>
      </c>
      <c r="F126" s="69">
        <v>37</v>
      </c>
      <c r="I126" s="107"/>
      <c r="J126" s="107"/>
      <c r="K126" s="107"/>
    </row>
    <row r="127" spans="1:11" s="41" customFormat="1" ht="13.5" customHeight="1" x14ac:dyDescent="0.25">
      <c r="A127" s="24"/>
      <c r="B127" s="31"/>
      <c r="C127" s="50" t="s">
        <v>220</v>
      </c>
      <c r="D127" s="60">
        <v>128</v>
      </c>
      <c r="E127" s="40">
        <v>59</v>
      </c>
      <c r="F127" s="69">
        <v>69</v>
      </c>
      <c r="I127" s="107"/>
      <c r="J127" s="107"/>
      <c r="K127" s="107"/>
    </row>
    <row r="128" spans="1:11" s="41" customFormat="1" ht="13.5" customHeight="1" x14ac:dyDescent="0.25">
      <c r="A128" s="24"/>
      <c r="B128" s="31"/>
      <c r="C128" s="25" t="s">
        <v>256</v>
      </c>
      <c r="D128" s="60">
        <v>118</v>
      </c>
      <c r="E128" s="40">
        <v>51</v>
      </c>
      <c r="F128" s="69">
        <v>67</v>
      </c>
      <c r="I128" s="107"/>
      <c r="J128" s="107"/>
      <c r="K128" s="107"/>
    </row>
    <row r="129" spans="1:11" s="41" customFormat="1" ht="13.5" customHeight="1" x14ac:dyDescent="0.25">
      <c r="A129" s="24"/>
      <c r="B129" s="31"/>
      <c r="C129" s="11" t="s">
        <v>83</v>
      </c>
      <c r="D129" s="60">
        <v>105</v>
      </c>
      <c r="E129" s="40">
        <v>63</v>
      </c>
      <c r="F129" s="69">
        <v>42</v>
      </c>
      <c r="I129" s="107"/>
      <c r="J129" s="107"/>
      <c r="K129" s="107"/>
    </row>
    <row r="130" spans="1:11" s="41" customFormat="1" ht="13.5" customHeight="1" x14ac:dyDescent="0.25">
      <c r="A130" s="43"/>
      <c r="B130" s="31"/>
      <c r="C130" s="11" t="s">
        <v>84</v>
      </c>
      <c r="D130" s="60">
        <v>95</v>
      </c>
      <c r="E130" s="40">
        <v>47</v>
      </c>
      <c r="F130" s="69">
        <v>48</v>
      </c>
      <c r="I130" s="107"/>
      <c r="J130" s="107"/>
      <c r="K130" s="107"/>
    </row>
    <row r="131" spans="1:11" s="41" customFormat="1" ht="13.5" customHeight="1" x14ac:dyDescent="0.25">
      <c r="A131" s="24"/>
      <c r="B131" s="31"/>
      <c r="C131" s="11" t="s">
        <v>85</v>
      </c>
      <c r="D131" s="60">
        <v>62</v>
      </c>
      <c r="E131" s="40">
        <v>28</v>
      </c>
      <c r="F131" s="69">
        <v>34</v>
      </c>
      <c r="I131" s="107"/>
      <c r="J131" s="107"/>
      <c r="K131" s="107"/>
    </row>
    <row r="132" spans="1:11" s="41" customFormat="1" ht="13.5" customHeight="1" x14ac:dyDescent="0.25">
      <c r="A132" s="24"/>
      <c r="B132" s="31"/>
      <c r="C132" s="11" t="s">
        <v>86</v>
      </c>
      <c r="D132" s="60">
        <v>43</v>
      </c>
      <c r="E132" s="40">
        <v>22</v>
      </c>
      <c r="F132" s="69">
        <v>21</v>
      </c>
      <c r="I132" s="107"/>
      <c r="J132" s="107"/>
      <c r="K132" s="107"/>
    </row>
    <row r="133" spans="1:11" s="41" customFormat="1" ht="13.5" customHeight="1" x14ac:dyDescent="0.25">
      <c r="A133" s="24"/>
      <c r="B133" s="31"/>
      <c r="C133" s="11" t="s">
        <v>87</v>
      </c>
      <c r="D133" s="60">
        <v>54</v>
      </c>
      <c r="E133" s="40">
        <v>27</v>
      </c>
      <c r="F133" s="69">
        <v>27</v>
      </c>
      <c r="I133" s="107"/>
      <c r="J133" s="107"/>
      <c r="K133" s="107"/>
    </row>
    <row r="134" spans="1:11" s="41" customFormat="1" ht="13.5" customHeight="1" x14ac:dyDescent="0.25">
      <c r="A134" s="24"/>
      <c r="B134" s="31"/>
      <c r="C134" s="11" t="s">
        <v>88</v>
      </c>
      <c r="D134" s="60">
        <v>36</v>
      </c>
      <c r="E134" s="40">
        <v>2</v>
      </c>
      <c r="F134" s="69">
        <v>34</v>
      </c>
      <c r="I134" s="107"/>
      <c r="J134" s="107"/>
      <c r="K134" s="107"/>
    </row>
    <row r="135" spans="1:11" s="43" customFormat="1" ht="13.5" customHeight="1" x14ac:dyDescent="0.25">
      <c r="A135" s="24"/>
      <c r="B135" s="24" t="s">
        <v>13</v>
      </c>
      <c r="C135" s="17"/>
      <c r="D135" s="63">
        <f>SUM(D86:D134)</f>
        <v>3640</v>
      </c>
      <c r="E135" s="51">
        <f>SUM(E86:E134)</f>
        <v>1650</v>
      </c>
      <c r="F135" s="70">
        <f>SUM(F86:F134)</f>
        <v>1990</v>
      </c>
      <c r="G135" s="41"/>
      <c r="H135" s="107"/>
      <c r="I135" s="107"/>
      <c r="J135" s="107"/>
      <c r="K135" s="107"/>
    </row>
    <row r="136" spans="1:11" s="41" customFormat="1" ht="13.5" customHeight="1" x14ac:dyDescent="0.25">
      <c r="A136" s="24" t="s">
        <v>59</v>
      </c>
      <c r="B136" s="31" t="s">
        <v>1</v>
      </c>
      <c r="C136" s="11" t="s">
        <v>89</v>
      </c>
      <c r="D136" s="60">
        <v>24</v>
      </c>
      <c r="E136" s="40">
        <v>2</v>
      </c>
      <c r="F136" s="69">
        <v>22</v>
      </c>
    </row>
    <row r="137" spans="1:11" s="41" customFormat="1" ht="13.5" customHeight="1" x14ac:dyDescent="0.25">
      <c r="A137" s="24"/>
      <c r="B137" s="31"/>
      <c r="C137" s="11" t="s">
        <v>90</v>
      </c>
      <c r="D137" s="60">
        <v>41</v>
      </c>
      <c r="E137" s="40" t="s">
        <v>217</v>
      </c>
      <c r="F137" s="69">
        <v>41</v>
      </c>
      <c r="H137" s="107"/>
      <c r="I137" s="107"/>
      <c r="J137" s="107"/>
      <c r="K137" s="107"/>
    </row>
    <row r="138" spans="1:11" s="41" customFormat="1" ht="13.5" customHeight="1" x14ac:dyDescent="0.25">
      <c r="A138" s="24"/>
      <c r="B138" s="31"/>
      <c r="C138" s="11" t="s">
        <v>91</v>
      </c>
      <c r="D138" s="60">
        <v>21</v>
      </c>
      <c r="E138" s="40">
        <v>7</v>
      </c>
      <c r="F138" s="69">
        <v>14</v>
      </c>
    </row>
    <row r="139" spans="1:11" s="41" customFormat="1" ht="13.5" customHeight="1" x14ac:dyDescent="0.25">
      <c r="A139" s="24"/>
      <c r="B139" s="31"/>
      <c r="C139" s="11" t="s">
        <v>221</v>
      </c>
      <c r="D139" s="60">
        <v>17</v>
      </c>
      <c r="E139" s="40" t="s">
        <v>217</v>
      </c>
      <c r="F139" s="69">
        <v>17</v>
      </c>
    </row>
    <row r="140" spans="1:11" s="41" customFormat="1" ht="13.5" customHeight="1" x14ac:dyDescent="0.25">
      <c r="A140" s="24"/>
      <c r="B140" s="31"/>
      <c r="C140" s="11" t="s">
        <v>306</v>
      </c>
      <c r="D140" s="60">
        <v>47</v>
      </c>
      <c r="E140" s="40" t="s">
        <v>217</v>
      </c>
      <c r="F140" s="69">
        <v>47</v>
      </c>
    </row>
    <row r="141" spans="1:11" s="41" customFormat="1" ht="13.5" customHeight="1" x14ac:dyDescent="0.25">
      <c r="A141" s="24"/>
      <c r="B141" s="31"/>
      <c r="C141" s="11" t="s">
        <v>92</v>
      </c>
      <c r="D141" s="60">
        <v>16</v>
      </c>
      <c r="E141" s="40">
        <v>12</v>
      </c>
      <c r="F141" s="69">
        <v>4</v>
      </c>
    </row>
    <row r="142" spans="1:11" s="41" customFormat="1" ht="13.5" customHeight="1" x14ac:dyDescent="0.25">
      <c r="A142" s="24"/>
      <c r="B142" s="31"/>
      <c r="C142" s="11" t="s">
        <v>93</v>
      </c>
      <c r="D142" s="60">
        <v>30</v>
      </c>
      <c r="E142" s="40" t="s">
        <v>217</v>
      </c>
      <c r="F142" s="69">
        <v>30</v>
      </c>
    </row>
    <row r="143" spans="1:11" s="41" customFormat="1" ht="13.5" customHeight="1" x14ac:dyDescent="0.25">
      <c r="A143" s="24"/>
      <c r="B143" s="31"/>
      <c r="C143" s="25" t="s">
        <v>257</v>
      </c>
      <c r="D143" s="60">
        <v>44</v>
      </c>
      <c r="E143" s="40">
        <v>13</v>
      </c>
      <c r="F143" s="69">
        <v>31</v>
      </c>
    </row>
    <row r="144" spans="1:11" s="41" customFormat="1" ht="13.5" customHeight="1" x14ac:dyDescent="0.25">
      <c r="A144" s="24"/>
      <c r="B144" s="31"/>
      <c r="C144" s="25" t="s">
        <v>229</v>
      </c>
      <c r="D144" s="60">
        <v>13</v>
      </c>
      <c r="E144" s="40">
        <v>1</v>
      </c>
      <c r="F144" s="69">
        <v>12</v>
      </c>
    </row>
    <row r="145" spans="1:6" s="41" customFormat="1" ht="13.5" customHeight="1" x14ac:dyDescent="0.25">
      <c r="A145" s="24"/>
      <c r="B145" s="31"/>
      <c r="C145" s="11" t="s">
        <v>299</v>
      </c>
      <c r="D145" s="60">
        <v>39</v>
      </c>
      <c r="E145" s="40">
        <v>20</v>
      </c>
      <c r="F145" s="69">
        <v>19</v>
      </c>
    </row>
    <row r="146" spans="1:6" s="41" customFormat="1" ht="13.5" customHeight="1" x14ac:dyDescent="0.25">
      <c r="A146" s="24"/>
      <c r="B146" s="31"/>
      <c r="C146" s="11" t="s">
        <v>96</v>
      </c>
      <c r="D146" s="60">
        <v>55</v>
      </c>
      <c r="E146" s="40">
        <v>5</v>
      </c>
      <c r="F146" s="69">
        <v>50</v>
      </c>
    </row>
    <row r="147" spans="1:6" s="41" customFormat="1" ht="13.5" customHeight="1" x14ac:dyDescent="0.25">
      <c r="A147" s="43"/>
      <c r="C147" s="11" t="s">
        <v>97</v>
      </c>
      <c r="D147" s="60">
        <v>52</v>
      </c>
      <c r="E147" s="40">
        <v>21</v>
      </c>
      <c r="F147" s="69">
        <v>31</v>
      </c>
    </row>
    <row r="148" spans="1:6" s="41" customFormat="1" ht="13.5" customHeight="1" x14ac:dyDescent="0.25">
      <c r="A148" s="24"/>
      <c r="B148" s="31"/>
      <c r="C148" s="11" t="s">
        <v>98</v>
      </c>
      <c r="D148" s="60">
        <v>32</v>
      </c>
      <c r="E148" s="40">
        <v>7</v>
      </c>
      <c r="F148" s="69">
        <v>25</v>
      </c>
    </row>
    <row r="149" spans="1:6" s="41" customFormat="1" ht="13.5" customHeight="1" x14ac:dyDescent="0.25">
      <c r="A149" s="24"/>
      <c r="B149" s="31"/>
      <c r="C149" s="11" t="s">
        <v>99</v>
      </c>
      <c r="D149" s="60">
        <v>57</v>
      </c>
      <c r="E149" s="40">
        <v>3</v>
      </c>
      <c r="F149" s="69">
        <v>54</v>
      </c>
    </row>
    <row r="150" spans="1:6" s="41" customFormat="1" ht="13.5" customHeight="1" x14ac:dyDescent="0.25">
      <c r="A150" s="24"/>
      <c r="B150" s="31"/>
      <c r="C150" s="11" t="s">
        <v>100</v>
      </c>
      <c r="D150" s="60">
        <v>48</v>
      </c>
      <c r="E150" s="40" t="s">
        <v>217</v>
      </c>
      <c r="F150" s="69">
        <v>48</v>
      </c>
    </row>
    <row r="151" spans="1:6" s="41" customFormat="1" ht="13.5" customHeight="1" x14ac:dyDescent="0.25">
      <c r="A151" s="24"/>
      <c r="B151" s="31"/>
      <c r="C151" s="11" t="s">
        <v>101</v>
      </c>
      <c r="D151" s="60">
        <v>15</v>
      </c>
      <c r="E151" s="40" t="s">
        <v>217</v>
      </c>
      <c r="F151" s="69">
        <v>15</v>
      </c>
    </row>
    <row r="152" spans="1:6" s="41" customFormat="1" ht="13.5" customHeight="1" x14ac:dyDescent="0.25">
      <c r="A152" s="24"/>
      <c r="B152" s="31"/>
      <c r="C152" s="11" t="s">
        <v>102</v>
      </c>
      <c r="D152" s="60">
        <v>16</v>
      </c>
      <c r="E152" s="40">
        <v>8</v>
      </c>
      <c r="F152" s="69">
        <v>8</v>
      </c>
    </row>
    <row r="153" spans="1:6" s="41" customFormat="1" ht="13.5" customHeight="1" x14ac:dyDescent="0.25">
      <c r="A153" s="24"/>
      <c r="B153" s="31"/>
      <c r="C153" s="11" t="s">
        <v>103</v>
      </c>
      <c r="D153" s="60">
        <v>42</v>
      </c>
      <c r="E153" s="40">
        <v>42</v>
      </c>
      <c r="F153" s="69" t="s">
        <v>217</v>
      </c>
    </row>
    <row r="154" spans="1:6" s="41" customFormat="1" ht="13.5" customHeight="1" x14ac:dyDescent="0.25">
      <c r="A154" s="24"/>
      <c r="B154" s="31"/>
      <c r="C154" s="11" t="s">
        <v>104</v>
      </c>
      <c r="D154" s="60">
        <v>53</v>
      </c>
      <c r="E154" s="40" t="s">
        <v>217</v>
      </c>
      <c r="F154" s="69">
        <v>53</v>
      </c>
    </row>
    <row r="155" spans="1:6" s="41" customFormat="1" ht="13.5" customHeight="1" x14ac:dyDescent="0.25">
      <c r="A155" s="24"/>
      <c r="B155" s="31"/>
      <c r="C155" s="11" t="s">
        <v>105</v>
      </c>
      <c r="D155" s="60">
        <v>17</v>
      </c>
      <c r="E155" s="40" t="s">
        <v>217</v>
      </c>
      <c r="F155" s="69">
        <v>17</v>
      </c>
    </row>
    <row r="156" spans="1:6" s="41" customFormat="1" ht="13.5" customHeight="1" x14ac:dyDescent="0.25">
      <c r="A156" s="24"/>
      <c r="B156" s="31"/>
      <c r="C156" s="11" t="s">
        <v>106</v>
      </c>
      <c r="D156" s="60">
        <v>65</v>
      </c>
      <c r="E156" s="40">
        <v>14</v>
      </c>
      <c r="F156" s="69">
        <v>51</v>
      </c>
    </row>
    <row r="157" spans="1:6" s="41" customFormat="1" ht="13.5" customHeight="1" x14ac:dyDescent="0.25">
      <c r="A157" s="24"/>
      <c r="B157" s="31"/>
      <c r="C157" s="11" t="s">
        <v>258</v>
      </c>
      <c r="D157" s="60">
        <v>23</v>
      </c>
      <c r="E157" s="40">
        <v>3</v>
      </c>
      <c r="F157" s="69">
        <v>20</v>
      </c>
    </row>
    <row r="158" spans="1:6" s="41" customFormat="1" ht="13.5" customHeight="1" x14ac:dyDescent="0.25">
      <c r="A158" s="24"/>
      <c r="B158" s="31"/>
      <c r="C158" s="11" t="s">
        <v>107</v>
      </c>
      <c r="D158" s="60">
        <v>49</v>
      </c>
      <c r="E158" s="40">
        <v>6</v>
      </c>
      <c r="F158" s="69">
        <v>43</v>
      </c>
    </row>
    <row r="159" spans="1:6" s="41" customFormat="1" ht="13.5" customHeight="1" x14ac:dyDescent="0.25">
      <c r="A159" s="24"/>
      <c r="B159" s="31"/>
      <c r="C159" s="11" t="s">
        <v>108</v>
      </c>
      <c r="D159" s="60">
        <v>57</v>
      </c>
      <c r="E159" s="40" t="s">
        <v>217</v>
      </c>
      <c r="F159" s="69">
        <v>57</v>
      </c>
    </row>
    <row r="160" spans="1:6" s="41" customFormat="1" ht="13.5" customHeight="1" x14ac:dyDescent="0.25">
      <c r="A160" s="24"/>
      <c r="B160" s="31"/>
      <c r="C160" s="11" t="s">
        <v>109</v>
      </c>
      <c r="D160" s="60">
        <v>32</v>
      </c>
      <c r="E160" s="40">
        <v>5</v>
      </c>
      <c r="F160" s="69">
        <v>27</v>
      </c>
    </row>
    <row r="161" spans="1:7" s="41" customFormat="1" ht="13.5" customHeight="1" x14ac:dyDescent="0.25">
      <c r="A161" s="24"/>
      <c r="B161" s="31"/>
      <c r="C161" s="11" t="s">
        <v>110</v>
      </c>
      <c r="D161" s="60">
        <v>31</v>
      </c>
      <c r="E161" s="40">
        <v>14</v>
      </c>
      <c r="F161" s="69">
        <v>17</v>
      </c>
    </row>
    <row r="162" spans="1:7" s="43" customFormat="1" ht="13.5" customHeight="1" x14ac:dyDescent="0.25">
      <c r="A162" s="24"/>
      <c r="B162" s="24" t="s">
        <v>17</v>
      </c>
      <c r="C162" s="17"/>
      <c r="D162" s="63">
        <f>SUM(D136:D161)</f>
        <v>936</v>
      </c>
      <c r="E162" s="51">
        <f>SUM(E136:E161)</f>
        <v>183</v>
      </c>
      <c r="F162" s="70">
        <f>SUM(F136:F161)</f>
        <v>753</v>
      </c>
      <c r="G162" s="41"/>
    </row>
    <row r="163" spans="1:7" s="46" customFormat="1" ht="13.5" customHeight="1" x14ac:dyDescent="0.25">
      <c r="A163" s="44"/>
      <c r="B163" s="44" t="s">
        <v>111</v>
      </c>
      <c r="C163" s="15"/>
      <c r="D163" s="64">
        <f>D162+D135</f>
        <v>4576</v>
      </c>
      <c r="E163" s="52">
        <f>E162+E135</f>
        <v>1833</v>
      </c>
      <c r="F163" s="71">
        <f>F162+F135</f>
        <v>2743</v>
      </c>
      <c r="G163" s="41"/>
    </row>
    <row r="164" spans="1:7" s="41" customFormat="1" ht="13.5" customHeight="1" x14ac:dyDescent="0.25">
      <c r="A164" s="24" t="s">
        <v>112</v>
      </c>
      <c r="B164" s="31" t="s">
        <v>1</v>
      </c>
      <c r="C164" s="11" t="s">
        <v>259</v>
      </c>
      <c r="D164" s="60">
        <v>44</v>
      </c>
      <c r="E164" s="40">
        <v>6</v>
      </c>
      <c r="F164" s="69">
        <v>38</v>
      </c>
    </row>
    <row r="165" spans="1:7" s="46" customFormat="1" ht="13.5" customHeight="1" x14ac:dyDescent="0.25">
      <c r="A165" s="74"/>
      <c r="B165" s="74" t="s">
        <v>3</v>
      </c>
      <c r="C165" s="83"/>
      <c r="D165" s="75">
        <v>44</v>
      </c>
      <c r="E165" s="76">
        <v>6</v>
      </c>
      <c r="F165" s="77">
        <v>38</v>
      </c>
      <c r="G165" s="41"/>
    </row>
    <row r="166" spans="1:7" s="41" customFormat="1" ht="13.5" customHeight="1" x14ac:dyDescent="0.25">
      <c r="A166" s="24" t="s">
        <v>113</v>
      </c>
      <c r="B166" s="31" t="s">
        <v>11</v>
      </c>
      <c r="C166" s="11" t="s">
        <v>114</v>
      </c>
      <c r="D166" s="60">
        <v>29</v>
      </c>
      <c r="E166" s="40">
        <v>7</v>
      </c>
      <c r="F166" s="69">
        <v>22</v>
      </c>
    </row>
    <row r="167" spans="1:7" s="41" customFormat="1" ht="13.5" customHeight="1" x14ac:dyDescent="0.25">
      <c r="A167" s="24"/>
      <c r="B167" s="31"/>
      <c r="C167" s="47" t="s">
        <v>260</v>
      </c>
      <c r="D167" s="60">
        <v>97</v>
      </c>
      <c r="E167" s="40">
        <v>50</v>
      </c>
      <c r="F167" s="69">
        <v>47</v>
      </c>
    </row>
    <row r="168" spans="1:7" s="41" customFormat="1" ht="13.5" customHeight="1" x14ac:dyDescent="0.25">
      <c r="A168" s="24"/>
      <c r="B168" s="31"/>
      <c r="C168" s="25" t="s">
        <v>198</v>
      </c>
      <c r="D168" s="60">
        <v>93</v>
      </c>
      <c r="E168" s="40">
        <v>48</v>
      </c>
      <c r="F168" s="69">
        <v>45</v>
      </c>
    </row>
    <row r="169" spans="1:7" s="41" customFormat="1" ht="13.5" customHeight="1" x14ac:dyDescent="0.25">
      <c r="A169" s="24"/>
      <c r="B169" s="31"/>
      <c r="C169" s="11" t="s">
        <v>115</v>
      </c>
      <c r="D169" s="60">
        <v>71</v>
      </c>
      <c r="E169" s="40">
        <v>33</v>
      </c>
      <c r="F169" s="69">
        <v>38</v>
      </c>
    </row>
    <row r="170" spans="1:7" s="41" customFormat="1" ht="13.5" customHeight="1" x14ac:dyDescent="0.25">
      <c r="A170" s="24"/>
      <c r="B170" s="31"/>
      <c r="C170" s="11" t="s">
        <v>116</v>
      </c>
      <c r="D170" s="60">
        <v>70</v>
      </c>
      <c r="E170" s="40">
        <v>33</v>
      </c>
      <c r="F170" s="69">
        <v>37</v>
      </c>
    </row>
    <row r="171" spans="1:7" s="43" customFormat="1" ht="13.5" customHeight="1" x14ac:dyDescent="0.25">
      <c r="A171" s="24"/>
      <c r="B171" s="24" t="s">
        <v>13</v>
      </c>
      <c r="C171" s="17"/>
      <c r="D171" s="61">
        <f>SUM(D166:D170)</f>
        <v>360</v>
      </c>
      <c r="E171" s="42">
        <f>SUM(E166:E170)</f>
        <v>171</v>
      </c>
      <c r="F171" s="70">
        <f>SUM(F166:F170)</f>
        <v>189</v>
      </c>
      <c r="G171" s="41"/>
    </row>
    <row r="172" spans="1:7" s="41" customFormat="1" ht="13.5" customHeight="1" x14ac:dyDescent="0.25">
      <c r="A172" s="24"/>
      <c r="B172" s="31" t="s">
        <v>1</v>
      </c>
      <c r="C172" s="11" t="s">
        <v>117</v>
      </c>
      <c r="D172" s="60">
        <v>5</v>
      </c>
      <c r="E172" s="40" t="s">
        <v>217</v>
      </c>
      <c r="F172" s="69">
        <v>5</v>
      </c>
    </row>
    <row r="173" spans="1:7" s="41" customFormat="1" ht="13.5" customHeight="1" x14ac:dyDescent="0.25">
      <c r="A173" s="24"/>
      <c r="C173" s="11" t="s">
        <v>118</v>
      </c>
      <c r="D173" s="60">
        <v>53</v>
      </c>
      <c r="E173" s="40">
        <v>6</v>
      </c>
      <c r="F173" s="69">
        <v>47</v>
      </c>
    </row>
    <row r="174" spans="1:7" s="41" customFormat="1" ht="13.5" customHeight="1" x14ac:dyDescent="0.25">
      <c r="A174" s="24"/>
      <c r="B174" s="31"/>
      <c r="C174" s="11" t="s">
        <v>119</v>
      </c>
      <c r="D174" s="60">
        <v>30</v>
      </c>
      <c r="E174" s="40">
        <v>4</v>
      </c>
      <c r="F174" s="69">
        <v>26</v>
      </c>
    </row>
    <row r="175" spans="1:7" s="43" customFormat="1" ht="13.5" customHeight="1" x14ac:dyDescent="0.25">
      <c r="A175" s="24"/>
      <c r="B175" s="24" t="s">
        <v>17</v>
      </c>
      <c r="C175" s="17"/>
      <c r="D175" s="61">
        <f>SUM(D172:D174)</f>
        <v>88</v>
      </c>
      <c r="E175" s="42">
        <f>SUM(E172:E174)</f>
        <v>10</v>
      </c>
      <c r="F175" s="70">
        <f>SUM(F172:F174)</f>
        <v>78</v>
      </c>
      <c r="G175" s="41"/>
    </row>
    <row r="176" spans="1:7" s="46" customFormat="1" ht="13.5" customHeight="1" x14ac:dyDescent="0.25">
      <c r="A176" s="74"/>
      <c r="B176" s="74" t="s">
        <v>3</v>
      </c>
      <c r="C176" s="83"/>
      <c r="D176" s="75">
        <f>D175+D171</f>
        <v>448</v>
      </c>
      <c r="E176" s="76">
        <f>E175+E171</f>
        <v>181</v>
      </c>
      <c r="F176" s="77">
        <f>F175+F171</f>
        <v>267</v>
      </c>
      <c r="G176" s="41"/>
    </row>
    <row r="177" spans="1:7" s="41" customFormat="1" ht="13.5" customHeight="1" x14ac:dyDescent="0.25">
      <c r="A177" s="24" t="s">
        <v>120</v>
      </c>
      <c r="B177" s="31" t="s">
        <v>1</v>
      </c>
      <c r="C177" s="11" t="s">
        <v>121</v>
      </c>
      <c r="D177" s="60">
        <v>28</v>
      </c>
      <c r="E177" s="40">
        <v>8</v>
      </c>
      <c r="F177" s="69">
        <v>20</v>
      </c>
    </row>
    <row r="178" spans="1:7" s="46" customFormat="1" ht="13.5" customHeight="1" x14ac:dyDescent="0.25">
      <c r="A178" s="74"/>
      <c r="B178" s="74" t="s">
        <v>3</v>
      </c>
      <c r="C178" s="83"/>
      <c r="D178" s="75">
        <v>28</v>
      </c>
      <c r="E178" s="76">
        <v>8</v>
      </c>
      <c r="F178" s="77">
        <v>20</v>
      </c>
      <c r="G178" s="41"/>
    </row>
    <row r="179" spans="1:7" s="41" customFormat="1" ht="13.5" customHeight="1" x14ac:dyDescent="0.25">
      <c r="A179" s="24" t="s">
        <v>122</v>
      </c>
      <c r="B179" s="31" t="s">
        <v>1</v>
      </c>
      <c r="C179" s="25" t="s">
        <v>261</v>
      </c>
      <c r="D179" s="60">
        <v>17</v>
      </c>
      <c r="E179" s="40" t="s">
        <v>217</v>
      </c>
      <c r="F179" s="69">
        <v>17</v>
      </c>
    </row>
    <row r="180" spans="1:7" s="46" customFormat="1" ht="13.5" customHeight="1" x14ac:dyDescent="0.25">
      <c r="A180" s="74"/>
      <c r="B180" s="74" t="s">
        <v>3</v>
      </c>
      <c r="C180" s="83"/>
      <c r="D180" s="75">
        <v>17</v>
      </c>
      <c r="E180" s="76">
        <v>0</v>
      </c>
      <c r="F180" s="77">
        <v>17</v>
      </c>
      <c r="G180" s="41"/>
    </row>
    <row r="181" spans="1:7" s="41" customFormat="1" ht="13.5" customHeight="1" x14ac:dyDescent="0.25">
      <c r="A181" s="24" t="s">
        <v>123</v>
      </c>
      <c r="B181" s="31" t="s">
        <v>11</v>
      </c>
      <c r="C181" s="11" t="s">
        <v>124</v>
      </c>
      <c r="D181" s="60">
        <v>127</v>
      </c>
      <c r="E181" s="40">
        <v>61</v>
      </c>
      <c r="F181" s="69">
        <v>66</v>
      </c>
    </row>
    <row r="182" spans="1:7" s="41" customFormat="1" ht="13.5" customHeight="1" x14ac:dyDescent="0.25">
      <c r="A182" s="24"/>
      <c r="B182" s="31"/>
      <c r="C182" s="25" t="s">
        <v>262</v>
      </c>
      <c r="D182" s="60">
        <v>155</v>
      </c>
      <c r="E182" s="40">
        <v>70</v>
      </c>
      <c r="F182" s="69">
        <v>85</v>
      </c>
    </row>
    <row r="183" spans="1:7" s="41" customFormat="1" ht="13.5" customHeight="1" x14ac:dyDescent="0.25">
      <c r="A183" s="24"/>
      <c r="B183" s="31"/>
      <c r="C183" s="25" t="s">
        <v>125</v>
      </c>
      <c r="D183" s="60">
        <v>137</v>
      </c>
      <c r="E183" s="40">
        <v>56</v>
      </c>
      <c r="F183" s="69">
        <v>81</v>
      </c>
    </row>
    <row r="184" spans="1:7" s="41" customFormat="1" ht="13.5" customHeight="1" x14ac:dyDescent="0.25">
      <c r="A184" s="24"/>
      <c r="B184" s="31"/>
      <c r="C184" s="25" t="s">
        <v>263</v>
      </c>
      <c r="D184" s="60">
        <v>78</v>
      </c>
      <c r="E184" s="40">
        <v>35</v>
      </c>
      <c r="F184" s="69">
        <v>43</v>
      </c>
    </row>
    <row r="185" spans="1:7" s="43" customFormat="1" ht="13.5" customHeight="1" x14ac:dyDescent="0.25">
      <c r="A185" s="24"/>
      <c r="B185" s="24" t="s">
        <v>13</v>
      </c>
      <c r="C185" s="24"/>
      <c r="D185" s="61">
        <f>SUM(D181:D184)</f>
        <v>497</v>
      </c>
      <c r="E185" s="42">
        <f>SUM(E181:E184)</f>
        <v>222</v>
      </c>
      <c r="F185" s="70">
        <f>SUM(F181:F184)</f>
        <v>275</v>
      </c>
      <c r="G185" s="41"/>
    </row>
    <row r="186" spans="1:7" s="41" customFormat="1" ht="13.5" customHeight="1" x14ac:dyDescent="0.25">
      <c r="A186" s="24"/>
      <c r="B186" s="31" t="s">
        <v>1</v>
      </c>
      <c r="C186" s="11" t="s">
        <v>126</v>
      </c>
      <c r="D186" s="60">
        <v>41</v>
      </c>
      <c r="E186" s="40">
        <v>0</v>
      </c>
      <c r="F186" s="69">
        <v>41</v>
      </c>
    </row>
    <row r="187" spans="1:7" s="41" customFormat="1" ht="13.5" customHeight="1" x14ac:dyDescent="0.25">
      <c r="A187" s="24"/>
      <c r="B187" s="31"/>
      <c r="C187" s="11" t="s">
        <v>264</v>
      </c>
      <c r="D187" s="60">
        <v>31</v>
      </c>
      <c r="E187" s="40">
        <v>0</v>
      </c>
      <c r="F187" s="69">
        <v>31</v>
      </c>
    </row>
    <row r="188" spans="1:7" s="41" customFormat="1" ht="13.5" customHeight="1" x14ac:dyDescent="0.25">
      <c r="A188" s="24"/>
      <c r="B188" s="31"/>
      <c r="C188" s="11" t="s">
        <v>127</v>
      </c>
      <c r="D188" s="60">
        <v>81</v>
      </c>
      <c r="E188" s="40">
        <v>12</v>
      </c>
      <c r="F188" s="69">
        <v>69</v>
      </c>
    </row>
    <row r="189" spans="1:7" s="41" customFormat="1" ht="13.5" customHeight="1" x14ac:dyDescent="0.25">
      <c r="A189" s="24"/>
      <c r="B189" s="31"/>
      <c r="C189" s="25" t="s">
        <v>265</v>
      </c>
      <c r="D189" s="60">
        <v>33</v>
      </c>
      <c r="E189" s="40">
        <v>20</v>
      </c>
      <c r="F189" s="69">
        <v>13</v>
      </c>
    </row>
    <row r="190" spans="1:7" s="41" customFormat="1" ht="13.5" customHeight="1" x14ac:dyDescent="0.25">
      <c r="A190" s="24"/>
      <c r="B190" s="31"/>
      <c r="C190" s="11" t="s">
        <v>128</v>
      </c>
      <c r="D190" s="60">
        <v>54</v>
      </c>
      <c r="E190" s="40">
        <v>5</v>
      </c>
      <c r="F190" s="69">
        <v>49</v>
      </c>
    </row>
    <row r="191" spans="1:7" s="41" customFormat="1" ht="13.5" customHeight="1" x14ac:dyDescent="0.25">
      <c r="A191" s="24"/>
      <c r="B191" s="31"/>
      <c r="C191" s="11" t="s">
        <v>129</v>
      </c>
      <c r="D191" s="60">
        <v>47</v>
      </c>
      <c r="E191" s="40">
        <v>0</v>
      </c>
      <c r="F191" s="69">
        <v>47</v>
      </c>
    </row>
    <row r="192" spans="1:7" s="43" customFormat="1" ht="13.5" customHeight="1" x14ac:dyDescent="0.25">
      <c r="A192" s="24"/>
      <c r="B192" s="24" t="s">
        <v>17</v>
      </c>
      <c r="C192" s="24"/>
      <c r="D192" s="61">
        <f>SUM(D186:D191)</f>
        <v>287</v>
      </c>
      <c r="E192" s="42">
        <f>SUM(E186:E191)</f>
        <v>37</v>
      </c>
      <c r="F192" s="70">
        <f>SUM(F186:F191)</f>
        <v>250</v>
      </c>
      <c r="G192" s="41"/>
    </row>
    <row r="193" spans="1:11" s="46" customFormat="1" ht="13.5" customHeight="1" x14ac:dyDescent="0.25">
      <c r="A193" s="74"/>
      <c r="B193" s="74" t="s">
        <v>3</v>
      </c>
      <c r="C193" s="74"/>
      <c r="D193" s="75">
        <f>D192+D185</f>
        <v>784</v>
      </c>
      <c r="E193" s="76">
        <f>E192+E185</f>
        <v>259</v>
      </c>
      <c r="F193" s="77">
        <f>F192+F185</f>
        <v>525</v>
      </c>
      <c r="G193" s="41"/>
    </row>
    <row r="194" spans="1:11" s="41" customFormat="1" ht="13.5" customHeight="1" x14ac:dyDescent="0.25">
      <c r="A194" s="24" t="s">
        <v>130</v>
      </c>
      <c r="B194" s="31" t="s">
        <v>11</v>
      </c>
      <c r="C194" s="25" t="s">
        <v>266</v>
      </c>
      <c r="D194" s="60">
        <v>58</v>
      </c>
      <c r="E194" s="40">
        <v>29</v>
      </c>
      <c r="F194" s="69">
        <v>29</v>
      </c>
    </row>
    <row r="195" spans="1:11" s="41" customFormat="1" ht="13.5" customHeight="1" x14ac:dyDescent="0.25">
      <c r="A195" s="24"/>
      <c r="B195" s="31" t="s">
        <v>1</v>
      </c>
      <c r="C195" s="11" t="s">
        <v>130</v>
      </c>
      <c r="D195" s="60">
        <v>26</v>
      </c>
      <c r="E195" s="40">
        <v>0</v>
      </c>
      <c r="F195" s="69">
        <v>26</v>
      </c>
    </row>
    <row r="196" spans="1:11" s="46" customFormat="1" ht="13.5" customHeight="1" x14ac:dyDescent="0.25">
      <c r="A196" s="74"/>
      <c r="B196" s="74" t="s">
        <v>3</v>
      </c>
      <c r="C196" s="83"/>
      <c r="D196" s="75">
        <f>D194+D195</f>
        <v>84</v>
      </c>
      <c r="E196" s="76">
        <f>E194+E195</f>
        <v>29</v>
      </c>
      <c r="F196" s="77">
        <f>F194+F195</f>
        <v>55</v>
      </c>
      <c r="G196" s="41"/>
    </row>
    <row r="197" spans="1:11" s="41" customFormat="1" ht="13.5" customHeight="1" x14ac:dyDescent="0.25">
      <c r="A197" s="24" t="s">
        <v>131</v>
      </c>
      <c r="B197" s="31" t="s">
        <v>11</v>
      </c>
      <c r="C197" s="25" t="s">
        <v>267</v>
      </c>
      <c r="D197" s="60">
        <v>94</v>
      </c>
      <c r="E197" s="40">
        <v>42</v>
      </c>
      <c r="F197" s="69">
        <v>52</v>
      </c>
      <c r="H197" s="165"/>
      <c r="I197" s="166"/>
      <c r="J197" s="166"/>
      <c r="K197" s="166"/>
    </row>
    <row r="198" spans="1:11" s="41" customFormat="1" ht="13.5" customHeight="1" x14ac:dyDescent="0.25">
      <c r="A198" s="24"/>
      <c r="B198" s="31"/>
      <c r="C198" s="11" t="s">
        <v>132</v>
      </c>
      <c r="D198" s="60">
        <v>44</v>
      </c>
      <c r="E198" s="40">
        <v>18</v>
      </c>
      <c r="F198" s="69">
        <v>26</v>
      </c>
      <c r="H198" s="165"/>
      <c r="I198" s="166"/>
      <c r="J198" s="166"/>
      <c r="K198" s="166"/>
    </row>
    <row r="199" spans="1:11" s="41" customFormat="1" ht="13.5" customHeight="1" x14ac:dyDescent="0.25">
      <c r="A199" s="24"/>
      <c r="B199" s="31"/>
      <c r="C199" s="50" t="s">
        <v>133</v>
      </c>
      <c r="D199" s="60">
        <v>89</v>
      </c>
      <c r="E199" s="40">
        <v>35</v>
      </c>
      <c r="F199" s="69">
        <v>54</v>
      </c>
      <c r="H199" s="165"/>
      <c r="I199" s="166"/>
      <c r="J199" s="166"/>
      <c r="K199" s="166"/>
    </row>
    <row r="200" spans="1:11" s="41" customFormat="1" ht="13.5" customHeight="1" x14ac:dyDescent="0.25">
      <c r="A200" s="24"/>
      <c r="B200" s="31"/>
      <c r="C200" s="50" t="s">
        <v>230</v>
      </c>
      <c r="D200" s="60">
        <v>61</v>
      </c>
      <c r="E200" s="40">
        <v>26</v>
      </c>
      <c r="F200" s="69">
        <v>35</v>
      </c>
      <c r="H200" s="165"/>
      <c r="I200" s="166"/>
      <c r="J200" s="166"/>
      <c r="K200" s="166"/>
    </row>
    <row r="201" spans="1:11" s="41" customFormat="1" ht="13.5" customHeight="1" x14ac:dyDescent="0.25">
      <c r="A201" s="24"/>
      <c r="B201" s="31"/>
      <c r="C201" s="11" t="s">
        <v>268</v>
      </c>
      <c r="D201" s="60">
        <v>36</v>
      </c>
      <c r="E201" s="40">
        <v>16</v>
      </c>
      <c r="F201" s="69">
        <v>20</v>
      </c>
      <c r="H201" s="165"/>
      <c r="I201" s="166"/>
      <c r="J201" s="166"/>
      <c r="K201" s="166"/>
    </row>
    <row r="202" spans="1:11" s="41" customFormat="1" ht="13.5" customHeight="1" x14ac:dyDescent="0.25">
      <c r="A202" s="24"/>
      <c r="B202" s="31"/>
      <c r="C202" s="11" t="s">
        <v>231</v>
      </c>
      <c r="D202" s="60">
        <v>37</v>
      </c>
      <c r="E202" s="40">
        <v>16</v>
      </c>
      <c r="F202" s="69">
        <v>21</v>
      </c>
      <c r="H202" s="165"/>
      <c r="I202" s="166"/>
      <c r="J202" s="166"/>
      <c r="K202" s="166"/>
    </row>
    <row r="203" spans="1:11" s="43" customFormat="1" ht="13.5" customHeight="1" x14ac:dyDescent="0.25">
      <c r="A203" s="24"/>
      <c r="B203" s="24" t="s">
        <v>13</v>
      </c>
      <c r="C203" s="24"/>
      <c r="D203" s="61">
        <f>SUM(D197:D202)</f>
        <v>361</v>
      </c>
      <c r="E203" s="42">
        <f t="shared" ref="E203:F203" si="1">SUM(E197:E202)</f>
        <v>153</v>
      </c>
      <c r="F203" s="70">
        <f t="shared" si="1"/>
        <v>208</v>
      </c>
      <c r="G203" s="41"/>
    </row>
    <row r="204" spans="1:11" s="41" customFormat="1" ht="13.5" customHeight="1" x14ac:dyDescent="0.25">
      <c r="A204" s="24"/>
      <c r="B204" s="31" t="s">
        <v>1</v>
      </c>
      <c r="C204" s="11" t="s">
        <v>269</v>
      </c>
      <c r="D204" s="60">
        <v>67</v>
      </c>
      <c r="E204" s="40">
        <v>20</v>
      </c>
      <c r="F204" s="69">
        <v>47</v>
      </c>
    </row>
    <row r="205" spans="1:11" s="41" customFormat="1" ht="13.5" customHeight="1" x14ac:dyDescent="0.25">
      <c r="A205" s="24"/>
      <c r="B205" s="31"/>
      <c r="C205" s="11" t="s">
        <v>232</v>
      </c>
      <c r="D205" s="60">
        <v>123</v>
      </c>
      <c r="E205" s="40">
        <v>37</v>
      </c>
      <c r="F205" s="69">
        <v>86</v>
      </c>
    </row>
    <row r="206" spans="1:11" s="41" customFormat="1" ht="13.5" customHeight="1" x14ac:dyDescent="0.25">
      <c r="A206" s="24"/>
      <c r="B206" s="31"/>
      <c r="C206" s="11" t="s">
        <v>135</v>
      </c>
      <c r="D206" s="60">
        <v>41</v>
      </c>
      <c r="E206" s="40" t="s">
        <v>217</v>
      </c>
      <c r="F206" s="69">
        <v>41</v>
      </c>
    </row>
    <row r="207" spans="1:11" s="41" customFormat="1" ht="13.5" customHeight="1" x14ac:dyDescent="0.25">
      <c r="A207" s="24"/>
      <c r="B207" s="24" t="s">
        <v>17</v>
      </c>
      <c r="C207" s="31"/>
      <c r="D207" s="61">
        <f>SUM(D204:D206)</f>
        <v>231</v>
      </c>
      <c r="E207" s="42">
        <f>SUM(E204:E206)</f>
        <v>57</v>
      </c>
      <c r="F207" s="70">
        <f>SUM(F204:F206)</f>
        <v>174</v>
      </c>
    </row>
    <row r="208" spans="1:11" s="53" customFormat="1" ht="13.5" customHeight="1" x14ac:dyDescent="0.3">
      <c r="A208" s="74"/>
      <c r="B208" s="74" t="s">
        <v>3</v>
      </c>
      <c r="C208" s="82"/>
      <c r="D208" s="75">
        <f>D207+D203</f>
        <v>592</v>
      </c>
      <c r="E208" s="76">
        <f>E207+E203</f>
        <v>210</v>
      </c>
      <c r="F208" s="77">
        <f>F207+F203</f>
        <v>382</v>
      </c>
      <c r="G208" s="41"/>
    </row>
    <row r="209" spans="1:7" s="41" customFormat="1" ht="13.5" customHeight="1" x14ac:dyDescent="0.25">
      <c r="A209" s="24" t="s">
        <v>136</v>
      </c>
      <c r="B209" s="31" t="s">
        <v>11</v>
      </c>
      <c r="C209" s="25" t="s">
        <v>270</v>
      </c>
      <c r="D209" s="60">
        <v>28</v>
      </c>
      <c r="E209" s="40">
        <v>16</v>
      </c>
      <c r="F209" s="69">
        <v>12</v>
      </c>
    </row>
    <row r="210" spans="1:7" s="41" customFormat="1" ht="13.5" customHeight="1" x14ac:dyDescent="0.25">
      <c r="A210" s="24"/>
      <c r="B210" s="31"/>
      <c r="C210" s="11" t="s">
        <v>137</v>
      </c>
      <c r="D210" s="60">
        <v>79</v>
      </c>
      <c r="E210" s="40">
        <v>28</v>
      </c>
      <c r="F210" s="69">
        <v>51</v>
      </c>
    </row>
    <row r="211" spans="1:7" s="41" customFormat="1" ht="13.5" customHeight="1" x14ac:dyDescent="0.25">
      <c r="A211" s="24"/>
      <c r="B211" s="31"/>
      <c r="C211" s="11" t="s">
        <v>138</v>
      </c>
      <c r="D211" s="60">
        <v>75</v>
      </c>
      <c r="E211" s="40">
        <v>27</v>
      </c>
      <c r="F211" s="69">
        <v>48</v>
      </c>
    </row>
    <row r="212" spans="1:7" s="43" customFormat="1" ht="13.5" customHeight="1" x14ac:dyDescent="0.25">
      <c r="A212" s="24"/>
      <c r="B212" s="24" t="s">
        <v>13</v>
      </c>
      <c r="C212" s="24"/>
      <c r="D212" s="61">
        <f>SUM(D209:D211)</f>
        <v>182</v>
      </c>
      <c r="E212" s="42">
        <f>SUM(E209:E211)</f>
        <v>71</v>
      </c>
      <c r="F212" s="70">
        <f>SUM(F209:F211)</f>
        <v>111</v>
      </c>
      <c r="G212" s="41"/>
    </row>
    <row r="213" spans="1:7" s="41" customFormat="1" ht="13.5" customHeight="1" x14ac:dyDescent="0.25">
      <c r="A213" s="24"/>
      <c r="B213" s="31" t="s">
        <v>1</v>
      </c>
      <c r="C213" s="11" t="s">
        <v>139</v>
      </c>
      <c r="D213" s="60">
        <v>40</v>
      </c>
      <c r="E213" s="40">
        <v>11</v>
      </c>
      <c r="F213" s="69">
        <v>29</v>
      </c>
    </row>
    <row r="214" spans="1:7" s="41" customFormat="1" ht="13.5" customHeight="1" x14ac:dyDescent="0.25">
      <c r="A214" s="24"/>
      <c r="B214" s="31"/>
      <c r="C214" s="11" t="s">
        <v>140</v>
      </c>
      <c r="D214" s="60">
        <v>60</v>
      </c>
      <c r="E214" s="40">
        <v>2</v>
      </c>
      <c r="F214" s="69">
        <v>58</v>
      </c>
    </row>
    <row r="215" spans="1:7" s="41" customFormat="1" ht="13.5" customHeight="1" x14ac:dyDescent="0.25">
      <c r="A215" s="24"/>
      <c r="B215" s="31"/>
      <c r="C215" s="11" t="s">
        <v>141</v>
      </c>
      <c r="D215" s="60">
        <v>39</v>
      </c>
      <c r="E215" s="40">
        <v>1</v>
      </c>
      <c r="F215" s="69">
        <v>38</v>
      </c>
    </row>
    <row r="216" spans="1:7" s="43" customFormat="1" ht="13.5" customHeight="1" x14ac:dyDescent="0.25">
      <c r="A216" s="24"/>
      <c r="B216" s="24" t="s">
        <v>17</v>
      </c>
      <c r="C216" s="24"/>
      <c r="D216" s="61">
        <f>SUM(D213:D215)</f>
        <v>139</v>
      </c>
      <c r="E216" s="42">
        <f>SUM(E213:E215)</f>
        <v>14</v>
      </c>
      <c r="F216" s="70">
        <f>SUM(F213:F215)</f>
        <v>125</v>
      </c>
      <c r="G216" s="41"/>
    </row>
    <row r="217" spans="1:7" s="46" customFormat="1" ht="13.5" customHeight="1" x14ac:dyDescent="0.25">
      <c r="A217" s="44"/>
      <c r="B217" s="44" t="s">
        <v>3</v>
      </c>
      <c r="C217" s="44"/>
      <c r="D217" s="62">
        <f>D216+D212</f>
        <v>321</v>
      </c>
      <c r="E217" s="45">
        <f>E216+E212</f>
        <v>85</v>
      </c>
      <c r="F217" s="71">
        <f>F216+F212</f>
        <v>236</v>
      </c>
      <c r="G217" s="41"/>
    </row>
    <row r="218" spans="1:7" s="41" customFormat="1" ht="13.5" customHeight="1" x14ac:dyDescent="0.25">
      <c r="A218" s="24" t="s">
        <v>142</v>
      </c>
      <c r="B218" s="31" t="s">
        <v>1</v>
      </c>
      <c r="C218" s="11" t="s">
        <v>143</v>
      </c>
      <c r="D218" s="60">
        <v>39</v>
      </c>
      <c r="E218" s="40" t="s">
        <v>217</v>
      </c>
      <c r="F218" s="69">
        <v>39</v>
      </c>
    </row>
    <row r="219" spans="1:7" s="46" customFormat="1" ht="13.5" customHeight="1" x14ac:dyDescent="0.25">
      <c r="A219" s="74"/>
      <c r="B219" s="74" t="s">
        <v>3</v>
      </c>
      <c r="C219" s="74"/>
      <c r="D219" s="75">
        <v>39</v>
      </c>
      <c r="E219" s="76">
        <v>0</v>
      </c>
      <c r="F219" s="77">
        <v>39</v>
      </c>
      <c r="G219" s="41"/>
    </row>
    <row r="220" spans="1:7" s="41" customFormat="1" ht="13.5" customHeight="1" x14ac:dyDescent="0.25">
      <c r="A220" s="24" t="s">
        <v>144</v>
      </c>
      <c r="B220" s="31" t="s">
        <v>11</v>
      </c>
      <c r="C220" s="11" t="s">
        <v>145</v>
      </c>
      <c r="D220" s="60">
        <v>72</v>
      </c>
      <c r="E220" s="40">
        <v>37</v>
      </c>
      <c r="F220" s="69">
        <v>35</v>
      </c>
    </row>
    <row r="221" spans="1:7" s="41" customFormat="1" ht="13.5" customHeight="1" x14ac:dyDescent="0.25">
      <c r="A221" s="24"/>
      <c r="B221" s="31"/>
      <c r="C221" s="11" t="s">
        <v>146</v>
      </c>
      <c r="D221" s="60">
        <v>111</v>
      </c>
      <c r="E221" s="40">
        <v>55</v>
      </c>
      <c r="F221" s="69">
        <v>56</v>
      </c>
    </row>
    <row r="222" spans="1:7" s="41" customFormat="1" ht="13.5" customHeight="1" x14ac:dyDescent="0.25">
      <c r="A222" s="24"/>
      <c r="B222" s="31"/>
      <c r="C222" s="11" t="s">
        <v>147</v>
      </c>
      <c r="D222" s="60">
        <v>37</v>
      </c>
      <c r="E222" s="40">
        <v>19</v>
      </c>
      <c r="F222" s="69">
        <v>18</v>
      </c>
    </row>
    <row r="223" spans="1:7" s="43" customFormat="1" ht="13.5" customHeight="1" x14ac:dyDescent="0.25">
      <c r="A223" s="24"/>
      <c r="B223" s="24" t="s">
        <v>13</v>
      </c>
      <c r="C223" s="24"/>
      <c r="D223" s="61">
        <f>SUM(D220:D222)</f>
        <v>220</v>
      </c>
      <c r="E223" s="42">
        <f>SUM(E220:E222)</f>
        <v>111</v>
      </c>
      <c r="F223" s="70">
        <f>SUM(F220:F222)</f>
        <v>109</v>
      </c>
      <c r="G223" s="41"/>
    </row>
    <row r="224" spans="1:7" s="41" customFormat="1" ht="13.5" customHeight="1" x14ac:dyDescent="0.25">
      <c r="A224" s="24"/>
      <c r="B224" s="31" t="s">
        <v>1</v>
      </c>
      <c r="C224" s="11" t="s">
        <v>148</v>
      </c>
      <c r="D224" s="60">
        <v>62</v>
      </c>
      <c r="E224" s="40">
        <v>4</v>
      </c>
      <c r="F224" s="69">
        <v>58</v>
      </c>
    </row>
    <row r="225" spans="1:14" s="41" customFormat="1" ht="13.5" customHeight="1" x14ac:dyDescent="0.25">
      <c r="A225" s="24"/>
      <c r="B225" s="31"/>
      <c r="C225" s="11" t="s">
        <v>149</v>
      </c>
      <c r="D225" s="60">
        <v>42</v>
      </c>
      <c r="E225" s="40">
        <v>27</v>
      </c>
      <c r="F225" s="69">
        <v>15</v>
      </c>
    </row>
    <row r="226" spans="1:14" s="43" customFormat="1" ht="13.5" customHeight="1" x14ac:dyDescent="0.25">
      <c r="A226" s="24"/>
      <c r="B226" s="24" t="s">
        <v>17</v>
      </c>
      <c r="C226" s="24"/>
      <c r="D226" s="61">
        <f>SUM(D224:D225)</f>
        <v>104</v>
      </c>
      <c r="E226" s="42">
        <f>SUM(E224:E225)</f>
        <v>31</v>
      </c>
      <c r="F226" s="70">
        <f>SUM(F224:F225)</f>
        <v>73</v>
      </c>
      <c r="G226" s="41"/>
    </row>
    <row r="227" spans="1:14" s="46" customFormat="1" ht="13.5" customHeight="1" x14ac:dyDescent="0.25">
      <c r="A227" s="74"/>
      <c r="B227" s="74" t="s">
        <v>3</v>
      </c>
      <c r="C227" s="74"/>
      <c r="D227" s="75">
        <f>D226+D223</f>
        <v>324</v>
      </c>
      <c r="E227" s="76">
        <f>E226+E223</f>
        <v>142</v>
      </c>
      <c r="F227" s="77">
        <f>F226+F223</f>
        <v>182</v>
      </c>
      <c r="G227" s="41"/>
    </row>
    <row r="228" spans="1:14" s="41" customFormat="1" ht="13.5" customHeight="1" x14ac:dyDescent="0.25">
      <c r="A228" s="24" t="s">
        <v>150</v>
      </c>
      <c r="B228" s="31" t="s">
        <v>1</v>
      </c>
      <c r="C228" s="11" t="s">
        <v>151</v>
      </c>
      <c r="D228" s="60">
        <v>32</v>
      </c>
      <c r="E228" s="40">
        <v>10</v>
      </c>
      <c r="F228" s="69">
        <v>22</v>
      </c>
    </row>
    <row r="229" spans="1:14" s="43" customFormat="1" ht="13.5" customHeight="1" x14ac:dyDescent="0.25">
      <c r="A229" s="78"/>
      <c r="B229" s="78" t="s">
        <v>111</v>
      </c>
      <c r="C229" s="78"/>
      <c r="D229" s="79">
        <v>32</v>
      </c>
      <c r="E229" s="80">
        <v>10</v>
      </c>
      <c r="F229" s="81">
        <v>22</v>
      </c>
      <c r="G229" s="41"/>
    </row>
    <row r="230" spans="1:14" s="41" customFormat="1" ht="13.5" customHeight="1" x14ac:dyDescent="0.25">
      <c r="A230" s="24" t="s">
        <v>152</v>
      </c>
      <c r="B230" s="11" t="s">
        <v>11</v>
      </c>
      <c r="C230" s="11" t="s">
        <v>153</v>
      </c>
      <c r="D230" s="60">
        <v>49</v>
      </c>
      <c r="E230" s="40">
        <v>24</v>
      </c>
      <c r="F230" s="69">
        <v>25</v>
      </c>
    </row>
    <row r="231" spans="1:14" s="41" customFormat="1" ht="13.5" customHeight="1" x14ac:dyDescent="0.25">
      <c r="A231" s="24"/>
      <c r="B231" s="31" t="s">
        <v>1</v>
      </c>
      <c r="C231" s="11" t="s">
        <v>154</v>
      </c>
      <c r="D231" s="60">
        <v>38</v>
      </c>
      <c r="E231" s="40">
        <v>7</v>
      </c>
      <c r="F231" s="69">
        <v>31</v>
      </c>
    </row>
    <row r="232" spans="1:14" s="46" customFormat="1" ht="13.5" customHeight="1" x14ac:dyDescent="0.25">
      <c r="A232" s="74"/>
      <c r="B232" s="74" t="s">
        <v>3</v>
      </c>
      <c r="C232" s="74"/>
      <c r="D232" s="75">
        <f>SUM(D230:D231)</f>
        <v>87</v>
      </c>
      <c r="E232" s="76">
        <f>SUM(E230:E231)</f>
        <v>31</v>
      </c>
      <c r="F232" s="77">
        <f>SUM(F230:F231)</f>
        <v>56</v>
      </c>
      <c r="G232" s="41"/>
    </row>
    <row r="233" spans="1:14" s="41" customFormat="1" ht="13.5" customHeight="1" x14ac:dyDescent="0.25">
      <c r="A233" s="24" t="s">
        <v>155</v>
      </c>
      <c r="B233" s="31" t="s">
        <v>11</v>
      </c>
      <c r="C233" s="11" t="s">
        <v>156</v>
      </c>
      <c r="D233" s="60">
        <v>96</v>
      </c>
      <c r="E233" s="40">
        <v>45</v>
      </c>
      <c r="F233" s="69">
        <v>51</v>
      </c>
    </row>
    <row r="234" spans="1:14" s="41" customFormat="1" ht="13.5" customHeight="1" x14ac:dyDescent="0.25">
      <c r="A234" s="24"/>
      <c r="B234" s="31" t="s">
        <v>1</v>
      </c>
      <c r="C234" s="11" t="s">
        <v>157</v>
      </c>
      <c r="D234" s="60">
        <v>63</v>
      </c>
      <c r="E234" s="40">
        <v>20</v>
      </c>
      <c r="F234" s="69">
        <v>43</v>
      </c>
    </row>
    <row r="235" spans="1:14" s="46" customFormat="1" ht="13.5" customHeight="1" x14ac:dyDescent="0.25">
      <c r="A235" s="74"/>
      <c r="B235" s="74" t="s">
        <v>3</v>
      </c>
      <c r="C235" s="74"/>
      <c r="D235" s="75">
        <f>D233+D234</f>
        <v>159</v>
      </c>
      <c r="E235" s="76">
        <f>E233+E234</f>
        <v>65</v>
      </c>
      <c r="F235" s="77">
        <f>F233+F234</f>
        <v>94</v>
      </c>
      <c r="G235" s="41"/>
    </row>
    <row r="236" spans="1:14" s="41" customFormat="1" ht="13.5" customHeight="1" x14ac:dyDescent="0.25">
      <c r="A236" s="24" t="s">
        <v>158</v>
      </c>
      <c r="B236" s="31" t="s">
        <v>11</v>
      </c>
      <c r="C236" s="11" t="s">
        <v>159</v>
      </c>
      <c r="D236" s="60">
        <v>29</v>
      </c>
      <c r="E236" s="40">
        <v>11</v>
      </c>
      <c r="F236" s="69">
        <v>18</v>
      </c>
    </row>
    <row r="237" spans="1:14" s="41" customFormat="1" ht="13.5" customHeight="1" x14ac:dyDescent="0.25">
      <c r="A237" s="24"/>
      <c r="B237" s="31"/>
      <c r="C237" s="11" t="s">
        <v>160</v>
      </c>
      <c r="D237" s="60">
        <v>49</v>
      </c>
      <c r="E237" s="40">
        <v>22</v>
      </c>
      <c r="F237" s="69">
        <v>27</v>
      </c>
    </row>
    <row r="238" spans="1:14" s="41" customFormat="1" ht="13.5" customHeight="1" x14ac:dyDescent="0.25">
      <c r="A238" s="24"/>
      <c r="B238" s="31"/>
      <c r="C238" s="25" t="s">
        <v>271</v>
      </c>
      <c r="D238" s="60">
        <v>77</v>
      </c>
      <c r="E238" s="40">
        <v>31</v>
      </c>
      <c r="F238" s="69">
        <v>46</v>
      </c>
    </row>
    <row r="239" spans="1:14" s="41" customFormat="1" ht="13.5" customHeight="1" x14ac:dyDescent="0.25">
      <c r="A239" s="24"/>
      <c r="B239" s="24" t="s">
        <v>13</v>
      </c>
      <c r="C239" s="31"/>
      <c r="D239" s="61">
        <f>SUM(D236:D238)</f>
        <v>155</v>
      </c>
      <c r="E239" s="42">
        <f>SUM(E236:E238)</f>
        <v>64</v>
      </c>
      <c r="F239" s="70">
        <f>SUM(F236:F238)</f>
        <v>91</v>
      </c>
      <c r="I239" s="49"/>
      <c r="J239" s="49"/>
      <c r="K239" s="49"/>
      <c r="L239" s="48"/>
      <c r="M239" s="48"/>
      <c r="N239" s="48"/>
    </row>
    <row r="240" spans="1:14" s="41" customFormat="1" ht="13.5" customHeight="1" x14ac:dyDescent="0.25">
      <c r="A240" s="24"/>
      <c r="B240" s="31" t="s">
        <v>1</v>
      </c>
      <c r="C240" s="11" t="s">
        <v>161</v>
      </c>
      <c r="D240" s="60">
        <v>56</v>
      </c>
      <c r="E240" s="40">
        <v>7</v>
      </c>
      <c r="F240" s="69">
        <v>49</v>
      </c>
    </row>
    <row r="241" spans="1:7" s="43" customFormat="1" ht="13.5" customHeight="1" x14ac:dyDescent="0.25">
      <c r="A241" s="24"/>
      <c r="B241" s="24" t="s">
        <v>17</v>
      </c>
      <c r="C241" s="24"/>
      <c r="D241" s="61">
        <v>56</v>
      </c>
      <c r="E241" s="42">
        <v>7</v>
      </c>
      <c r="F241" s="70">
        <v>49</v>
      </c>
      <c r="G241" s="41"/>
    </row>
    <row r="242" spans="1:7" s="46" customFormat="1" ht="13.5" customHeight="1" x14ac:dyDescent="0.25">
      <c r="A242" s="74"/>
      <c r="B242" s="74" t="s">
        <v>3</v>
      </c>
      <c r="C242" s="74"/>
      <c r="D242" s="75">
        <f>D241+D239</f>
        <v>211</v>
      </c>
      <c r="E242" s="76">
        <f>E241+E239</f>
        <v>71</v>
      </c>
      <c r="F242" s="77">
        <f>F241+F239</f>
        <v>140</v>
      </c>
      <c r="G242" s="41"/>
    </row>
    <row r="243" spans="1:7" s="41" customFormat="1" ht="13.5" customHeight="1" x14ac:dyDescent="0.25">
      <c r="A243" s="24" t="s">
        <v>162</v>
      </c>
      <c r="B243" s="31" t="s">
        <v>1</v>
      </c>
      <c r="C243" s="11" t="s">
        <v>163</v>
      </c>
      <c r="D243" s="60">
        <v>39</v>
      </c>
      <c r="E243" s="40" t="s">
        <v>217</v>
      </c>
      <c r="F243" s="69">
        <v>39</v>
      </c>
    </row>
    <row r="244" spans="1:7" s="46" customFormat="1" ht="13.5" customHeight="1" x14ac:dyDescent="0.25">
      <c r="A244" s="74"/>
      <c r="B244" s="74" t="s">
        <v>3</v>
      </c>
      <c r="C244" s="74"/>
      <c r="D244" s="75">
        <v>39</v>
      </c>
      <c r="E244" s="76">
        <v>0</v>
      </c>
      <c r="F244" s="77">
        <v>39</v>
      </c>
      <c r="G244" s="41"/>
    </row>
    <row r="245" spans="1:7" s="41" customFormat="1" ht="13.5" customHeight="1" x14ac:dyDescent="0.25">
      <c r="A245" s="24" t="s">
        <v>164</v>
      </c>
      <c r="B245" s="31" t="s">
        <v>1</v>
      </c>
      <c r="C245" s="11" t="s">
        <v>165</v>
      </c>
      <c r="D245" s="60">
        <v>18</v>
      </c>
      <c r="E245" s="40">
        <v>4</v>
      </c>
      <c r="F245" s="69">
        <v>14</v>
      </c>
    </row>
    <row r="246" spans="1:7" s="41" customFormat="1" ht="13.5" customHeight="1" x14ac:dyDescent="0.25">
      <c r="A246" s="24"/>
      <c r="B246" s="31"/>
      <c r="C246" s="11" t="s">
        <v>166</v>
      </c>
      <c r="D246" s="60">
        <v>19</v>
      </c>
      <c r="E246" s="40" t="s">
        <v>217</v>
      </c>
      <c r="F246" s="69">
        <v>19</v>
      </c>
    </row>
    <row r="247" spans="1:7" s="43" customFormat="1" ht="13.5" customHeight="1" x14ac:dyDescent="0.25">
      <c r="A247" s="24"/>
      <c r="B247" s="24" t="s">
        <v>17</v>
      </c>
      <c r="C247" s="17"/>
      <c r="D247" s="61">
        <f>SUM(D245:D246)</f>
        <v>37</v>
      </c>
      <c r="E247" s="42">
        <f>SUM(E245:E246)</f>
        <v>4</v>
      </c>
      <c r="F247" s="70">
        <f>SUM(F245:F246)</f>
        <v>33</v>
      </c>
      <c r="G247" s="41"/>
    </row>
    <row r="248" spans="1:7" s="46" customFormat="1" ht="13.5" customHeight="1" x14ac:dyDescent="0.25">
      <c r="A248" s="74"/>
      <c r="B248" s="74" t="s">
        <v>3</v>
      </c>
      <c r="C248" s="74"/>
      <c r="D248" s="75">
        <f>D247</f>
        <v>37</v>
      </c>
      <c r="E248" s="76">
        <f>E247</f>
        <v>4</v>
      </c>
      <c r="F248" s="77">
        <f>F247</f>
        <v>33</v>
      </c>
      <c r="G248" s="41"/>
    </row>
    <row r="249" spans="1:7" s="41" customFormat="1" ht="13.5" customHeight="1" x14ac:dyDescent="0.25">
      <c r="A249" s="24" t="s">
        <v>167</v>
      </c>
      <c r="B249" s="31" t="s">
        <v>11</v>
      </c>
      <c r="C249" s="11" t="s">
        <v>168</v>
      </c>
      <c r="D249" s="60">
        <v>39</v>
      </c>
      <c r="E249" s="40">
        <v>21</v>
      </c>
      <c r="F249" s="69">
        <v>18</v>
      </c>
    </row>
    <row r="250" spans="1:7" s="41" customFormat="1" ht="13.5" customHeight="1" x14ac:dyDescent="0.25">
      <c r="A250" s="24"/>
      <c r="B250" s="31"/>
      <c r="C250" s="25" t="s">
        <v>272</v>
      </c>
      <c r="D250" s="60">
        <v>222</v>
      </c>
      <c r="E250" s="40">
        <v>92</v>
      </c>
      <c r="F250" s="69">
        <v>130</v>
      </c>
    </row>
    <row r="251" spans="1:7" s="41" customFormat="1" ht="13.5" customHeight="1" x14ac:dyDescent="0.25">
      <c r="A251" s="24"/>
      <c r="B251" s="31"/>
      <c r="C251" s="25" t="s">
        <v>169</v>
      </c>
      <c r="D251" s="60">
        <v>138</v>
      </c>
      <c r="E251" s="40">
        <v>65</v>
      </c>
      <c r="F251" s="69">
        <v>73</v>
      </c>
    </row>
    <row r="252" spans="1:7" s="41" customFormat="1" ht="13.5" customHeight="1" x14ac:dyDescent="0.25">
      <c r="A252" s="24"/>
      <c r="B252" s="31"/>
      <c r="C252" s="25" t="s">
        <v>273</v>
      </c>
      <c r="D252" s="60">
        <v>100</v>
      </c>
      <c r="E252" s="40">
        <v>39</v>
      </c>
      <c r="F252" s="69">
        <v>61</v>
      </c>
    </row>
    <row r="253" spans="1:7" s="41" customFormat="1" ht="13.5" customHeight="1" x14ac:dyDescent="0.25">
      <c r="A253" s="24"/>
      <c r="B253" s="24" t="s">
        <v>13</v>
      </c>
      <c r="C253" s="31"/>
      <c r="D253" s="61">
        <f>SUM(D249:D252)</f>
        <v>499</v>
      </c>
      <c r="E253" s="42">
        <f>SUM(E249:E252)</f>
        <v>217</v>
      </c>
      <c r="F253" s="70">
        <f>SUM(F249:F252)</f>
        <v>282</v>
      </c>
    </row>
    <row r="254" spans="1:7" s="41" customFormat="1" ht="13.5" customHeight="1" x14ac:dyDescent="0.25">
      <c r="A254" s="24"/>
      <c r="B254" s="31" t="s">
        <v>1</v>
      </c>
      <c r="C254" s="11" t="s">
        <v>170</v>
      </c>
      <c r="D254" s="60">
        <v>43</v>
      </c>
      <c r="E254" s="40" t="s">
        <v>217</v>
      </c>
      <c r="F254" s="69">
        <v>43</v>
      </c>
    </row>
    <row r="255" spans="1:7" s="41" customFormat="1" ht="13.5" customHeight="1" x14ac:dyDescent="0.25">
      <c r="A255" s="24"/>
      <c r="B255" s="31"/>
      <c r="C255" s="11" t="s">
        <v>171</v>
      </c>
      <c r="D255" s="60">
        <v>32</v>
      </c>
      <c r="E255" s="40" t="s">
        <v>217</v>
      </c>
      <c r="F255" s="69">
        <v>32</v>
      </c>
    </row>
    <row r="256" spans="1:7" s="41" customFormat="1" ht="13.5" customHeight="1" x14ac:dyDescent="0.25">
      <c r="A256" s="24"/>
      <c r="B256" s="31"/>
      <c r="C256" s="11" t="s">
        <v>172</v>
      </c>
      <c r="D256" s="60">
        <v>31</v>
      </c>
      <c r="E256" s="40" t="s">
        <v>217</v>
      </c>
      <c r="F256" s="69">
        <v>31</v>
      </c>
    </row>
    <row r="257" spans="1:7" s="41" customFormat="1" ht="13.5" customHeight="1" x14ac:dyDescent="0.25">
      <c r="A257" s="24"/>
      <c r="B257" s="31"/>
      <c r="C257" s="11" t="s">
        <v>167</v>
      </c>
      <c r="D257" s="60">
        <v>40</v>
      </c>
      <c r="E257" s="40" t="s">
        <v>217</v>
      </c>
      <c r="F257" s="69">
        <v>40</v>
      </c>
    </row>
    <row r="258" spans="1:7" s="41" customFormat="1" ht="13.5" customHeight="1" x14ac:dyDescent="0.25">
      <c r="A258" s="24"/>
      <c r="B258" s="24" t="s">
        <v>17</v>
      </c>
      <c r="C258" s="31"/>
      <c r="D258" s="61">
        <f>SUM(D254:D257)</f>
        <v>146</v>
      </c>
      <c r="E258" s="42">
        <f>SUM(E254:E257)</f>
        <v>0</v>
      </c>
      <c r="F258" s="70">
        <f>SUM(F254:F257)</f>
        <v>146</v>
      </c>
    </row>
    <row r="259" spans="1:7" s="53" customFormat="1" ht="13.5" customHeight="1" x14ac:dyDescent="0.3">
      <c r="A259" s="74"/>
      <c r="B259" s="74" t="s">
        <v>3</v>
      </c>
      <c r="C259" s="82"/>
      <c r="D259" s="75">
        <f>D258+D253</f>
        <v>645</v>
      </c>
      <c r="E259" s="76">
        <f>E258+E253</f>
        <v>217</v>
      </c>
      <c r="F259" s="77">
        <f>F258+F253</f>
        <v>428</v>
      </c>
      <c r="G259" s="41"/>
    </row>
    <row r="260" spans="1:7" s="41" customFormat="1" ht="13.5" customHeight="1" x14ac:dyDescent="0.25">
      <c r="A260" s="24" t="s">
        <v>173</v>
      </c>
      <c r="B260" s="31" t="s">
        <v>11</v>
      </c>
      <c r="C260" s="11" t="s">
        <v>174</v>
      </c>
      <c r="D260" s="60">
        <v>75</v>
      </c>
      <c r="E260" s="40">
        <v>24</v>
      </c>
      <c r="F260" s="69">
        <v>51</v>
      </c>
    </row>
    <row r="261" spans="1:7" s="41" customFormat="1" ht="13.5" customHeight="1" x14ac:dyDescent="0.25">
      <c r="A261" s="24"/>
      <c r="B261" s="31"/>
      <c r="C261" s="11" t="s">
        <v>223</v>
      </c>
      <c r="D261" s="60">
        <v>54</v>
      </c>
      <c r="E261" s="40">
        <v>24</v>
      </c>
      <c r="F261" s="69">
        <v>30</v>
      </c>
    </row>
    <row r="262" spans="1:7" s="41" customFormat="1" ht="13.5" customHeight="1" x14ac:dyDescent="0.25">
      <c r="A262" s="24"/>
      <c r="B262" s="31"/>
      <c r="C262" s="11" t="s">
        <v>175</v>
      </c>
      <c r="D262" s="60">
        <v>80</v>
      </c>
      <c r="E262" s="40">
        <v>42</v>
      </c>
      <c r="F262" s="69">
        <v>38</v>
      </c>
    </row>
    <row r="263" spans="1:7" s="43" customFormat="1" ht="13.5" customHeight="1" x14ac:dyDescent="0.25">
      <c r="A263" s="24"/>
      <c r="B263" s="24" t="s">
        <v>13</v>
      </c>
      <c r="C263" s="24"/>
      <c r="D263" s="61">
        <f>SUM(D260:D262)</f>
        <v>209</v>
      </c>
      <c r="E263" s="42">
        <f>SUM(E260:E262)</f>
        <v>90</v>
      </c>
      <c r="F263" s="70">
        <f>SUM(F260:F262)</f>
        <v>119</v>
      </c>
      <c r="G263" s="41"/>
    </row>
    <row r="264" spans="1:7" s="41" customFormat="1" ht="13.5" customHeight="1" x14ac:dyDescent="0.25">
      <c r="A264" s="24"/>
      <c r="B264" s="31" t="s">
        <v>1</v>
      </c>
      <c r="C264" s="11" t="s">
        <v>176</v>
      </c>
      <c r="D264" s="60">
        <v>14</v>
      </c>
      <c r="E264" s="40">
        <v>4</v>
      </c>
      <c r="F264" s="69">
        <v>10</v>
      </c>
    </row>
    <row r="265" spans="1:7" s="41" customFormat="1" ht="13.5" customHeight="1" x14ac:dyDescent="0.25">
      <c r="A265" s="24"/>
      <c r="B265" s="31"/>
      <c r="C265" s="11" t="s">
        <v>178</v>
      </c>
      <c r="D265" s="60">
        <v>23</v>
      </c>
      <c r="E265" s="40">
        <v>5</v>
      </c>
      <c r="F265" s="69">
        <v>18</v>
      </c>
    </row>
    <row r="266" spans="1:7" s="41" customFormat="1" ht="13.5" customHeight="1" x14ac:dyDescent="0.25">
      <c r="A266" s="24"/>
      <c r="B266" s="31"/>
      <c r="C266" s="11" t="s">
        <v>179</v>
      </c>
      <c r="D266" s="60">
        <v>78</v>
      </c>
      <c r="E266" s="40">
        <v>24</v>
      </c>
      <c r="F266" s="69">
        <v>54</v>
      </c>
    </row>
    <row r="267" spans="1:7" s="43" customFormat="1" ht="13.5" customHeight="1" x14ac:dyDescent="0.25">
      <c r="A267" s="24"/>
      <c r="B267" s="24" t="s">
        <v>17</v>
      </c>
      <c r="C267" s="24"/>
      <c r="D267" s="61">
        <f>SUM(D264:D266)</f>
        <v>115</v>
      </c>
      <c r="E267" s="42">
        <f>SUM(E264:E266)</f>
        <v>33</v>
      </c>
      <c r="F267" s="70">
        <f>SUM(F264:F266)</f>
        <v>82</v>
      </c>
      <c r="G267" s="41"/>
    </row>
    <row r="268" spans="1:7" s="46" customFormat="1" ht="13.5" customHeight="1" x14ac:dyDescent="0.25">
      <c r="A268" s="74"/>
      <c r="B268" s="74" t="s">
        <v>3</v>
      </c>
      <c r="C268" s="74"/>
      <c r="D268" s="75">
        <f>D267+D263</f>
        <v>324</v>
      </c>
      <c r="E268" s="76">
        <f>E267+E263</f>
        <v>123</v>
      </c>
      <c r="F268" s="77">
        <f>F267+F263</f>
        <v>201</v>
      </c>
      <c r="G268" s="41"/>
    </row>
    <row r="269" spans="1:7" s="41" customFormat="1" ht="13.5" customHeight="1" x14ac:dyDescent="0.25">
      <c r="A269" s="24" t="s">
        <v>180</v>
      </c>
      <c r="B269" s="31" t="s">
        <v>11</v>
      </c>
      <c r="C269" s="22" t="s">
        <v>274</v>
      </c>
      <c r="D269" s="60">
        <v>95</v>
      </c>
      <c r="E269" s="40">
        <v>48</v>
      </c>
      <c r="F269" s="69">
        <v>47</v>
      </c>
    </row>
    <row r="270" spans="1:7" s="41" customFormat="1" ht="13.5" customHeight="1" x14ac:dyDescent="0.25">
      <c r="A270" s="24"/>
      <c r="B270" s="31"/>
      <c r="C270" s="11" t="s">
        <v>279</v>
      </c>
      <c r="D270" s="60">
        <v>32</v>
      </c>
      <c r="E270" s="40">
        <v>16</v>
      </c>
      <c r="F270" s="69">
        <v>16</v>
      </c>
    </row>
    <row r="271" spans="1:7" s="43" customFormat="1" ht="13.5" customHeight="1" x14ac:dyDescent="0.25">
      <c r="A271" s="24"/>
      <c r="B271" s="24" t="s">
        <v>13</v>
      </c>
      <c r="C271" s="24"/>
      <c r="D271" s="61">
        <f>SUM(D269:D270)</f>
        <v>127</v>
      </c>
      <c r="E271" s="42">
        <f>SUM(E269:E270)</f>
        <v>64</v>
      </c>
      <c r="F271" s="70">
        <f>SUM(F269:F270)</f>
        <v>63</v>
      </c>
      <c r="G271" s="41"/>
    </row>
    <row r="272" spans="1:7" s="41" customFormat="1" ht="13.5" customHeight="1" x14ac:dyDescent="0.25">
      <c r="A272" s="24"/>
      <c r="B272" s="31" t="s">
        <v>1</v>
      </c>
      <c r="C272" s="11" t="s">
        <v>182</v>
      </c>
      <c r="D272" s="60">
        <v>48</v>
      </c>
      <c r="E272" s="40">
        <v>31</v>
      </c>
      <c r="F272" s="69">
        <v>17</v>
      </c>
    </row>
    <row r="273" spans="1:8" s="41" customFormat="1" ht="13.5" customHeight="1" x14ac:dyDescent="0.25">
      <c r="A273" s="24"/>
      <c r="B273" s="31"/>
      <c r="C273" s="11" t="s">
        <v>183</v>
      </c>
      <c r="D273" s="60">
        <v>18</v>
      </c>
      <c r="E273" s="40" t="s">
        <v>217</v>
      </c>
      <c r="F273" s="69">
        <v>18</v>
      </c>
    </row>
    <row r="274" spans="1:8" s="41" customFormat="1" ht="13.5" customHeight="1" x14ac:dyDescent="0.25">
      <c r="A274" s="24"/>
      <c r="B274" s="31"/>
      <c r="C274" s="11" t="s">
        <v>184</v>
      </c>
      <c r="D274" s="60">
        <v>26</v>
      </c>
      <c r="E274" s="40">
        <v>15</v>
      </c>
      <c r="F274" s="69">
        <v>11</v>
      </c>
    </row>
    <row r="275" spans="1:8" s="41" customFormat="1" ht="13.5" customHeight="1" x14ac:dyDescent="0.25">
      <c r="A275" s="24"/>
      <c r="B275" s="31"/>
      <c r="C275" s="11" t="s">
        <v>185</v>
      </c>
      <c r="D275" s="60">
        <v>37</v>
      </c>
      <c r="E275" s="40">
        <v>6</v>
      </c>
      <c r="F275" s="69">
        <v>31</v>
      </c>
    </row>
    <row r="276" spans="1:8" s="41" customFormat="1" ht="13.5" customHeight="1" x14ac:dyDescent="0.25">
      <c r="A276" s="24"/>
      <c r="B276" s="31"/>
      <c r="C276" s="11" t="s">
        <v>186</v>
      </c>
      <c r="D276" s="60">
        <v>26</v>
      </c>
      <c r="E276" s="40">
        <v>11</v>
      </c>
      <c r="F276" s="69">
        <v>15</v>
      </c>
    </row>
    <row r="277" spans="1:8" s="41" customFormat="1" ht="13.5" customHeight="1" x14ac:dyDescent="0.25">
      <c r="A277" s="24"/>
      <c r="B277" s="31"/>
      <c r="C277" s="11" t="s">
        <v>187</v>
      </c>
      <c r="D277" s="60">
        <v>29</v>
      </c>
      <c r="E277" s="40" t="s">
        <v>217</v>
      </c>
      <c r="F277" s="69">
        <v>29</v>
      </c>
    </row>
    <row r="278" spans="1:8" s="43" customFormat="1" ht="13.5" customHeight="1" x14ac:dyDescent="0.25">
      <c r="A278" s="24"/>
      <c r="B278" s="24" t="s">
        <v>17</v>
      </c>
      <c r="C278" s="24"/>
      <c r="D278" s="61">
        <f>SUM(D272:D277)</f>
        <v>184</v>
      </c>
      <c r="E278" s="42">
        <f>SUM(E272:E277)</f>
        <v>63</v>
      </c>
      <c r="F278" s="70">
        <f>SUM(F272:F277)</f>
        <v>121</v>
      </c>
      <c r="G278" s="41"/>
    </row>
    <row r="279" spans="1:8" s="46" customFormat="1" ht="13.5" customHeight="1" x14ac:dyDescent="0.25">
      <c r="A279" s="74"/>
      <c r="B279" s="74" t="s">
        <v>3</v>
      </c>
      <c r="C279" s="74"/>
      <c r="D279" s="75">
        <f>D278+D271</f>
        <v>311</v>
      </c>
      <c r="E279" s="76">
        <f>E278+E271</f>
        <v>127</v>
      </c>
      <c r="F279" s="77">
        <f>F278+F271</f>
        <v>184</v>
      </c>
      <c r="G279" s="41"/>
    </row>
    <row r="280" spans="1:8" s="46" customFormat="1" ht="13.5" customHeight="1" x14ac:dyDescent="0.25">
      <c r="A280" s="193"/>
      <c r="B280" s="193"/>
      <c r="C280" s="193" t="s">
        <v>13</v>
      </c>
      <c r="D280" s="194">
        <f>D271+D263+D253+D239+D223+D212+D203+D194+D185+D171+D135+D75+D70+D62+D54+D45+D32+D21+D17+D233+D230+D83</f>
        <v>7757</v>
      </c>
      <c r="E280" s="195">
        <f>E271+E263+E253+E239+E223+E212+E203+E194+E185+E171+E135+E75+E70+E62+E54+E45+E32+E21+E17+E233+E230+E83</f>
        <v>3503</v>
      </c>
      <c r="F280" s="196">
        <f>F271+F263+F253+F239+F223+F212+F203+F194+F185+F171+F135+F75+F70+F62+F54+F45+F32+F21+F17+F233+F230+F83</f>
        <v>4254</v>
      </c>
      <c r="G280" s="164"/>
      <c r="H280" s="163"/>
    </row>
    <row r="281" spans="1:8" s="46" customFormat="1" ht="13.5" customHeight="1" x14ac:dyDescent="0.25">
      <c r="A281" s="193"/>
      <c r="B281" s="193"/>
      <c r="C281" s="193" t="s">
        <v>17</v>
      </c>
      <c r="D281" s="194">
        <f>D278+D267+D258+D247+D244+D241+D234+D229+D226+D219+D216+D207+D195+D192+D180+D178+D175+D165+D162+D84+D82+D79+D72+D66+D60+D49+D57+D42+D40+D37+D25+D16+D14+D12+D10+D231+D18</f>
        <v>3574</v>
      </c>
      <c r="E281" s="195">
        <f>E278+E267+E258+E247+E244+E241+E234+E229+E226+E219+E216+E207+E195+E192+E180+E178+E175+E165+E162+E84+E82+E79+E72+E66+E60+E49+E57+E42+E40+E37+E25+E16+E14+E12+E10+E231+E18</f>
        <v>688</v>
      </c>
      <c r="F281" s="196">
        <f>F278+F267+F258+F247+F244+F241+F234+F229+F226+F219+F216+F207+F195+F192+F180+F178+F175+F165+F162+F84+F82+F79+F72+F66+F60+F49+F57+F42+F40+F37+F25+F16+F14+F12+F10+F231+F18</f>
        <v>2886</v>
      </c>
      <c r="G281" s="41"/>
    </row>
    <row r="282" spans="1:8" s="54" customFormat="1" ht="13.5" customHeight="1" thickBot="1" x14ac:dyDescent="0.3">
      <c r="A282" s="197"/>
      <c r="B282" s="198"/>
      <c r="C282" s="197" t="s">
        <v>3</v>
      </c>
      <c r="D282" s="199">
        <f>D279+D268+D259+D248+D244+D242+D235+D232+D229+D227+D219+D217+D208+D196+D193+D180+D178+D176+D165+D163+D85+D82+D80+D73+D67+D60+D58+D50+D42+D38+D40+D26+D19+D16+D14+D12+D10</f>
        <v>11331</v>
      </c>
      <c r="E282" s="200">
        <f>E279+E268+E259+E248+E244+E242+E235+E232+E229+E227+E219+E217+E208+E196+E193+E180+E178+E176+E165+E163+E85+E82+E80+E73+E67+E60+E58+E50+E42+E38+E40+E26+E19+E16+E14+E12+E10</f>
        <v>4191</v>
      </c>
      <c r="F282" s="201">
        <f>F279+F268+F259+F248+F244+F242+F235+F232+F229+F227+F219+F217+F208+F196+F193+F180+F178+F176+F165+F163+F85+F82+F80+F73+F67+F60+F58+F50+F42+F38+F40+F26+F19+F16+F14+F12+F10</f>
        <v>7140</v>
      </c>
      <c r="G282" s="41"/>
    </row>
    <row r="283" spans="1:8" s="54" customFormat="1" ht="13.5" customHeight="1" thickTop="1" x14ac:dyDescent="0.25">
      <c r="A283" s="24"/>
      <c r="B283" s="31"/>
      <c r="C283" s="24"/>
      <c r="D283" s="72"/>
      <c r="E283" s="72"/>
      <c r="F283" s="73"/>
    </row>
    <row r="284" spans="1:8" s="7" customFormat="1" ht="13.5" customHeight="1" x14ac:dyDescent="0.2">
      <c r="A284" s="26" t="s">
        <v>233</v>
      </c>
      <c r="B284" s="26"/>
      <c r="D284" s="1"/>
      <c r="E284" s="1"/>
      <c r="F284" s="1"/>
    </row>
    <row r="285" spans="1:8" ht="13.5" customHeight="1" thickBot="1" x14ac:dyDescent="0.3">
      <c r="A285" s="204"/>
      <c r="B285" s="204"/>
      <c r="C285" s="205"/>
      <c r="D285" s="205"/>
      <c r="E285" s="205"/>
      <c r="F285" s="20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&amp;R&amp;"Arial Narrow,Normal"&amp;8&amp;P/&amp;N</oddFooter>
  </headerFooter>
  <rowBreaks count="4" manualBreakCount="4">
    <brk id="60" max="16383" man="1"/>
    <brk id="163" max="16383" man="1"/>
    <brk id="217" max="16383" man="1"/>
    <brk id="2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23</vt:i4>
      </vt:variant>
    </vt:vector>
  </HeadingPairs>
  <TitlesOfParts>
    <vt:vector size="36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Définitions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  <vt:lpstr>'2025'!Impression_des_titres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  <vt:lpstr>'2025'!Zone_d_impression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2025-01-20T14:02:34Z</cp:lastPrinted>
  <dcterms:created xsi:type="dcterms:W3CDTF">2016-03-29T09:24:20Z</dcterms:created>
  <dcterms:modified xsi:type="dcterms:W3CDTF">2026-03-11T14:47:00Z</dcterms:modified>
</cp:coreProperties>
</file>