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6945"/>
  </bookViews>
  <sheets>
    <sheet name="Feuil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 i="1" l="1"/>
  <c r="J22" i="1" s="1"/>
  <c r="K22" i="1" s="1"/>
  <c r="C22" i="1"/>
  <c r="G12" i="1"/>
  <c r="G13" i="1"/>
  <c r="G14" i="1"/>
  <c r="G15" i="1"/>
  <c r="G16" i="1"/>
  <c r="G17" i="1"/>
  <c r="G18" i="1"/>
  <c r="G19" i="1"/>
  <c r="G20" i="1"/>
  <c r="G11" i="1"/>
  <c r="C11" i="1" l="1"/>
  <c r="J12" i="1" l="1"/>
  <c r="J20" i="1" l="1"/>
  <c r="J13" i="1"/>
  <c r="J14" i="1"/>
  <c r="J15" i="1"/>
  <c r="J16" i="1"/>
  <c r="J17" i="1"/>
  <c r="J18" i="1"/>
  <c r="J19" i="1"/>
  <c r="J11" i="1"/>
  <c r="K11" i="1" l="1"/>
</calcChain>
</file>

<file path=xl/sharedStrings.xml><?xml version="1.0" encoding="utf-8"?>
<sst xmlns="http://schemas.openxmlformats.org/spreadsheetml/2006/main" count="46" uniqueCount="38">
  <si>
    <t xml:space="preserve">Classe d'exposition </t>
  </si>
  <si>
    <t>XC1</t>
  </si>
  <si>
    <t>Radiers</t>
  </si>
  <si>
    <t>XC4, XD1, XF1</t>
  </si>
  <si>
    <t>XC4, XF3</t>
  </si>
  <si>
    <t>Dallage aménagements ext.</t>
  </si>
  <si>
    <t>XC4, XD3, XF4</t>
  </si>
  <si>
    <t>XC4, XF1</t>
  </si>
  <si>
    <t>Dalles intérieures</t>
  </si>
  <si>
    <t>Dalles extérieures</t>
  </si>
  <si>
    <t>Elements constructifs</t>
  </si>
  <si>
    <t>Murs porteurs extérieurs</t>
  </si>
  <si>
    <t>Murs porteurs intérieurs</t>
  </si>
  <si>
    <t>Murs non-porteurs intérieurs</t>
  </si>
  <si>
    <t>Murs non-porteurs extérieurs</t>
  </si>
  <si>
    <t>Poteaux porteurs intérieurs</t>
  </si>
  <si>
    <t>Poteaux porteurs extérieurs</t>
  </si>
  <si>
    <r>
      <t>Volume béton prévu (m</t>
    </r>
    <r>
      <rPr>
        <vertAlign val="superscript"/>
        <sz val="14"/>
        <color theme="1"/>
        <rFont val="Calibri"/>
        <family val="2"/>
        <scheme val="minor"/>
      </rPr>
      <t>3</t>
    </r>
    <r>
      <rPr>
        <sz val="14"/>
        <color theme="1"/>
        <rFont val="Calibri"/>
        <family val="2"/>
        <scheme val="minor"/>
      </rPr>
      <t>)</t>
    </r>
  </si>
  <si>
    <t xml:space="preserve">Poids total de matériaux recyclés incorporés               (t) </t>
  </si>
  <si>
    <t xml:space="preserve">Quantité de matériaux recyclés incorporés            (t) </t>
  </si>
  <si>
    <t xml:space="preserve">Quantité de matériaux recyclés incorporés           (t) </t>
  </si>
  <si>
    <r>
      <t xml:space="preserve">Poids                                                      = </t>
    </r>
    <r>
      <rPr>
        <b/>
        <sz val="18"/>
        <color rgb="FFFF0000"/>
        <rFont val="Calibri"/>
        <family val="2"/>
        <scheme val="minor"/>
      </rPr>
      <t>V</t>
    </r>
    <r>
      <rPr>
        <b/>
        <sz val="14"/>
        <color rgb="FFFF0000"/>
        <rFont val="Calibri"/>
        <family val="2"/>
        <scheme val="minor"/>
      </rPr>
      <t>béton dém X 2,4 t/m</t>
    </r>
    <r>
      <rPr>
        <b/>
        <vertAlign val="superscript"/>
        <sz val="14"/>
        <color rgb="FFFF0000"/>
        <rFont val="Calibri"/>
        <family val="2"/>
        <scheme val="minor"/>
      </rPr>
      <t>3</t>
    </r>
    <r>
      <rPr>
        <b/>
        <sz val="14"/>
        <color rgb="FFFF0000"/>
        <rFont val="Calibri"/>
        <family val="2"/>
        <scheme val="minor"/>
      </rPr>
      <t xml:space="preserve">                     (t)</t>
    </r>
  </si>
  <si>
    <r>
      <t xml:space="preserve">Psable + granulat (0-22mm)                                = </t>
    </r>
    <r>
      <rPr>
        <b/>
        <sz val="18"/>
        <rFont val="Calibri"/>
        <family val="2"/>
        <scheme val="minor"/>
      </rPr>
      <t>V</t>
    </r>
    <r>
      <rPr>
        <b/>
        <sz val="14"/>
        <rFont val="Calibri"/>
        <family val="2"/>
        <scheme val="minor"/>
      </rPr>
      <t>béton prévu X 2.0 t/m</t>
    </r>
    <r>
      <rPr>
        <b/>
        <vertAlign val="superscript"/>
        <sz val="14"/>
        <rFont val="Calibri"/>
        <family val="2"/>
        <scheme val="minor"/>
      </rPr>
      <t>3</t>
    </r>
    <r>
      <rPr>
        <b/>
        <sz val="14"/>
        <rFont val="Calibri"/>
        <family val="2"/>
        <scheme val="minor"/>
      </rPr>
      <t xml:space="preserve">                        (t)</t>
    </r>
  </si>
  <si>
    <t>2- Ne pas modifier les formules des colonnes C, G, J et K</t>
  </si>
  <si>
    <r>
      <t xml:space="preserve">CONSTRUCTION </t>
    </r>
    <r>
      <rPr>
        <b/>
        <sz val="20"/>
        <color theme="5" tint="-0.249977111117893"/>
        <rFont val="Calibri"/>
        <family val="2"/>
        <scheme val="minor"/>
      </rPr>
      <t>(Incrire n°DD ou APA)</t>
    </r>
  </si>
  <si>
    <r>
      <t xml:space="preserve">DECONSTRUCTION </t>
    </r>
    <r>
      <rPr>
        <b/>
        <sz val="20"/>
        <color theme="5" tint="-0.249977111117893"/>
        <rFont val="Calibri"/>
        <family val="2"/>
        <scheme val="minor"/>
      </rPr>
      <t>(Incrire n°M ou MPA)</t>
    </r>
  </si>
  <si>
    <t xml:space="preserve">% béton recyclé           RC-C </t>
  </si>
  <si>
    <t xml:space="preserve">% béton recyclé                    RC-M </t>
  </si>
  <si>
    <r>
      <rPr>
        <b/>
        <sz val="16"/>
        <color theme="1"/>
        <rFont val="Calibri"/>
        <family val="2"/>
        <scheme val="minor"/>
      </rPr>
      <t>Volume</t>
    </r>
    <r>
      <rPr>
        <sz val="14"/>
        <color theme="1"/>
        <rFont val="Calibri"/>
        <family val="2"/>
        <scheme val="minor"/>
      </rPr>
      <t xml:space="preserve"> béton démolition                     (m3)</t>
    </r>
  </si>
  <si>
    <r>
      <rPr>
        <b/>
        <sz val="16"/>
        <color theme="1"/>
        <rFont val="Calibri"/>
        <family val="2"/>
        <scheme val="minor"/>
      </rPr>
      <t>Volume</t>
    </r>
    <r>
      <rPr>
        <sz val="14"/>
        <color theme="1"/>
        <rFont val="Calibri"/>
        <family val="2"/>
        <scheme val="minor"/>
      </rPr>
      <t xml:space="preserve"> matériaux démolition non triés                                                                        (m3)</t>
    </r>
  </si>
  <si>
    <r>
      <rPr>
        <b/>
        <sz val="26"/>
        <color theme="5"/>
        <rFont val="Calibri"/>
        <family val="2"/>
        <scheme val="minor"/>
      </rPr>
      <t xml:space="preserve">Chantier de démolition d'un bâtiment (M ou MPA) suivi d'une construction (DD ou APA) </t>
    </r>
    <r>
      <rPr>
        <b/>
        <sz val="22"/>
        <color theme="5"/>
        <rFont val="Calibri"/>
        <family val="2"/>
        <scheme val="minor"/>
      </rPr>
      <t xml:space="preserve">  </t>
    </r>
    <r>
      <rPr>
        <b/>
        <sz val="22"/>
        <color theme="8" tint="-0.249977111117893"/>
        <rFont val="Calibri"/>
        <family val="2"/>
        <scheme val="minor"/>
      </rPr>
      <t xml:space="preserve">                                                                                                                               Justification de la réutilisation des matériaux minéraux de déconstruction: Démontrer que les quantités totales de </t>
    </r>
    <r>
      <rPr>
        <b/>
        <u/>
        <sz val="26"/>
        <color theme="8" tint="-0.249977111117893"/>
        <rFont val="Calibri"/>
        <family val="2"/>
        <scheme val="minor"/>
      </rPr>
      <t>béton de démolition</t>
    </r>
    <r>
      <rPr>
        <b/>
        <sz val="22"/>
        <color theme="8" tint="-0.249977111117893"/>
        <rFont val="Calibri"/>
        <family val="2"/>
        <scheme val="minor"/>
      </rPr>
      <t xml:space="preserve"> et de </t>
    </r>
    <r>
      <rPr>
        <b/>
        <u/>
        <sz val="26"/>
        <color theme="8" tint="-0.249977111117893"/>
        <rFont val="Calibri"/>
        <family val="2"/>
        <scheme val="minor"/>
      </rPr>
      <t>matériaux de démolition non triés</t>
    </r>
    <r>
      <rPr>
        <b/>
        <sz val="22"/>
        <color theme="8" tint="-0.249977111117893"/>
        <rFont val="Calibri"/>
        <family val="2"/>
        <scheme val="minor"/>
      </rPr>
      <t xml:space="preserve"> sont bien réincorporées </t>
    </r>
    <r>
      <rPr>
        <b/>
        <u/>
        <sz val="26"/>
        <color theme="8" tint="-0.249977111117893"/>
        <rFont val="Calibri"/>
        <family val="2"/>
        <scheme val="minor"/>
      </rPr>
      <t>sous forme liée</t>
    </r>
    <r>
      <rPr>
        <b/>
        <sz val="22"/>
        <color theme="8" tint="-0.249977111117893"/>
        <rFont val="Calibri"/>
        <family val="2"/>
        <scheme val="minor"/>
      </rPr>
      <t xml:space="preserve"> dans la construction future</t>
    </r>
  </si>
  <si>
    <t>1- Remplir les cellules jaunes des colonnes B, E, F, H et I selon les spécificités de votre projet (les valeurs inscrites ici sont à titre d'exemple)</t>
  </si>
  <si>
    <t>3- Si les valeurs des cellules K11 et K22 sont respectivement inférieures aux valeurs des cellules C11 et C22, alors vous devez impérativement justifier le non respect de la condition dans la cellule bleue ci-dessous.</t>
  </si>
  <si>
    <r>
      <t xml:space="preserve">Poids                                                           = </t>
    </r>
    <r>
      <rPr>
        <b/>
        <sz val="18"/>
        <color rgb="FFFF0000"/>
        <rFont val="Calibri"/>
        <family val="2"/>
        <scheme val="minor"/>
      </rPr>
      <t>V</t>
    </r>
    <r>
      <rPr>
        <b/>
        <sz val="14"/>
        <color rgb="FFFF0000"/>
        <rFont val="Calibri"/>
        <family val="2"/>
        <scheme val="minor"/>
      </rPr>
      <t>mat. dém. non triés X 1,8 t/m</t>
    </r>
    <r>
      <rPr>
        <b/>
        <vertAlign val="superscript"/>
        <sz val="14"/>
        <color rgb="FFFF0000"/>
        <rFont val="Calibri"/>
        <family val="2"/>
        <scheme val="minor"/>
      </rPr>
      <t>3</t>
    </r>
    <r>
      <rPr>
        <b/>
        <sz val="14"/>
        <color rgb="FFFF0000"/>
        <rFont val="Calibri"/>
        <family val="2"/>
        <scheme val="minor"/>
      </rPr>
      <t xml:space="preserve">    (t)</t>
    </r>
  </si>
  <si>
    <r>
      <rPr>
        <b/>
        <sz val="18"/>
        <color theme="5"/>
        <rFont val="Calibri"/>
        <family val="2"/>
        <scheme val="minor"/>
      </rPr>
      <t>Commentaires et justification s</t>
    </r>
    <r>
      <rPr>
        <b/>
        <sz val="16"/>
        <color theme="5"/>
        <rFont val="Calibri"/>
        <family val="2"/>
        <scheme val="minor"/>
      </rPr>
      <t>i</t>
    </r>
    <r>
      <rPr>
        <b/>
        <sz val="16"/>
        <color theme="1"/>
        <rFont val="Calibri"/>
        <family val="2"/>
        <scheme val="minor"/>
      </rPr>
      <t xml:space="preserve">:                                                            Poids total de matériaux recyclés </t>
    </r>
    <r>
      <rPr>
        <b/>
        <sz val="16"/>
        <color rgb="FFFF0000"/>
        <rFont val="Calibri"/>
        <family val="2"/>
        <scheme val="minor"/>
      </rPr>
      <t>&lt;</t>
    </r>
    <r>
      <rPr>
        <b/>
        <sz val="16"/>
        <color theme="1"/>
        <rFont val="Calibri"/>
        <family val="2"/>
        <scheme val="minor"/>
      </rPr>
      <t xml:space="preserve"> Poids  matériau démoli                   </t>
    </r>
    <r>
      <rPr>
        <b/>
        <sz val="16"/>
        <color rgb="FFFF0000"/>
        <rFont val="Calibri"/>
        <family val="2"/>
        <scheme val="minor"/>
      </rPr>
      <t xml:space="preserve"> (cellule K11) &lt; (cellule C11)  OU  (cellule K22)  &lt; (cellule C22)   </t>
    </r>
    <r>
      <rPr>
        <b/>
        <sz val="16"/>
        <color theme="1"/>
        <rFont val="Calibri"/>
        <family val="2"/>
        <scheme val="minor"/>
      </rPr>
      <t xml:space="preserve">                                                        --&gt; </t>
    </r>
    <r>
      <rPr>
        <b/>
        <sz val="16"/>
        <color theme="5" tint="-0.249977111117893"/>
        <rFont val="Calibri"/>
        <family val="2"/>
        <scheme val="minor"/>
      </rPr>
      <t>Exemple:</t>
    </r>
    <r>
      <rPr>
        <b/>
        <sz val="16"/>
        <color theme="1"/>
        <rFont val="Calibri"/>
        <family val="2"/>
        <scheme val="minor"/>
      </rPr>
      <t xml:space="preserve"> Une villa est démolie et un immeuble principalement en bois et structure métallique sera reconstruit</t>
    </r>
  </si>
  <si>
    <r>
      <t>Psable + granulat (0-22mm)                                =</t>
    </r>
    <r>
      <rPr>
        <b/>
        <sz val="18"/>
        <rFont val="Calibri"/>
        <family val="2"/>
        <scheme val="minor"/>
      </rPr>
      <t xml:space="preserve"> V</t>
    </r>
    <r>
      <rPr>
        <b/>
        <sz val="14"/>
        <rFont val="Calibri"/>
        <family val="2"/>
        <scheme val="minor"/>
      </rPr>
      <t>béton maigre, enrobage X 1.5 t/m</t>
    </r>
    <r>
      <rPr>
        <b/>
        <vertAlign val="superscript"/>
        <sz val="14"/>
        <rFont val="Calibri"/>
        <family val="2"/>
        <scheme val="minor"/>
      </rPr>
      <t>3</t>
    </r>
    <r>
      <rPr>
        <b/>
        <sz val="14"/>
        <rFont val="Calibri"/>
        <family val="2"/>
        <scheme val="minor"/>
      </rPr>
      <t xml:space="preserve">                        (t)</t>
    </r>
  </si>
  <si>
    <r>
      <t>Volume béton maigre, enrobage prévu (m</t>
    </r>
    <r>
      <rPr>
        <vertAlign val="superscript"/>
        <sz val="14"/>
        <color theme="1"/>
        <rFont val="Calibri"/>
        <family val="2"/>
        <scheme val="minor"/>
      </rPr>
      <t>3</t>
    </r>
    <r>
      <rPr>
        <sz val="14"/>
        <color theme="1"/>
        <rFont val="Calibri"/>
        <family val="2"/>
        <scheme val="minor"/>
      </rPr>
      <t>)</t>
    </r>
  </si>
  <si>
    <t>Béton maigre et/ou Béton d'enrobage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</si>
</sst>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sz val="11"/>
      <color rgb="FFFF0000"/>
      <name val="Calibri"/>
      <family val="2"/>
      <scheme val="minor"/>
    </font>
    <font>
      <sz val="14"/>
      <color theme="1"/>
      <name val="Calibri"/>
      <family val="2"/>
      <scheme val="minor"/>
    </font>
    <font>
      <b/>
      <sz val="14"/>
      <color rgb="FF00B050"/>
      <name val="Calibri"/>
      <family val="2"/>
      <scheme val="minor"/>
    </font>
    <font>
      <b/>
      <sz val="14"/>
      <color rgb="FF002060"/>
      <name val="Calibri"/>
      <family val="2"/>
      <scheme val="minor"/>
    </font>
    <font>
      <vertAlign val="superscript"/>
      <sz val="14"/>
      <color theme="1"/>
      <name val="Calibri"/>
      <family val="2"/>
      <scheme val="minor"/>
    </font>
    <font>
      <b/>
      <sz val="16"/>
      <color theme="1"/>
      <name val="Calibri"/>
      <family val="2"/>
      <scheme val="minor"/>
    </font>
    <font>
      <b/>
      <sz val="14"/>
      <color rgb="FFFF0000"/>
      <name val="Calibri"/>
      <family val="2"/>
      <scheme val="minor"/>
    </font>
    <font>
      <b/>
      <vertAlign val="superscript"/>
      <sz val="14"/>
      <color rgb="FFFF0000"/>
      <name val="Calibri"/>
      <family val="2"/>
      <scheme val="minor"/>
    </font>
    <font>
      <b/>
      <sz val="16"/>
      <color rgb="FFFF0000"/>
      <name val="Calibri"/>
      <family val="2"/>
      <scheme val="minor"/>
    </font>
    <font>
      <b/>
      <sz val="22"/>
      <color theme="8" tint="-0.249977111117893"/>
      <name val="Calibri"/>
      <family val="2"/>
      <scheme val="minor"/>
    </font>
    <font>
      <b/>
      <sz val="16"/>
      <color theme="5" tint="-0.249977111117893"/>
      <name val="Calibri"/>
      <family val="2"/>
      <scheme val="minor"/>
    </font>
    <font>
      <b/>
      <sz val="18"/>
      <color rgb="FFFF0000"/>
      <name val="Calibri"/>
      <family val="2"/>
      <scheme val="minor"/>
    </font>
    <font>
      <b/>
      <u/>
      <sz val="18"/>
      <color rgb="FFFF0000"/>
      <name val="Calibri"/>
      <family val="2"/>
      <scheme val="minor"/>
    </font>
    <font>
      <b/>
      <sz val="20"/>
      <color theme="5"/>
      <name val="Calibri"/>
      <family val="2"/>
      <scheme val="minor"/>
    </font>
    <font>
      <b/>
      <sz val="22"/>
      <color theme="5"/>
      <name val="Calibri"/>
      <family val="2"/>
      <scheme val="minor"/>
    </font>
    <font>
      <sz val="11"/>
      <color theme="5"/>
      <name val="Calibri"/>
      <family val="2"/>
      <scheme val="minor"/>
    </font>
    <font>
      <b/>
      <sz val="18"/>
      <name val="Calibri"/>
      <family val="2"/>
      <scheme val="minor"/>
    </font>
    <font>
      <b/>
      <sz val="18"/>
      <color theme="5"/>
      <name val="Calibri"/>
      <family val="2"/>
      <scheme val="minor"/>
    </font>
    <font>
      <b/>
      <sz val="16"/>
      <color theme="5"/>
      <name val="Calibri"/>
      <family val="2"/>
      <scheme val="minor"/>
    </font>
    <font>
      <b/>
      <sz val="14"/>
      <name val="Calibri"/>
      <family val="2"/>
      <scheme val="minor"/>
    </font>
    <font>
      <b/>
      <vertAlign val="superscript"/>
      <sz val="14"/>
      <name val="Calibri"/>
      <family val="2"/>
      <scheme val="minor"/>
    </font>
    <font>
      <sz val="14"/>
      <name val="Calibri"/>
      <family val="2"/>
      <scheme val="minor"/>
    </font>
    <font>
      <b/>
      <sz val="20"/>
      <color theme="1"/>
      <name val="Calibri"/>
      <family val="2"/>
      <scheme val="minor"/>
    </font>
    <font>
      <sz val="20"/>
      <color theme="1"/>
      <name val="Calibri"/>
      <family val="2"/>
      <scheme val="minor"/>
    </font>
    <font>
      <b/>
      <u/>
      <sz val="26"/>
      <color theme="8" tint="-0.249977111117893"/>
      <name val="Calibri"/>
      <family val="2"/>
      <scheme val="minor"/>
    </font>
    <font>
      <b/>
      <sz val="20"/>
      <color theme="5" tint="-0.249977111117893"/>
      <name val="Calibri"/>
      <family val="2"/>
      <scheme val="minor"/>
    </font>
    <font>
      <b/>
      <sz val="26"/>
      <color theme="5"/>
      <name val="Calibri"/>
      <family val="2"/>
      <scheme val="minor"/>
    </font>
    <font>
      <b/>
      <sz val="24"/>
      <color rgb="FFFF0000"/>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theme="7" tint="0.79998168889431442"/>
        <bgColor indexed="64"/>
      </patternFill>
    </fill>
  </fills>
  <borders count="2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s>
  <cellStyleXfs count="1">
    <xf numFmtId="0" fontId="0" fillId="0" borderId="0"/>
  </cellStyleXfs>
  <cellXfs count="91">
    <xf numFmtId="0" fontId="0" fillId="0" borderId="0" xfId="0"/>
    <xf numFmtId="0" fontId="0" fillId="0" borderId="0" xfId="0" applyAlignment="1">
      <alignment wrapText="1"/>
    </xf>
    <xf numFmtId="0" fontId="0" fillId="0" borderId="0" xfId="0" applyAlignment="1">
      <alignment horizontal="center" vertical="center"/>
    </xf>
    <xf numFmtId="0" fontId="0" fillId="0" borderId="0" xfId="0" applyFill="1" applyBorder="1"/>
    <xf numFmtId="0" fontId="0" fillId="0" borderId="0" xfId="0" applyBorder="1"/>
    <xf numFmtId="0" fontId="1"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0" xfId="0" applyBorder="1" applyAlignment="1">
      <alignment horizontal="center" vertical="center"/>
    </xf>
    <xf numFmtId="0" fontId="4" fillId="3" borderId="10" xfId="0" applyFont="1" applyFill="1" applyBorder="1" applyAlignment="1">
      <alignment horizontal="center"/>
    </xf>
    <xf numFmtId="0" fontId="0" fillId="0" borderId="0" xfId="0" applyBorder="1" applyAlignment="1">
      <alignment wrapText="1"/>
    </xf>
    <xf numFmtId="0" fontId="4" fillId="4" borderId="9" xfId="0" applyFont="1" applyFill="1" applyBorder="1" applyAlignment="1">
      <alignment horizontal="center"/>
    </xf>
    <xf numFmtId="0" fontId="3" fillId="4" borderId="9" xfId="0" applyFont="1" applyFill="1" applyBorder="1" applyAlignment="1">
      <alignment horizontal="center"/>
    </xf>
    <xf numFmtId="0" fontId="4" fillId="4" borderId="10" xfId="0" applyFont="1" applyFill="1" applyBorder="1" applyAlignment="1">
      <alignment horizontal="center"/>
    </xf>
    <xf numFmtId="0" fontId="3" fillId="4" borderId="10" xfId="0" applyFont="1" applyFill="1" applyBorder="1" applyAlignment="1">
      <alignment horizontal="center"/>
    </xf>
    <xf numFmtId="0" fontId="2" fillId="3" borderId="5"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4" fillId="3" borderId="9" xfId="0" applyFont="1" applyFill="1" applyBorder="1" applyAlignment="1">
      <alignment horizontal="center"/>
    </xf>
    <xf numFmtId="0" fontId="14" fillId="0" borderId="0" xfId="0" applyFont="1" applyAlignment="1"/>
    <xf numFmtId="0" fontId="15" fillId="0" borderId="0" xfId="0" applyFont="1" applyBorder="1" applyAlignment="1">
      <alignment horizontal="center"/>
    </xf>
    <xf numFmtId="0" fontId="16" fillId="0" borderId="0" xfId="0" applyFont="1"/>
    <xf numFmtId="0" fontId="4" fillId="4" borderId="16" xfId="0" applyFont="1" applyFill="1" applyBorder="1" applyAlignment="1">
      <alignment horizontal="center"/>
    </xf>
    <xf numFmtId="0" fontId="4" fillId="3" borderId="16" xfId="0" applyFont="1" applyFill="1" applyBorder="1" applyAlignment="1">
      <alignment horizontal="center"/>
    </xf>
    <xf numFmtId="0" fontId="3" fillId="4" borderId="16" xfId="0" applyFont="1" applyFill="1" applyBorder="1" applyAlignment="1">
      <alignment horizontal="center"/>
    </xf>
    <xf numFmtId="0" fontId="2" fillId="3" borderId="14" xfId="0" applyFont="1" applyFill="1" applyBorder="1" applyAlignment="1">
      <alignment horizontal="center" vertical="center" wrapText="1"/>
    </xf>
    <xf numFmtId="0" fontId="2" fillId="3" borderId="14" xfId="0" applyFont="1" applyFill="1" applyBorder="1" applyAlignment="1">
      <alignment horizontal="center" vertical="center"/>
    </xf>
    <xf numFmtId="0" fontId="7" fillId="3" borderId="14"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22" fillId="3" borderId="7" xfId="0" applyFont="1" applyFill="1" applyBorder="1" applyAlignment="1">
      <alignment horizontal="center" vertical="center" wrapText="1"/>
    </xf>
    <xf numFmtId="0" fontId="20" fillId="3" borderId="14" xfId="0" applyFont="1" applyFill="1" applyBorder="1" applyAlignment="1">
      <alignment horizontal="center" vertical="center" wrapText="1"/>
    </xf>
    <xf numFmtId="0" fontId="22" fillId="3" borderId="14" xfId="0" applyFont="1" applyFill="1" applyBorder="1" applyAlignment="1">
      <alignment horizontal="center" vertical="center" wrapText="1"/>
    </xf>
    <xf numFmtId="0" fontId="0" fillId="0" borderId="0" xfId="0" applyFill="1" applyBorder="1" applyAlignment="1">
      <alignment wrapText="1"/>
    </xf>
    <xf numFmtId="0" fontId="10" fillId="0" borderId="0" xfId="0" applyFont="1" applyFill="1" applyBorder="1" applyAlignment="1">
      <alignment horizontal="center" wrapText="1"/>
    </xf>
    <xf numFmtId="0" fontId="0" fillId="0" borderId="0" xfId="0" applyFill="1"/>
    <xf numFmtId="0" fontId="2" fillId="3" borderId="12" xfId="0" applyFont="1" applyFill="1" applyBorder="1" applyAlignment="1">
      <alignment horizontal="center" vertical="center"/>
    </xf>
    <xf numFmtId="0" fontId="2" fillId="4" borderId="19" xfId="0" applyFont="1" applyFill="1" applyBorder="1"/>
    <xf numFmtId="0" fontId="2" fillId="4" borderId="20" xfId="0" applyFont="1" applyFill="1" applyBorder="1"/>
    <xf numFmtId="0" fontId="2" fillId="4" borderId="21" xfId="0" applyFont="1" applyFill="1" applyBorder="1"/>
    <xf numFmtId="0" fontId="14" fillId="0" borderId="0" xfId="0" applyFont="1" applyFill="1" applyBorder="1" applyAlignment="1"/>
    <xf numFmtId="0" fontId="7" fillId="0" borderId="0" xfId="0" applyFont="1" applyFill="1" applyBorder="1" applyAlignment="1">
      <alignment horizontal="center" vertical="center" wrapText="1"/>
    </xf>
    <xf numFmtId="0" fontId="13"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23" fillId="0" borderId="0" xfId="0" applyFont="1" applyFill="1" applyBorder="1" applyAlignment="1">
      <alignment horizontal="center" vertical="center"/>
    </xf>
    <xf numFmtId="0" fontId="23" fillId="0" borderId="0" xfId="0" applyFont="1" applyFill="1" applyBorder="1" applyAlignment="1">
      <alignment vertical="center"/>
    </xf>
    <xf numFmtId="0" fontId="24" fillId="0" borderId="0" xfId="0" applyFont="1" applyBorder="1" applyAlignment="1">
      <alignment vertical="center"/>
    </xf>
    <xf numFmtId="0" fontId="24" fillId="0" borderId="0" xfId="0" applyFont="1" applyAlignment="1">
      <alignment vertical="center"/>
    </xf>
    <xf numFmtId="0" fontId="10" fillId="4" borderId="13" xfId="0" applyFont="1" applyFill="1" applyBorder="1" applyAlignment="1">
      <alignment horizontal="center" wrapText="1"/>
    </xf>
    <xf numFmtId="0" fontId="10" fillId="4" borderId="18" xfId="0" applyFont="1" applyFill="1" applyBorder="1" applyAlignment="1">
      <alignment horizontal="center" wrapText="1"/>
    </xf>
    <xf numFmtId="0" fontId="10" fillId="4" borderId="11" xfId="0" applyFont="1" applyFill="1" applyBorder="1" applyAlignment="1">
      <alignment horizontal="center" wrapText="1"/>
    </xf>
    <xf numFmtId="0" fontId="4" fillId="4" borderId="4" xfId="0" applyFont="1" applyFill="1" applyBorder="1" applyAlignment="1">
      <alignment horizontal="center" vertical="center"/>
    </xf>
    <xf numFmtId="0" fontId="4" fillId="4" borderId="12" xfId="0" applyFont="1" applyFill="1" applyBorder="1" applyAlignment="1">
      <alignment horizontal="center" vertical="center"/>
    </xf>
    <xf numFmtId="0" fontId="4" fillId="4" borderId="13"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15" xfId="0" applyFont="1" applyFill="1" applyBorder="1" applyAlignment="1">
      <alignment horizontal="center" vertical="center"/>
    </xf>
    <xf numFmtId="0" fontId="2" fillId="4" borderId="5" xfId="0" applyFont="1" applyFill="1" applyBorder="1" applyAlignment="1">
      <alignment horizontal="left" vertical="center"/>
    </xf>
    <xf numFmtId="0" fontId="2" fillId="4" borderId="7" xfId="0" applyFont="1" applyFill="1" applyBorder="1" applyAlignment="1">
      <alignment horizontal="left" vertical="center"/>
    </xf>
    <xf numFmtId="0" fontId="2" fillId="4" borderId="15" xfId="0" applyFont="1" applyFill="1" applyBorder="1" applyAlignment="1">
      <alignment horizontal="left" vertical="center"/>
    </xf>
    <xf numFmtId="0" fontId="4" fillId="3" borderId="5"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15" xfId="0" applyFont="1" applyFill="1" applyBorder="1" applyAlignment="1">
      <alignment horizontal="center" vertical="center"/>
    </xf>
    <xf numFmtId="0" fontId="10" fillId="4" borderId="4" xfId="0" applyFont="1" applyFill="1" applyBorder="1" applyAlignment="1">
      <alignment horizontal="center" wrapText="1"/>
    </xf>
    <xf numFmtId="0" fontId="10" fillId="4" borderId="17" xfId="0" applyFont="1" applyFill="1" applyBorder="1" applyAlignment="1">
      <alignment horizontal="center" wrapText="1"/>
    </xf>
    <xf numFmtId="0" fontId="10" fillId="4" borderId="6" xfId="0" applyFont="1" applyFill="1" applyBorder="1" applyAlignment="1">
      <alignment horizontal="center" wrapText="1"/>
    </xf>
    <xf numFmtId="0" fontId="10" fillId="4" borderId="12" xfId="0" applyFont="1" applyFill="1" applyBorder="1" applyAlignment="1">
      <alignment horizontal="center" wrapText="1"/>
    </xf>
    <xf numFmtId="0" fontId="10" fillId="4" borderId="0" xfId="0" applyFont="1" applyFill="1" applyBorder="1" applyAlignment="1">
      <alignment horizontal="center" wrapText="1"/>
    </xf>
    <xf numFmtId="0" fontId="10" fillId="4" borderId="8" xfId="0" applyFont="1" applyFill="1" applyBorder="1" applyAlignment="1">
      <alignment horizontal="center" wrapText="1"/>
    </xf>
    <xf numFmtId="0" fontId="0" fillId="2" borderId="4" xfId="0" applyFill="1" applyBorder="1" applyAlignment="1">
      <alignment horizontal="center" vertical="center" wrapText="1"/>
    </xf>
    <xf numFmtId="0" fontId="0" fillId="2" borderId="6"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8"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11" xfId="0" applyFill="1" applyBorder="1" applyAlignment="1">
      <alignment horizontal="center" vertical="center" wrapText="1"/>
    </xf>
    <xf numFmtId="0" fontId="23" fillId="3" borderId="1" xfId="0" applyFont="1" applyFill="1" applyBorder="1" applyAlignment="1">
      <alignment horizontal="center" vertical="center"/>
    </xf>
    <xf numFmtId="0" fontId="23" fillId="3" borderId="3" xfId="0" applyFont="1" applyFill="1" applyBorder="1" applyAlignment="1">
      <alignment horizontal="center" vertical="center"/>
    </xf>
    <xf numFmtId="0" fontId="23" fillId="3" borderId="2" xfId="0" applyFont="1" applyFill="1" applyBorder="1" applyAlignment="1">
      <alignment horizontal="center" vertical="center"/>
    </xf>
    <xf numFmtId="0" fontId="13" fillId="3" borderId="22" xfId="0" applyFont="1" applyFill="1" applyBorder="1" applyAlignment="1">
      <alignment horizontal="center" vertical="center"/>
    </xf>
    <xf numFmtId="0" fontId="13" fillId="3" borderId="23" xfId="0" applyFont="1" applyFill="1" applyBorder="1" applyAlignment="1">
      <alignment horizontal="center" vertical="center"/>
    </xf>
    <xf numFmtId="1" fontId="13" fillId="3" borderId="5" xfId="0" applyNumberFormat="1" applyFont="1" applyFill="1" applyBorder="1" applyAlignment="1">
      <alignment horizontal="center" vertical="center"/>
    </xf>
    <xf numFmtId="1" fontId="13" fillId="3" borderId="7" xfId="0" applyNumberFormat="1" applyFont="1" applyFill="1" applyBorder="1" applyAlignment="1">
      <alignment horizontal="center" vertical="center"/>
    </xf>
    <xf numFmtId="0" fontId="3" fillId="4" borderId="5"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15" xfId="0" applyFont="1" applyFill="1" applyBorder="1" applyAlignment="1">
      <alignment horizontal="center" vertical="center"/>
    </xf>
    <xf numFmtId="1" fontId="13" fillId="3" borderId="15" xfId="0" applyNumberFormat="1"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28"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259773</xdr:colOff>
      <xdr:row>24</xdr:row>
      <xdr:rowOff>118041</xdr:rowOff>
    </xdr:from>
    <xdr:to>
      <xdr:col>9</xdr:col>
      <xdr:colOff>155863</xdr:colOff>
      <xdr:row>60</xdr:row>
      <xdr:rowOff>69272</xdr:rowOff>
    </xdr:to>
    <xdr:grpSp>
      <xdr:nvGrpSpPr>
        <xdr:cNvPr id="4" name="Groupe 3"/>
        <xdr:cNvGrpSpPr/>
      </xdr:nvGrpSpPr>
      <xdr:grpSpPr>
        <a:xfrm>
          <a:off x="7308273" y="9764268"/>
          <a:ext cx="12763499" cy="8489095"/>
          <a:chOff x="6217227" y="8881041"/>
          <a:chExt cx="10806545" cy="8489095"/>
        </a:xfrm>
      </xdr:grpSpPr>
      <xdr:pic>
        <xdr:nvPicPr>
          <xdr:cNvPr id="2" name="Image 1"/>
          <xdr:cNvPicPr>
            <a:picLocks noChangeAspect="1"/>
          </xdr:cNvPicPr>
        </xdr:nvPicPr>
        <xdr:blipFill rotWithShape="1">
          <a:blip xmlns:r="http://schemas.openxmlformats.org/officeDocument/2006/relationships" r:embed="rId1"/>
          <a:srcRect l="65811" t="34225" r="16145" b="22846"/>
          <a:stretch/>
        </xdr:blipFill>
        <xdr:spPr>
          <a:xfrm>
            <a:off x="6217227" y="8881041"/>
            <a:ext cx="10806545" cy="7251759"/>
          </a:xfrm>
          <a:prstGeom prst="rect">
            <a:avLst/>
          </a:prstGeom>
        </xdr:spPr>
      </xdr:pic>
      <xdr:pic>
        <xdr:nvPicPr>
          <xdr:cNvPr id="3" name="Image 2"/>
          <xdr:cNvPicPr>
            <a:picLocks noChangeAspect="1"/>
          </xdr:cNvPicPr>
        </xdr:nvPicPr>
        <xdr:blipFill rotWithShape="1">
          <a:blip xmlns:r="http://schemas.openxmlformats.org/officeDocument/2006/relationships" r:embed="rId2"/>
          <a:srcRect l="65638" t="20067" r="18114" b="72770"/>
          <a:stretch/>
        </xdr:blipFill>
        <xdr:spPr>
          <a:xfrm>
            <a:off x="6269182" y="16038713"/>
            <a:ext cx="10737272" cy="1331423"/>
          </a:xfrm>
          <a:prstGeom prst="rect">
            <a:avLst/>
          </a:prstGeom>
        </xdr:spPr>
      </xdr:pic>
    </xdr:grp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43"/>
  <sheetViews>
    <sheetView tabSelected="1" zoomScale="55" zoomScaleNormal="55" workbookViewId="0">
      <selection activeCell="L10" sqref="L10"/>
    </sheetView>
  </sheetViews>
  <sheetFormatPr baseColWidth="10" defaultColWidth="9.140625" defaultRowHeight="15" x14ac:dyDescent="0.25"/>
  <cols>
    <col min="1" max="1" width="0.5703125" customWidth="1"/>
    <col min="2" max="2" width="46.140625" customWidth="1"/>
    <col min="3" max="3" width="53" customWidth="1"/>
    <col min="4" max="4" width="6" style="3" customWidth="1"/>
    <col min="5" max="5" width="46.85546875" customWidth="1"/>
    <col min="6" max="6" width="25.5703125" customWidth="1"/>
    <col min="7" max="7" width="62.7109375" customWidth="1"/>
    <col min="8" max="8" width="25.42578125" customWidth="1"/>
    <col min="9" max="9" width="32.7109375" customWidth="1"/>
    <col min="10" max="10" width="31.28515625" customWidth="1"/>
    <col min="11" max="11" width="23.28515625" customWidth="1"/>
    <col min="12" max="12" width="121.28515625" customWidth="1"/>
    <col min="13" max="20" width="9.140625" style="3"/>
    <col min="21" max="21" width="9.140625" style="4"/>
  </cols>
  <sheetData>
    <row r="1" spans="2:21" ht="29.25" customHeight="1" x14ac:dyDescent="0.25">
      <c r="C1" s="63" t="s">
        <v>30</v>
      </c>
      <c r="D1" s="64"/>
      <c r="E1" s="64"/>
      <c r="F1" s="64"/>
      <c r="G1" s="64"/>
      <c r="H1" s="64"/>
      <c r="I1" s="64"/>
      <c r="J1" s="64"/>
      <c r="K1" s="65"/>
    </row>
    <row r="2" spans="2:21" ht="73.5" customHeight="1" x14ac:dyDescent="0.25">
      <c r="B2" s="9"/>
      <c r="C2" s="66"/>
      <c r="D2" s="67"/>
      <c r="E2" s="67"/>
      <c r="F2" s="67"/>
      <c r="G2" s="67"/>
      <c r="H2" s="67"/>
      <c r="I2" s="67"/>
      <c r="J2" s="67"/>
      <c r="K2" s="68"/>
    </row>
    <row r="3" spans="2:21" ht="6.75" customHeight="1" thickBot="1" x14ac:dyDescent="0.5">
      <c r="B3" s="9"/>
      <c r="C3" s="48"/>
      <c r="D3" s="49"/>
      <c r="E3" s="49"/>
      <c r="F3" s="49"/>
      <c r="G3" s="49"/>
      <c r="H3" s="49"/>
      <c r="I3" s="49"/>
      <c r="J3" s="49"/>
      <c r="K3" s="50"/>
    </row>
    <row r="4" spans="2:21" s="34" customFormat="1" ht="34.5" customHeight="1" x14ac:dyDescent="0.45">
      <c r="B4" s="32"/>
      <c r="C4" s="33"/>
      <c r="D4" s="33"/>
      <c r="E4" s="33"/>
      <c r="F4" s="33"/>
      <c r="G4" s="33"/>
      <c r="H4" s="33"/>
      <c r="I4" s="33"/>
      <c r="J4" s="33"/>
      <c r="K4" s="33"/>
      <c r="M4" s="3"/>
      <c r="N4" s="3"/>
      <c r="O4" s="3"/>
      <c r="P4" s="3"/>
      <c r="Q4" s="3"/>
      <c r="R4" s="3"/>
      <c r="S4" s="3"/>
      <c r="T4" s="3"/>
      <c r="U4" s="3"/>
    </row>
    <row r="5" spans="2:21" ht="28.5" x14ac:dyDescent="0.45">
      <c r="B5" s="19" t="s">
        <v>31</v>
      </c>
      <c r="C5" s="19"/>
      <c r="D5" s="39"/>
      <c r="E5" s="19"/>
      <c r="F5" s="19"/>
      <c r="G5" s="20"/>
      <c r="H5" s="20"/>
      <c r="I5" s="20"/>
      <c r="J5" s="21"/>
      <c r="K5" s="21"/>
    </row>
    <row r="6" spans="2:21" ht="26.25" x14ac:dyDescent="0.4">
      <c r="B6" s="19" t="s">
        <v>23</v>
      </c>
      <c r="C6" s="19"/>
      <c r="D6" s="39"/>
      <c r="E6" s="19"/>
      <c r="F6" s="19"/>
      <c r="G6" s="21"/>
      <c r="H6" s="21"/>
      <c r="I6" s="21"/>
      <c r="J6" s="21"/>
      <c r="K6" s="21"/>
    </row>
    <row r="7" spans="2:21" ht="31.5" x14ac:dyDescent="0.5">
      <c r="B7" s="90" t="s">
        <v>32</v>
      </c>
      <c r="C7" s="19"/>
      <c r="D7" s="39"/>
      <c r="E7" s="19"/>
      <c r="F7" s="19"/>
      <c r="G7" s="21"/>
      <c r="H7" s="21"/>
      <c r="I7" s="21"/>
      <c r="J7" s="21"/>
      <c r="K7" s="21"/>
    </row>
    <row r="8" spans="2:21" ht="15.75" thickBot="1" x14ac:dyDescent="0.3"/>
    <row r="9" spans="2:21" s="47" customFormat="1" ht="39.75" customHeight="1" thickBot="1" x14ac:dyDescent="0.3">
      <c r="B9" s="75" t="s">
        <v>25</v>
      </c>
      <c r="C9" s="76"/>
      <c r="D9" s="44"/>
      <c r="E9" s="75" t="s">
        <v>24</v>
      </c>
      <c r="F9" s="77"/>
      <c r="G9" s="77"/>
      <c r="H9" s="77"/>
      <c r="I9" s="77"/>
      <c r="J9" s="77"/>
      <c r="K9" s="76"/>
      <c r="L9" s="45"/>
      <c r="M9" s="45"/>
      <c r="N9" s="45"/>
      <c r="O9" s="45"/>
      <c r="P9" s="45"/>
      <c r="Q9" s="45"/>
      <c r="R9" s="45"/>
      <c r="S9" s="45"/>
      <c r="T9" s="45"/>
      <c r="U9" s="46"/>
    </row>
    <row r="10" spans="2:21" s="2" customFormat="1" ht="102" customHeight="1" thickBot="1" x14ac:dyDescent="0.3">
      <c r="B10" s="14" t="s">
        <v>28</v>
      </c>
      <c r="C10" s="15" t="s">
        <v>21</v>
      </c>
      <c r="D10" s="40"/>
      <c r="E10" s="35" t="s">
        <v>10</v>
      </c>
      <c r="F10" s="16" t="s">
        <v>17</v>
      </c>
      <c r="G10" s="28" t="s">
        <v>22</v>
      </c>
      <c r="H10" s="29" t="s">
        <v>0</v>
      </c>
      <c r="I10" s="88" t="s">
        <v>26</v>
      </c>
      <c r="J10" s="16" t="s">
        <v>19</v>
      </c>
      <c r="K10" s="17" t="s">
        <v>18</v>
      </c>
      <c r="M10" s="5"/>
      <c r="N10" s="6"/>
      <c r="O10" s="6"/>
      <c r="P10" s="6"/>
      <c r="Q10" s="6"/>
      <c r="R10" s="6"/>
      <c r="S10" s="6"/>
      <c r="T10" s="6"/>
      <c r="U10" s="7"/>
    </row>
    <row r="11" spans="2:21" ht="18.75" customHeight="1" thickTop="1" x14ac:dyDescent="0.3">
      <c r="B11" s="51">
        <v>300</v>
      </c>
      <c r="C11" s="78">
        <f>B11*2.4</f>
        <v>720</v>
      </c>
      <c r="D11" s="41"/>
      <c r="E11" s="36" t="s">
        <v>2</v>
      </c>
      <c r="F11" s="10">
        <v>160</v>
      </c>
      <c r="G11" s="18">
        <f>F11*2</f>
        <v>320</v>
      </c>
      <c r="H11" s="10" t="s">
        <v>1</v>
      </c>
      <c r="I11" s="11">
        <v>20</v>
      </c>
      <c r="J11" s="18">
        <f t="shared" ref="J11:J20" si="0">(I11/100)*(G11)</f>
        <v>64</v>
      </c>
      <c r="K11" s="80">
        <f>SUM(J11:J20)</f>
        <v>1238.8</v>
      </c>
    </row>
    <row r="12" spans="2:21" ht="23.25" x14ac:dyDescent="0.3">
      <c r="B12" s="52"/>
      <c r="C12" s="79"/>
      <c r="D12" s="41"/>
      <c r="E12" s="37" t="s">
        <v>12</v>
      </c>
      <c r="F12" s="12">
        <v>400</v>
      </c>
      <c r="G12" s="8">
        <f t="shared" ref="G12:G18" si="1">F12*2</f>
        <v>800</v>
      </c>
      <c r="H12" s="12" t="s">
        <v>1</v>
      </c>
      <c r="I12" s="13">
        <v>50</v>
      </c>
      <c r="J12" s="8">
        <f t="shared" si="0"/>
        <v>400</v>
      </c>
      <c r="K12" s="81"/>
    </row>
    <row r="13" spans="2:21" ht="23.25" x14ac:dyDescent="0.3">
      <c r="B13" s="52"/>
      <c r="C13" s="79"/>
      <c r="D13" s="41"/>
      <c r="E13" s="37" t="s">
        <v>11</v>
      </c>
      <c r="F13" s="12">
        <v>50</v>
      </c>
      <c r="G13" s="8">
        <f t="shared" si="1"/>
        <v>100</v>
      </c>
      <c r="H13" s="12" t="s">
        <v>7</v>
      </c>
      <c r="I13" s="13">
        <v>50</v>
      </c>
      <c r="J13" s="8">
        <f t="shared" si="0"/>
        <v>50</v>
      </c>
      <c r="K13" s="81"/>
    </row>
    <row r="14" spans="2:21" ht="23.25" x14ac:dyDescent="0.3">
      <c r="B14" s="52"/>
      <c r="C14" s="79"/>
      <c r="D14" s="41"/>
      <c r="E14" s="37" t="s">
        <v>13</v>
      </c>
      <c r="F14" s="12">
        <v>50</v>
      </c>
      <c r="G14" s="8">
        <f t="shared" si="1"/>
        <v>100</v>
      </c>
      <c r="H14" s="12" t="s">
        <v>1</v>
      </c>
      <c r="I14" s="13">
        <v>80</v>
      </c>
      <c r="J14" s="8">
        <f t="shared" si="0"/>
        <v>80</v>
      </c>
      <c r="K14" s="81"/>
    </row>
    <row r="15" spans="2:21" ht="23.25" x14ac:dyDescent="0.3">
      <c r="B15" s="52"/>
      <c r="C15" s="79"/>
      <c r="D15" s="41"/>
      <c r="E15" s="37" t="s">
        <v>14</v>
      </c>
      <c r="F15" s="12">
        <v>20</v>
      </c>
      <c r="G15" s="8">
        <f t="shared" si="1"/>
        <v>40</v>
      </c>
      <c r="H15" s="12" t="s">
        <v>3</v>
      </c>
      <c r="I15" s="13">
        <v>15</v>
      </c>
      <c r="J15" s="8">
        <f t="shared" si="0"/>
        <v>6</v>
      </c>
      <c r="K15" s="81"/>
    </row>
    <row r="16" spans="2:21" ht="23.25" x14ac:dyDescent="0.3">
      <c r="B16" s="52"/>
      <c r="C16" s="79"/>
      <c r="D16" s="41"/>
      <c r="E16" s="37" t="s">
        <v>15</v>
      </c>
      <c r="F16" s="12">
        <v>20</v>
      </c>
      <c r="G16" s="8">
        <f t="shared" si="1"/>
        <v>40</v>
      </c>
      <c r="H16" s="12" t="s">
        <v>1</v>
      </c>
      <c r="I16" s="13">
        <v>20</v>
      </c>
      <c r="J16" s="8">
        <f t="shared" si="0"/>
        <v>8</v>
      </c>
      <c r="K16" s="81"/>
    </row>
    <row r="17" spans="2:21" ht="23.25" x14ac:dyDescent="0.3">
      <c r="B17" s="52"/>
      <c r="C17" s="79"/>
      <c r="D17" s="41"/>
      <c r="E17" s="37" t="s">
        <v>16</v>
      </c>
      <c r="F17" s="12">
        <v>2</v>
      </c>
      <c r="G17" s="8">
        <f t="shared" si="1"/>
        <v>4</v>
      </c>
      <c r="H17" s="12" t="s">
        <v>3</v>
      </c>
      <c r="I17" s="13">
        <v>20</v>
      </c>
      <c r="J17" s="8">
        <f t="shared" si="0"/>
        <v>0.8</v>
      </c>
      <c r="K17" s="81"/>
    </row>
    <row r="18" spans="2:21" ht="23.25" x14ac:dyDescent="0.3">
      <c r="B18" s="52"/>
      <c r="C18" s="79"/>
      <c r="D18" s="41"/>
      <c r="E18" s="37" t="s">
        <v>8</v>
      </c>
      <c r="F18" s="12">
        <v>600</v>
      </c>
      <c r="G18" s="8">
        <f t="shared" si="1"/>
        <v>1200</v>
      </c>
      <c r="H18" s="12" t="s">
        <v>1</v>
      </c>
      <c r="I18" s="13">
        <v>50</v>
      </c>
      <c r="J18" s="8">
        <f t="shared" si="0"/>
        <v>600</v>
      </c>
      <c r="K18" s="81"/>
      <c r="M18"/>
      <c r="N18"/>
      <c r="O18"/>
      <c r="P18"/>
      <c r="Q18"/>
      <c r="R18"/>
      <c r="S18"/>
      <c r="T18"/>
      <c r="U18"/>
    </row>
    <row r="19" spans="2:21" ht="23.25" x14ac:dyDescent="0.3">
      <c r="B19" s="52"/>
      <c r="C19" s="79"/>
      <c r="D19" s="41"/>
      <c r="E19" s="37" t="s">
        <v>9</v>
      </c>
      <c r="F19" s="12">
        <v>50</v>
      </c>
      <c r="G19" s="8">
        <f>F19*2</f>
        <v>100</v>
      </c>
      <c r="H19" s="12" t="s">
        <v>4</v>
      </c>
      <c r="I19" s="13">
        <v>20</v>
      </c>
      <c r="J19" s="8">
        <f t="shared" si="0"/>
        <v>20</v>
      </c>
      <c r="K19" s="81"/>
      <c r="M19"/>
      <c r="N19"/>
      <c r="O19"/>
      <c r="P19"/>
      <c r="Q19"/>
      <c r="R19"/>
      <c r="S19"/>
      <c r="T19"/>
      <c r="U19"/>
    </row>
    <row r="20" spans="2:21" ht="24" thickBot="1" x14ac:dyDescent="0.35">
      <c r="B20" s="52"/>
      <c r="C20" s="79"/>
      <c r="D20" s="41"/>
      <c r="E20" s="38" t="s">
        <v>5</v>
      </c>
      <c r="F20" s="22">
        <v>25</v>
      </c>
      <c r="G20" s="23">
        <f>F20*2</f>
        <v>50</v>
      </c>
      <c r="H20" s="22" t="s">
        <v>6</v>
      </c>
      <c r="I20" s="24">
        <v>20</v>
      </c>
      <c r="J20" s="23">
        <f t="shared" si="0"/>
        <v>10</v>
      </c>
      <c r="K20" s="81"/>
      <c r="M20"/>
      <c r="N20"/>
      <c r="O20"/>
      <c r="P20"/>
      <c r="Q20"/>
      <c r="R20"/>
      <c r="S20"/>
      <c r="T20"/>
      <c r="U20"/>
    </row>
    <row r="21" spans="2:21" ht="102.75" customHeight="1" thickBot="1" x14ac:dyDescent="0.3">
      <c r="B21" s="25" t="s">
        <v>29</v>
      </c>
      <c r="C21" s="15" t="s">
        <v>33</v>
      </c>
      <c r="D21" s="40"/>
      <c r="E21" s="26" t="s">
        <v>10</v>
      </c>
      <c r="F21" s="25" t="s">
        <v>36</v>
      </c>
      <c r="G21" s="30" t="s">
        <v>35</v>
      </c>
      <c r="H21" s="31" t="s">
        <v>0</v>
      </c>
      <c r="I21" s="89" t="s">
        <v>27</v>
      </c>
      <c r="J21" s="25" t="s">
        <v>20</v>
      </c>
      <c r="K21" s="27" t="s">
        <v>18</v>
      </c>
      <c r="M21"/>
      <c r="N21"/>
      <c r="O21"/>
      <c r="P21"/>
      <c r="Q21"/>
      <c r="R21"/>
      <c r="S21"/>
      <c r="T21"/>
      <c r="U21"/>
    </row>
    <row r="22" spans="2:21" ht="15.75" customHeight="1" x14ac:dyDescent="0.25">
      <c r="B22" s="51">
        <v>80</v>
      </c>
      <c r="C22" s="54">
        <f>B22*1.8</f>
        <v>144</v>
      </c>
      <c r="D22" s="41"/>
      <c r="E22" s="57" t="s">
        <v>37</v>
      </c>
      <c r="F22" s="51">
        <v>200</v>
      </c>
      <c r="G22" s="60">
        <f>F22*1.5</f>
        <v>300</v>
      </c>
      <c r="H22" s="51"/>
      <c r="I22" s="82">
        <v>100</v>
      </c>
      <c r="J22" s="60">
        <f>(I22/100)*G22</f>
        <v>300</v>
      </c>
      <c r="K22" s="80">
        <f>J22</f>
        <v>300</v>
      </c>
      <c r="M22"/>
      <c r="N22"/>
      <c r="O22"/>
      <c r="P22"/>
      <c r="Q22"/>
      <c r="R22"/>
      <c r="S22"/>
      <c r="T22"/>
      <c r="U22"/>
    </row>
    <row r="23" spans="2:21" ht="15.75" customHeight="1" x14ac:dyDescent="0.25">
      <c r="B23" s="52"/>
      <c r="C23" s="55"/>
      <c r="D23" s="41"/>
      <c r="E23" s="58"/>
      <c r="F23" s="52"/>
      <c r="G23" s="61"/>
      <c r="H23" s="52"/>
      <c r="I23" s="83"/>
      <c r="J23" s="61"/>
      <c r="K23" s="81"/>
      <c r="M23"/>
      <c r="N23"/>
      <c r="O23"/>
      <c r="P23"/>
      <c r="Q23"/>
      <c r="R23"/>
      <c r="S23"/>
      <c r="T23"/>
      <c r="U23"/>
    </row>
    <row r="24" spans="2:21" ht="8.25" customHeight="1" thickBot="1" x14ac:dyDescent="0.3">
      <c r="B24" s="53"/>
      <c r="C24" s="56"/>
      <c r="D24" s="41"/>
      <c r="E24" s="59"/>
      <c r="F24" s="53"/>
      <c r="G24" s="62"/>
      <c r="H24" s="53"/>
      <c r="I24" s="84"/>
      <c r="J24" s="62"/>
      <c r="K24" s="85"/>
      <c r="M24"/>
      <c r="N24"/>
      <c r="O24"/>
      <c r="P24"/>
      <c r="Q24"/>
      <c r="R24"/>
      <c r="S24"/>
      <c r="T24"/>
      <c r="U24"/>
    </row>
    <row r="25" spans="2:21" ht="15.75" thickBot="1" x14ac:dyDescent="0.3">
      <c r="M25"/>
      <c r="N25"/>
      <c r="O25"/>
      <c r="P25"/>
      <c r="Q25"/>
      <c r="R25"/>
      <c r="S25"/>
      <c r="T25"/>
      <c r="U25"/>
    </row>
    <row r="26" spans="2:21" ht="144" customHeight="1" thickBot="1" x14ac:dyDescent="0.3">
      <c r="B26" s="86" t="s">
        <v>34</v>
      </c>
      <c r="C26" s="87"/>
      <c r="D26" s="42"/>
      <c r="M26"/>
      <c r="N26"/>
      <c r="O26"/>
      <c r="P26"/>
      <c r="Q26"/>
      <c r="R26"/>
      <c r="S26"/>
      <c r="T26"/>
      <c r="U26"/>
    </row>
    <row r="27" spans="2:21" x14ac:dyDescent="0.25">
      <c r="B27" s="69"/>
      <c r="C27" s="70"/>
      <c r="D27" s="43"/>
      <c r="M27"/>
      <c r="N27"/>
      <c r="O27"/>
      <c r="P27"/>
      <c r="Q27"/>
      <c r="R27"/>
      <c r="S27"/>
      <c r="T27"/>
      <c r="U27"/>
    </row>
    <row r="28" spans="2:21" x14ac:dyDescent="0.25">
      <c r="B28" s="71"/>
      <c r="C28" s="72"/>
      <c r="D28" s="43"/>
      <c r="M28"/>
      <c r="N28"/>
      <c r="O28"/>
      <c r="P28"/>
      <c r="Q28"/>
      <c r="R28"/>
      <c r="S28"/>
      <c r="T28"/>
      <c r="U28"/>
    </row>
    <row r="29" spans="2:21" x14ac:dyDescent="0.25">
      <c r="B29" s="71"/>
      <c r="C29" s="72"/>
      <c r="D29" s="43"/>
      <c r="E29" s="1"/>
      <c r="M29"/>
      <c r="N29"/>
      <c r="O29"/>
      <c r="P29"/>
      <c r="Q29"/>
      <c r="R29"/>
      <c r="S29"/>
      <c r="T29"/>
      <c r="U29"/>
    </row>
    <row r="30" spans="2:21" x14ac:dyDescent="0.25">
      <c r="B30" s="71"/>
      <c r="C30" s="72"/>
      <c r="D30" s="43"/>
      <c r="I30" s="1"/>
      <c r="M30"/>
      <c r="N30"/>
      <c r="O30"/>
      <c r="P30"/>
      <c r="Q30"/>
      <c r="R30"/>
      <c r="S30"/>
      <c r="T30"/>
      <c r="U30"/>
    </row>
    <row r="31" spans="2:21" x14ac:dyDescent="0.25">
      <c r="B31" s="71"/>
      <c r="C31" s="72"/>
      <c r="D31" s="43"/>
      <c r="M31"/>
      <c r="N31"/>
      <c r="O31"/>
      <c r="P31"/>
      <c r="Q31"/>
      <c r="R31"/>
      <c r="S31"/>
      <c r="T31"/>
      <c r="U31"/>
    </row>
    <row r="32" spans="2:21" x14ac:dyDescent="0.25">
      <c r="B32" s="71"/>
      <c r="C32" s="72"/>
      <c r="D32" s="43"/>
      <c r="M32"/>
      <c r="N32"/>
      <c r="O32"/>
      <c r="P32"/>
      <c r="Q32"/>
      <c r="R32"/>
      <c r="S32"/>
      <c r="T32"/>
      <c r="U32"/>
    </row>
    <row r="33" spans="2:21" x14ac:dyDescent="0.25">
      <c r="B33" s="71"/>
      <c r="C33" s="72"/>
      <c r="D33" s="43"/>
      <c r="M33"/>
      <c r="N33"/>
      <c r="O33"/>
      <c r="P33"/>
      <c r="Q33"/>
      <c r="R33"/>
      <c r="S33"/>
      <c r="T33"/>
      <c r="U33"/>
    </row>
    <row r="34" spans="2:21" x14ac:dyDescent="0.25">
      <c r="B34" s="71"/>
      <c r="C34" s="72"/>
      <c r="D34" s="43"/>
      <c r="M34"/>
      <c r="N34"/>
      <c r="O34"/>
      <c r="P34"/>
      <c r="Q34"/>
      <c r="R34"/>
      <c r="S34"/>
      <c r="T34"/>
      <c r="U34"/>
    </row>
    <row r="35" spans="2:21" x14ac:dyDescent="0.25">
      <c r="B35" s="71"/>
      <c r="C35" s="72"/>
      <c r="D35" s="43"/>
      <c r="M35"/>
      <c r="N35"/>
      <c r="O35"/>
      <c r="P35"/>
      <c r="Q35"/>
      <c r="R35"/>
      <c r="S35"/>
      <c r="T35"/>
      <c r="U35"/>
    </row>
    <row r="36" spans="2:21" x14ac:dyDescent="0.25">
      <c r="B36" s="71"/>
      <c r="C36" s="72"/>
      <c r="D36" s="43"/>
      <c r="M36"/>
      <c r="N36"/>
      <c r="O36"/>
      <c r="P36"/>
      <c r="Q36"/>
      <c r="R36"/>
      <c r="S36"/>
      <c r="T36"/>
      <c r="U36"/>
    </row>
    <row r="37" spans="2:21" x14ac:dyDescent="0.25">
      <c r="B37" s="71"/>
      <c r="C37" s="72"/>
      <c r="D37" s="43"/>
      <c r="M37"/>
      <c r="N37"/>
      <c r="O37"/>
      <c r="P37"/>
      <c r="Q37"/>
      <c r="R37"/>
      <c r="S37"/>
      <c r="T37"/>
      <c r="U37"/>
    </row>
    <row r="38" spans="2:21" x14ac:dyDescent="0.25">
      <c r="B38" s="71"/>
      <c r="C38" s="72"/>
      <c r="D38" s="43"/>
      <c r="M38"/>
      <c r="N38"/>
      <c r="O38"/>
      <c r="P38"/>
      <c r="Q38"/>
      <c r="R38"/>
      <c r="S38"/>
      <c r="T38"/>
      <c r="U38"/>
    </row>
    <row r="39" spans="2:21" x14ac:dyDescent="0.25">
      <c r="B39" s="71"/>
      <c r="C39" s="72"/>
      <c r="D39" s="43"/>
      <c r="M39"/>
      <c r="N39"/>
      <c r="O39"/>
      <c r="P39"/>
      <c r="Q39"/>
      <c r="R39"/>
      <c r="S39"/>
      <c r="T39"/>
      <c r="U39"/>
    </row>
    <row r="40" spans="2:21" x14ac:dyDescent="0.25">
      <c r="B40" s="71"/>
      <c r="C40" s="72"/>
      <c r="D40" s="43"/>
      <c r="M40"/>
      <c r="N40"/>
      <c r="O40"/>
      <c r="P40"/>
      <c r="Q40"/>
      <c r="R40"/>
      <c r="S40"/>
      <c r="T40"/>
      <c r="U40"/>
    </row>
    <row r="41" spans="2:21" x14ac:dyDescent="0.25">
      <c r="B41" s="71"/>
      <c r="C41" s="72"/>
      <c r="D41" s="43"/>
      <c r="M41"/>
      <c r="N41"/>
      <c r="O41"/>
      <c r="P41"/>
      <c r="Q41"/>
      <c r="R41"/>
      <c r="S41"/>
      <c r="T41"/>
      <c r="U41"/>
    </row>
    <row r="42" spans="2:21" x14ac:dyDescent="0.25">
      <c r="B42" s="71"/>
      <c r="C42" s="72"/>
      <c r="D42" s="43"/>
      <c r="M42"/>
      <c r="N42"/>
      <c r="O42"/>
      <c r="P42"/>
      <c r="Q42"/>
      <c r="R42"/>
      <c r="S42"/>
      <c r="T42"/>
      <c r="U42"/>
    </row>
    <row r="43" spans="2:21" ht="15.75" thickBot="1" x14ac:dyDescent="0.3">
      <c r="B43" s="73"/>
      <c r="C43" s="74"/>
      <c r="D43" s="43"/>
      <c r="M43"/>
      <c r="N43"/>
      <c r="O43"/>
      <c r="P43"/>
      <c r="Q43"/>
      <c r="R43"/>
      <c r="S43"/>
      <c r="T43"/>
      <c r="U43"/>
    </row>
  </sheetData>
  <mergeCells count="17">
    <mergeCell ref="C1:K2"/>
    <mergeCell ref="B27:C43"/>
    <mergeCell ref="B9:C9"/>
    <mergeCell ref="E9:K9"/>
    <mergeCell ref="C11:C20"/>
    <mergeCell ref="K11:K20"/>
    <mergeCell ref="B11:B20"/>
    <mergeCell ref="H22:H24"/>
    <mergeCell ref="I22:I24"/>
    <mergeCell ref="J22:J24"/>
    <mergeCell ref="K22:K24"/>
    <mergeCell ref="B26:C26"/>
    <mergeCell ref="B22:B24"/>
    <mergeCell ref="C22:C24"/>
    <mergeCell ref="E22:E24"/>
    <mergeCell ref="F22:F24"/>
    <mergeCell ref="G22:G2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2024-12-09T15:00:46Z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-815772981</vt:i4>
  </property>
  <property fmtid="{D5CDD505-2E9C-101B-9397-08002B2CF9AE}" pid="4" name="_PreviousAdHocReviewCycleID">
    <vt:i4>-524114027</vt:i4>
  </property>
</Properties>
</file>