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UO6825\19_COVID\ORDONNANCE 2 et HP\06_GUICHETS\Formulaires\Versions finales\TRANSFO\"/>
    </mc:Choice>
  </mc:AlternateContent>
  <workbookProtection workbookAlgorithmName="SHA-512" workbookHashValue="6NbPXkneubapVE3HZjWJEV5LM1ZnmXrBrragWhIf/heSLH29+Dj6tdgRIZyr2PMdxS880h26ujdwm1C5r6YcuA==" workbookSaltValue="qT5RI1RdgwrhntLWzsl8BQ==" workbookSpinCount="100000" lockStructure="1"/>
  <bookViews>
    <workbookView xWindow="-28920" yWindow="-60" windowWidth="29040" windowHeight="15990"/>
  </bookViews>
  <sheets>
    <sheet name="Marche à suivre" sheetId="9" r:id="rId1"/>
    <sheet name="Rens. généraux" sheetId="1" r:id="rId2"/>
    <sheet name="Projet de transformation" sheetId="2" r:id="rId3"/>
    <sheet name="Attestation" sheetId="4" r:id="rId4"/>
    <sheet name="Data" sheetId="7" state="hidden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Attestation!$B$1:$Q$61</definedName>
    <definedName name="_xlnm.Print_Area" localSheetId="2">'Projet de transformation'!$B$1:$R$242</definedName>
    <definedName name="_xlnm.Print_Area" localSheetId="1">'Rens. généraux'!$B$1:$M$169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0" i="1" l="1"/>
  <c r="J188" i="2" l="1"/>
  <c r="M212" i="2" l="1"/>
  <c r="A68" i="2" l="1"/>
  <c r="A65" i="2"/>
  <c r="A190" i="2"/>
  <c r="A187" i="2"/>
  <c r="A114" i="2"/>
  <c r="A161" i="2" l="1"/>
  <c r="A152" i="2"/>
  <c r="A149" i="2"/>
  <c r="A171" i="2"/>
  <c r="A167" i="2"/>
  <c r="A163" i="2"/>
  <c r="A122" i="2"/>
  <c r="A95" i="2"/>
  <c r="A88" i="2"/>
  <c r="A82" i="2"/>
  <c r="A78" i="2"/>
  <c r="A74" i="2"/>
  <c r="A70" i="2"/>
  <c r="A59" i="2"/>
  <c r="A47" i="2"/>
  <c r="A41" i="2"/>
  <c r="A36" i="2"/>
  <c r="A32" i="2"/>
  <c r="A27" i="2"/>
  <c r="A219" i="2" l="1"/>
  <c r="A210" i="2"/>
  <c r="A202" i="2"/>
  <c r="A195" i="2"/>
  <c r="A180" i="2"/>
  <c r="A181" i="2"/>
  <c r="A143" i="2"/>
  <c r="A138" i="2"/>
  <c r="A134" i="2"/>
  <c r="A118" i="2"/>
  <c r="A106" i="2"/>
  <c r="A1" i="2" l="1"/>
  <c r="A162" i="1"/>
  <c r="A156" i="1"/>
  <c r="CU2" i="7" l="1"/>
  <c r="CU3" i="7" s="1"/>
  <c r="A2" i="7"/>
  <c r="B2" i="7" s="1"/>
  <c r="B3" i="7" s="1"/>
  <c r="C2" i="7"/>
  <c r="E2" i="7"/>
  <c r="E3" i="7" s="1"/>
  <c r="F2" i="7"/>
  <c r="F3" i="7" s="1"/>
  <c r="G2" i="7"/>
  <c r="G3" i="7" s="1"/>
  <c r="H2" i="7"/>
  <c r="H3" i="7" s="1"/>
  <c r="I2" i="7"/>
  <c r="I3" i="7" s="1"/>
  <c r="J2" i="7"/>
  <c r="J3" i="7" s="1"/>
  <c r="K2" i="7"/>
  <c r="K3" i="7" s="1"/>
  <c r="L2" i="7"/>
  <c r="L3" i="7" s="1"/>
  <c r="M2" i="7"/>
  <c r="M3" i="7" s="1"/>
  <c r="N2" i="7"/>
  <c r="N3" i="7" s="1"/>
  <c r="O2" i="7"/>
  <c r="O3" i="7" s="1"/>
  <c r="P2" i="7"/>
  <c r="P3" i="7" s="1"/>
  <c r="Q2" i="7"/>
  <c r="Q3" i="7" s="1"/>
  <c r="R2" i="7"/>
  <c r="R3" i="7" s="1"/>
  <c r="S2" i="7"/>
  <c r="S3" i="7" s="1"/>
  <c r="T2" i="7"/>
  <c r="T3" i="7" s="1"/>
  <c r="U2" i="7"/>
  <c r="U3" i="7" s="1"/>
  <c r="V2" i="7"/>
  <c r="V3" i="7" s="1"/>
  <c r="W2" i="7"/>
  <c r="W3" i="7" s="1"/>
  <c r="X2" i="7"/>
  <c r="X3" i="7" s="1"/>
  <c r="Y2" i="7"/>
  <c r="Y3" i="7" s="1"/>
  <c r="Z2" i="7"/>
  <c r="Z3" i="7" s="1"/>
  <c r="AA2" i="7"/>
  <c r="AA3" i="7" s="1"/>
  <c r="AB2" i="7"/>
  <c r="AB3" i="7" s="1"/>
  <c r="AC2" i="7"/>
  <c r="AC3" i="7" s="1"/>
  <c r="AD2" i="7"/>
  <c r="AD3" i="7" s="1"/>
  <c r="AE2" i="7"/>
  <c r="AE3" i="7" s="1"/>
  <c r="AF2" i="7"/>
  <c r="AF3" i="7" s="1"/>
  <c r="AG2" i="7"/>
  <c r="AG3" i="7" s="1"/>
  <c r="AH2" i="7"/>
  <c r="AH3" i="7" s="1"/>
  <c r="AI2" i="7"/>
  <c r="AI3" i="7" s="1"/>
  <c r="AJ2" i="7"/>
  <c r="AJ3" i="7" s="1"/>
  <c r="AK2" i="7"/>
  <c r="AK3" i="7" s="1"/>
  <c r="AL2" i="7"/>
  <c r="AL3" i="7" s="1"/>
  <c r="AM2" i="7"/>
  <c r="AM3" i="7" s="1"/>
  <c r="AN2" i="7"/>
  <c r="AN3" i="7" s="1"/>
  <c r="AO2" i="7"/>
  <c r="AO3" i="7" s="1"/>
  <c r="AP2" i="7"/>
  <c r="AP3" i="7" s="1"/>
  <c r="AQ2" i="7"/>
  <c r="AQ3" i="7" s="1"/>
  <c r="AR2" i="7"/>
  <c r="AR3" i="7" s="1"/>
  <c r="AS2" i="7"/>
  <c r="AS3" i="7" s="1"/>
  <c r="AT2" i="7"/>
  <c r="AT3" i="7" s="1"/>
  <c r="AU2" i="7"/>
  <c r="AU3" i="7" s="1"/>
  <c r="AV2" i="7"/>
  <c r="AV3" i="7" s="1"/>
  <c r="AW2" i="7"/>
  <c r="AW3" i="7" s="1"/>
  <c r="AX2" i="7"/>
  <c r="AX3" i="7" s="1"/>
  <c r="AY2" i="7"/>
  <c r="AY3" i="7" s="1"/>
  <c r="AZ2" i="7"/>
  <c r="AZ3" i="7" s="1"/>
  <c r="BA2" i="7"/>
  <c r="BA3" i="7" s="1"/>
  <c r="BB2" i="7"/>
  <c r="BB3" i="7" s="1"/>
  <c r="BC2" i="7"/>
  <c r="BC3" i="7" s="1"/>
  <c r="BD2" i="7"/>
  <c r="BD3" i="7" s="1"/>
  <c r="BE2" i="7"/>
  <c r="BE3" i="7" s="1"/>
  <c r="BF2" i="7"/>
  <c r="BF3" i="7" s="1"/>
  <c r="BG2" i="7"/>
  <c r="BG3" i="7" s="1"/>
  <c r="BH2" i="7"/>
  <c r="BH3" i="7" s="1"/>
  <c r="BI2" i="7"/>
  <c r="BI3" i="7" s="1"/>
  <c r="BJ2" i="7"/>
  <c r="BJ3" i="7" s="1"/>
  <c r="BK2" i="7"/>
  <c r="BK3" i="7" s="1"/>
  <c r="BL2" i="7"/>
  <c r="BL3" i="7" s="1"/>
  <c r="BM2" i="7"/>
  <c r="BM3" i="7" s="1"/>
  <c r="BN2" i="7"/>
  <c r="BN3" i="7" s="1"/>
  <c r="BO2" i="7"/>
  <c r="BO3" i="7" s="1"/>
  <c r="BP2" i="7"/>
  <c r="BP3" i="7" s="1"/>
  <c r="BQ2" i="7"/>
  <c r="BQ3" i="7" s="1"/>
  <c r="BR2" i="7"/>
  <c r="BR3" i="7" s="1"/>
  <c r="BS2" i="7"/>
  <c r="BS3" i="7" s="1"/>
  <c r="BT2" i="7"/>
  <c r="BT3" i="7" s="1"/>
  <c r="BU2" i="7"/>
  <c r="BU3" i="7" s="1"/>
  <c r="BV2" i="7"/>
  <c r="BV3" i="7" s="1"/>
  <c r="BW2" i="7"/>
  <c r="BW3" i="7" s="1"/>
  <c r="BX2" i="7"/>
  <c r="BX3" i="7" s="1"/>
  <c r="BY2" i="7"/>
  <c r="BY3" i="7" s="1"/>
  <c r="BZ2" i="7"/>
  <c r="BZ3" i="7" s="1"/>
  <c r="CA2" i="7"/>
  <c r="CA3" i="7" s="1"/>
  <c r="CB2" i="7"/>
  <c r="CB3" i="7" s="1"/>
  <c r="CC2" i="7"/>
  <c r="CC3" i="7" s="1"/>
  <c r="CD2" i="7"/>
  <c r="CD3" i="7" s="1"/>
  <c r="CE2" i="7"/>
  <c r="CE3" i="7" s="1"/>
  <c r="CF2" i="7"/>
  <c r="CF3" i="7" s="1"/>
  <c r="CG2" i="7"/>
  <c r="CG3" i="7" s="1"/>
  <c r="CH2" i="7"/>
  <c r="CH3" i="7" s="1"/>
  <c r="CI2" i="7"/>
  <c r="CI3" i="7" s="1"/>
  <c r="CJ2" i="7"/>
  <c r="CJ3" i="7" s="1"/>
  <c r="CK2" i="7"/>
  <c r="CK3" i="7" s="1"/>
  <c r="CL2" i="7"/>
  <c r="CL3" i="7" s="1"/>
  <c r="CM2" i="7"/>
  <c r="CM3" i="7" s="1"/>
  <c r="CN2" i="7"/>
  <c r="CN3" i="7" s="1"/>
  <c r="CO2" i="7"/>
  <c r="CO3" i="7" s="1"/>
  <c r="CP2" i="7"/>
  <c r="CP3" i="7" s="1"/>
  <c r="CR2" i="7"/>
  <c r="CR3" i="7" s="1"/>
  <c r="CS2" i="7"/>
  <c r="CS3" i="7" s="1"/>
  <c r="CT2" i="7"/>
  <c r="CT3" i="7" s="1"/>
  <c r="CV2" i="7"/>
  <c r="CV3" i="7" s="1"/>
  <c r="CW2" i="7"/>
  <c r="CW3" i="7" s="1"/>
  <c r="CX2" i="7"/>
  <c r="CX3" i="7" s="1"/>
  <c r="CY2" i="7"/>
  <c r="CY3" i="7" s="1"/>
  <c r="CZ2" i="7"/>
  <c r="CZ3" i="7" s="1"/>
  <c r="DA2" i="7"/>
  <c r="DA3" i="7" s="1"/>
  <c r="DB2" i="7"/>
  <c r="DB3" i="7" s="1"/>
  <c r="DC2" i="7"/>
  <c r="DC3" i="7" s="1"/>
  <c r="DD2" i="7"/>
  <c r="DD3" i="7" s="1"/>
  <c r="DE2" i="7"/>
  <c r="DE3" i="7" s="1"/>
  <c r="DF2" i="7"/>
  <c r="DF3" i="7" s="1"/>
  <c r="DG2" i="7"/>
  <c r="DG3" i="7" s="1"/>
  <c r="DH2" i="7"/>
  <c r="DH3" i="7" s="1"/>
  <c r="C3" i="7"/>
  <c r="B5" i="4"/>
  <c r="B6" i="4"/>
  <c r="O9" i="4"/>
  <c r="M8" i="2"/>
  <c r="A17" i="1"/>
  <c r="A21" i="1"/>
  <c r="A23" i="1"/>
  <c r="A25" i="1"/>
  <c r="A29" i="1"/>
  <c r="A31" i="1"/>
  <c r="A33" i="1"/>
  <c r="A37" i="1"/>
  <c r="A39" i="1"/>
  <c r="A42" i="1"/>
  <c r="A45" i="1"/>
  <c r="A46" i="1"/>
  <c r="A47" i="1"/>
  <c r="A51" i="1"/>
  <c r="A53" i="1"/>
  <c r="A57" i="1"/>
  <c r="A59" i="1"/>
  <c r="A64" i="1"/>
  <c r="A68" i="1"/>
  <c r="A78" i="1"/>
  <c r="A80" i="1"/>
  <c r="A82" i="1"/>
  <c r="A84" i="1"/>
  <c r="A86" i="1"/>
  <c r="A88" i="1"/>
  <c r="A98" i="1"/>
  <c r="A121" i="1"/>
  <c r="A129" i="1"/>
  <c r="A130" i="1"/>
  <c r="A133" i="1"/>
  <c r="A134" i="1"/>
  <c r="A139" i="1"/>
  <c r="A140" i="1"/>
  <c r="A143" i="1"/>
  <c r="A144" i="1"/>
  <c r="A147" i="1"/>
  <c r="A148" i="1"/>
  <c r="A151" i="1"/>
  <c r="A152" i="1"/>
  <c r="A157" i="1"/>
  <c r="A158" i="1"/>
  <c r="A163" i="1"/>
  <c r="A164" i="1"/>
  <c r="A1" i="1" l="1"/>
  <c r="A3" i="7"/>
  <c r="D2" i="7"/>
  <c r="D3" i="7" s="1"/>
  <c r="CQ2" i="7"/>
  <c r="CQ3" i="7" s="1"/>
</calcChain>
</file>

<file path=xl/sharedStrings.xml><?xml version="1.0" encoding="utf-8"?>
<sst xmlns="http://schemas.openxmlformats.org/spreadsheetml/2006/main" count="382" uniqueCount="293">
  <si>
    <t># de dossier:</t>
  </si>
  <si>
    <t>•</t>
  </si>
  <si>
    <t>Nom de l’entreprise culturelle</t>
  </si>
  <si>
    <t>(champ à remplir par OCCS)</t>
  </si>
  <si>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</si>
  <si>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</si>
  <si>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</si>
  <si>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</si>
  <si>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</si>
  <si>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</si>
  <si>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</si>
  <si>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</si>
  <si>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</si>
  <si>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</si>
  <si>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</si>
  <si>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</si>
  <si>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(compte suisse uniquement)</t>
  </si>
  <si>
    <r>
      <t xml:space="preserve">(format </t>
    </r>
    <r>
      <rPr>
        <b/>
        <sz val="10"/>
        <rFont val="Arial"/>
        <family val="2"/>
      </rPr>
      <t>CH</t>
    </r>
    <r>
      <rPr>
        <sz val="11"/>
        <color theme="1"/>
        <rFont val="Calibri"/>
        <family val="2"/>
        <scheme val="minor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1"/>
        <color theme="1"/>
        <rFont val="Calibri"/>
        <family val="2"/>
        <scheme val="minor"/>
      </rPr>
      <t xml:space="preserve"> )</t>
    </r>
  </si>
  <si>
    <t>Nom de la banque:</t>
  </si>
  <si>
    <t>Numéro d’identification d’entreprise (IDE), si disponible</t>
  </si>
  <si>
    <t>IDE</t>
  </si>
  <si>
    <t>Fonction</t>
  </si>
  <si>
    <t>-</t>
  </si>
  <si>
    <t>cinéma</t>
  </si>
  <si>
    <t>littérature</t>
  </si>
  <si>
    <t>musées</t>
  </si>
  <si>
    <t>Courte description de l’activité culturelle du/de la requérant.e (max 7 lignes)</t>
  </si>
  <si>
    <t xml:space="preserve">Mesures de soutien selon la législation fédérale COVID-19 </t>
  </si>
  <si>
    <t>dans le domaine de culture : Formulaire de demande</t>
  </si>
  <si>
    <t>Contributions à des projets de transformation pour les entreprises culturelles</t>
  </si>
  <si>
    <t xml:space="preserve">Si le nom du titulaire du compte est différent de l'entreprise culturelle, veuillez mentionner la lien avec </t>
  </si>
  <si>
    <t>Situation initiale</t>
  </si>
  <si>
    <t>Des prestations préalables ont-elles été fournies pour le projet?</t>
  </si>
  <si>
    <t xml:space="preserve">Informations concernant les coûts et le financement </t>
  </si>
  <si>
    <t xml:space="preserve">Plan de financement </t>
  </si>
  <si>
    <t>ATTESTATION</t>
  </si>
  <si>
    <t>1.</t>
  </si>
  <si>
    <t>2.</t>
  </si>
  <si>
    <t>3.</t>
  </si>
  <si>
    <t>Lieu et date:</t>
  </si>
  <si>
    <t>(Lieu)</t>
  </si>
  <si>
    <t>(format de date: jj.mm.aaaa)</t>
  </si>
  <si>
    <t>Pour le/la requérant.e</t>
  </si>
  <si>
    <t>(Signature collective selon les statuts ou l’inscription au Registre du commerce)</t>
  </si>
  <si>
    <t>Signature 1</t>
  </si>
  <si>
    <t>Signature 2 (seulement pour les signatures collectives)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</si>
  <si>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</si>
  <si>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 xml:space="preserve"> culture.occs@etat.ge.ch</t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</si>
  <si>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</si>
  <si>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</si>
  <si>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</si>
  <si>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t xml:space="preserve">Confirmer envoi
</t>
  </si>
  <si>
    <t>(en cochant x)</t>
  </si>
  <si>
    <t>Autres:</t>
  </si>
  <si>
    <t>Description</t>
  </si>
  <si>
    <t>Marche à suivre</t>
  </si>
  <si>
    <t>Lien</t>
  </si>
  <si>
    <t>4.</t>
  </si>
  <si>
    <t>Remplir et imprimer l'onglet 'Attestation', 
le signer et le scanner</t>
  </si>
  <si>
    <t>Attestation</t>
  </si>
  <si>
    <t>5.</t>
  </si>
  <si>
    <t>Sauvegarder votre document EXCEL rempli</t>
  </si>
  <si>
    <t>Envoyer par courrier électronique à :</t>
  </si>
  <si>
    <t>culture.occs@etat.ge.ch</t>
  </si>
  <si>
    <t>a.</t>
  </si>
  <si>
    <t xml:space="preserve">b. </t>
  </si>
  <si>
    <r>
      <t>le formulaire dûment complété et enregistré en format</t>
    </r>
    <r>
      <rPr>
        <sz val="13"/>
        <color rgb="FF00B050"/>
        <rFont val="Arial Bold"/>
      </rPr>
      <t xml:space="preserve"> EXCEL</t>
    </r>
  </si>
  <si>
    <t>c.</t>
  </si>
  <si>
    <r>
      <t xml:space="preserve">les différentes annexes en format </t>
    </r>
    <r>
      <rPr>
        <sz val="13"/>
        <color rgb="FFFF0000"/>
        <rFont val="Arial Bold"/>
      </rPr>
      <t>PDF</t>
    </r>
  </si>
  <si>
    <t>Annexes</t>
  </si>
  <si>
    <t>n°</t>
  </si>
  <si>
    <t>format</t>
  </si>
  <si>
    <t>Type</t>
  </si>
  <si>
    <t>demande</t>
  </si>
  <si>
    <t>Email</t>
  </si>
  <si>
    <t>Site internet</t>
  </si>
  <si>
    <t>Forme juridique</t>
  </si>
  <si>
    <t>Code postale</t>
  </si>
  <si>
    <t>Téléphone</t>
  </si>
  <si>
    <t>Lieu</t>
  </si>
  <si>
    <t>Date</t>
  </si>
  <si>
    <t>Dernier compte</t>
  </si>
  <si>
    <t>comptes provisoires</t>
  </si>
  <si>
    <t>descriptif</t>
  </si>
  <si>
    <t>budget</t>
  </si>
  <si>
    <t>liste parties prenantes</t>
  </si>
  <si>
    <t>brève decriptions</t>
  </si>
  <si>
    <t>Autres</t>
  </si>
  <si>
    <t>Transfo_</t>
  </si>
  <si>
    <t>NOM</t>
  </si>
  <si>
    <t>Prénom</t>
  </si>
  <si>
    <t>Civilité</t>
  </si>
  <si>
    <t>EL</t>
  </si>
  <si>
    <t xml:space="preserve">Si non, envisagez-vous de déposer une demande d'indemnisation </t>
  </si>
  <si>
    <t>(Veuillez cocher les subventions reçues et indiquer le montant) :</t>
  </si>
  <si>
    <t>Canton de Genève</t>
  </si>
  <si>
    <t>Ville de Genève</t>
  </si>
  <si>
    <t>Pro Helvetia</t>
  </si>
  <si>
    <t>Montant</t>
  </si>
  <si>
    <t>Théâtre</t>
  </si>
  <si>
    <t>Pluridisciplinaire</t>
  </si>
  <si>
    <t>Autre</t>
  </si>
  <si>
    <t>Actuelles</t>
  </si>
  <si>
    <t>Enseignement</t>
  </si>
  <si>
    <t>Nom</t>
  </si>
  <si>
    <t>danse</t>
  </si>
  <si>
    <t>classique/contemporain</t>
  </si>
  <si>
    <t>Design</t>
  </si>
  <si>
    <t>arts-visuel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</si>
  <si>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</si>
  <si>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</si>
  <si>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</si>
  <si>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</si>
  <si>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</si>
  <si>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</si>
  <si>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</si>
  <si>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 xml:space="preserve">Remplir les champs du formulaire </t>
  </si>
  <si>
    <t>Contributions à des projets de transformation pour les entreprise culturelle</t>
  </si>
  <si>
    <t>Mesures de soutien selon l’Ordonnance COVID-19 du 14 octobre 2020 dans le secteur de la culture</t>
  </si>
  <si>
    <t>qu’il/elle est autorisé.e à signer conformément aux statuts ou à l’inscription au Registre du commerce.</t>
  </si>
  <si>
    <t>2. Personne de contact</t>
  </si>
  <si>
    <t>1. Requérant.e</t>
  </si>
  <si>
    <t>Si autre:</t>
  </si>
  <si>
    <t>NPA, localité banque</t>
  </si>
  <si>
    <t>Performance</t>
  </si>
  <si>
    <t>Communes (Veuillez indiquer le nom de la/des commune/s)</t>
  </si>
  <si>
    <t>Loterie Romande</t>
  </si>
  <si>
    <t>OFC</t>
  </si>
  <si>
    <t>Autres subventions publiques (Veuillez indiquer le nom)</t>
  </si>
  <si>
    <t>Soutien privé (Veuillez indiquer le nom des fondations)</t>
  </si>
  <si>
    <t>Lire attentivement les conditions d'octroi</t>
  </si>
  <si>
    <t>www.ge.ch/covid-19-mesures-soutien-au-domaine-culturel/entreprises-culturelles-projets-transformation</t>
  </si>
  <si>
    <t>Date de création de l'entreprise culturelle (jj.mm.aaaa)</t>
  </si>
  <si>
    <t xml:space="preserve">Avez-vous également déposé une demande d'indemnisation </t>
  </si>
  <si>
    <t>pour pertes financières (IPFE)</t>
  </si>
  <si>
    <t>Aller au projet de transformation</t>
  </si>
  <si>
    <t>Date de création de l'entreprise culturelle</t>
  </si>
  <si>
    <t>Autre nom de banque</t>
  </si>
  <si>
    <t>NPA localité banque</t>
  </si>
  <si>
    <t>Déjà déposé demande IPFE</t>
  </si>
  <si>
    <t>Comptez-vous le faire</t>
  </si>
  <si>
    <t>Nom de la commune</t>
  </si>
  <si>
    <t>OFC 2020</t>
  </si>
  <si>
    <t xml:space="preserve">Autre Sub publique </t>
  </si>
  <si>
    <t>Autre Sub pub 2020</t>
  </si>
  <si>
    <t>Autre sub pub montant 2020</t>
  </si>
  <si>
    <t>Soutien privé</t>
  </si>
  <si>
    <t>soutien privé 2020</t>
  </si>
  <si>
    <t>montant</t>
  </si>
  <si>
    <t>situation initiale</t>
  </si>
  <si>
    <t>But transformation</t>
  </si>
  <si>
    <t>Description obj</t>
  </si>
  <si>
    <t>critères réussite projet</t>
  </si>
  <si>
    <t>facteurs réussite</t>
  </si>
  <si>
    <t>Indicateur adaptation</t>
  </si>
  <si>
    <t>Conditions à remplir</t>
  </si>
  <si>
    <t>Calendrier étapes clés</t>
  </si>
  <si>
    <t>Mesures transitoires covid-19</t>
  </si>
  <si>
    <t>Changement LT</t>
  </si>
  <si>
    <t>Mesures expérimentales</t>
  </si>
  <si>
    <t>Lien covid-19</t>
  </si>
  <si>
    <t>Préstations préalables</t>
  </si>
  <si>
    <t>Quelles formes</t>
  </si>
  <si>
    <t>Mandant</t>
  </si>
  <si>
    <t>Responsable</t>
  </si>
  <si>
    <t>Collaborateur</t>
  </si>
  <si>
    <t>Externes</t>
  </si>
  <si>
    <t>Budget-temps</t>
  </si>
  <si>
    <t>Institutions</t>
  </si>
  <si>
    <t>domaine d'activité</t>
  </si>
  <si>
    <t>POC</t>
  </si>
  <si>
    <t>Budget projet</t>
  </si>
  <si>
    <t>rapport budget projet</t>
  </si>
  <si>
    <t>Budget global</t>
  </si>
  <si>
    <t>Part de prestation</t>
  </si>
  <si>
    <t>montants prestations propres</t>
  </si>
  <si>
    <t xml:space="preserve">contribution financière demandée </t>
  </si>
  <si>
    <t>Contrôle obj atteints</t>
  </si>
  <si>
    <t>remarques</t>
  </si>
  <si>
    <t>Plan de financements</t>
  </si>
  <si>
    <t>l'attestation avec signature manuscrite scannée</t>
  </si>
  <si>
    <t>Nom de l’entreprise culturelle (en majuscule)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</si>
  <si>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</si>
  <si>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</si>
  <si>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</si>
  <si>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</si>
  <si>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</si>
  <si>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</si>
  <si>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</si>
  <si>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1.5</t>
  </si>
  <si>
    <t>1.6</t>
  </si>
  <si>
    <t>1.7</t>
  </si>
  <si>
    <t>1.8</t>
  </si>
  <si>
    <t>1.9</t>
  </si>
  <si>
    <t>Contacts de la banque / compte postal (Nom, CP, ville)</t>
  </si>
  <si>
    <t>1.10</t>
  </si>
  <si>
    <t>2.1</t>
  </si>
  <si>
    <t>2.2</t>
  </si>
  <si>
    <t>2.3</t>
  </si>
  <si>
    <t>3.1</t>
  </si>
  <si>
    <t>3.3</t>
  </si>
  <si>
    <t>3.4</t>
  </si>
  <si>
    <t xml:space="preserve">1. Catégories de projets </t>
  </si>
  <si>
    <t xml:space="preserve">Buts du projet de transformation (plusieurs choix possibles) : </t>
  </si>
  <si>
    <t>A. Réorientation structurelle de l'entreprise culturelle</t>
  </si>
  <si>
    <t xml:space="preserve">Brève description des objectifs du projet
</t>
  </si>
  <si>
    <t xml:space="preserve">Quel lien le projet entretient-il avec le COVID-19 ? </t>
  </si>
  <si>
    <t xml:space="preserve">B. Reconquête du public / acquisition de nouveaux publics </t>
  </si>
  <si>
    <t xml:space="preserve">a) Reconquête du public </t>
  </si>
  <si>
    <t>a)</t>
  </si>
  <si>
    <t xml:space="preserve">b) Acquisition de nouveaux publics </t>
  </si>
  <si>
    <t>b)</t>
  </si>
  <si>
    <t>Description du public 
(chiffres, structure, segments, comportement avant le COVID-19 )</t>
  </si>
  <si>
    <t xml:space="preserve">Description des changements intervenus dans le public en raison du COVID-19
(chiffres, structure, segments, comportement) </t>
  </si>
  <si>
    <t xml:space="preserve">Cadre temporel </t>
  </si>
  <si>
    <t xml:space="preserve">Calendrier / phase étapes-clés </t>
  </si>
  <si>
    <t>Composition du groupe de projet (noms et fonctions)</t>
  </si>
  <si>
    <t xml:space="preserve">Responsable du projet : </t>
  </si>
  <si>
    <t xml:space="preserve">Collaborateurs.trice.s : </t>
  </si>
  <si>
    <t xml:space="preserve">Externes : </t>
  </si>
  <si>
    <t>Partenaires / acteurs d'autres institutions, organisations, groupements</t>
  </si>
  <si>
    <t xml:space="preserve">Nom des institutions : </t>
  </si>
  <si>
    <t xml:space="preserve">Domaine d'activités : </t>
  </si>
  <si>
    <t xml:space="preserve">Personne(s) de contact : </t>
  </si>
  <si>
    <t xml:space="preserve">Part de prestations propres de l'entreprise 
(RH, moyens financiers issus du budget ordinaire, fonds de tiers) </t>
  </si>
  <si>
    <t xml:space="preserve">Plan de financement 
(fonds propres, communes, Loterie Romande, fondations, …) </t>
  </si>
  <si>
    <t xml:space="preserve">Contribution financière demandée pour le projet de transformation, en CHF : </t>
  </si>
  <si>
    <t xml:space="preserve">Informations concernant les mécanismes de contrôle et de documentation </t>
  </si>
  <si>
    <t xml:space="preserve"> Indiquer la manière dont l'atteinte des objectifs est vérifiée, par qui, et à quelle échéance : </t>
  </si>
  <si>
    <t xml:space="preserve">Remarques </t>
  </si>
  <si>
    <t xml:space="preserve">Facteurs de réussite
(comment allez-vous atteindre les objectifs ?) 		       		
p. ex. : moyens, stratégie, processus, ressources	</t>
  </si>
  <si>
    <t>Si oui, sous quelle forme?</t>
  </si>
  <si>
    <t xml:space="preserve">Budget total du projet (en CHF)  : </t>
  </si>
  <si>
    <t xml:space="preserve">Aller à l'attestation pour signer le document </t>
  </si>
  <si>
    <t>Les champs obligatoires sont encadrés en rouge</t>
  </si>
  <si>
    <t>Renseignements généraux</t>
  </si>
  <si>
    <t>Aller aux renseignements généraux</t>
  </si>
  <si>
    <t>Aller à la marche à suivre</t>
  </si>
  <si>
    <t>Aller à l'attestation</t>
  </si>
  <si>
    <t xml:space="preserve">Conditions à remplir pour renforcer la viabilité de l'entreprise (en quoi ce projet va-t-il être bénéfique pour la viabilité de l'entreprise culturelle ?)				
				</t>
  </si>
  <si>
    <t>Le/la requérant.e confirme :</t>
  </si>
  <si>
    <t>que toutes les informations fournies sont complètes et véridiques;</t>
  </si>
  <si>
    <t>qu’il/elle a lu et compris tous les points du formulaire de dépôt de demande et qu’il/elle les accepte;</t>
  </si>
  <si>
    <t xml:space="preserve">Conditions à remplir pour renforcer la viabilité de l'entreprise (en quoi ce projet va-t-il être bénéfique pour la viabilité de l'entreprise culturelle ?)
				</t>
  </si>
  <si>
    <t>Informations concernant les subventions publiques reçues en 2021</t>
  </si>
  <si>
    <t>Informations pour les deux catégories de projet</t>
  </si>
  <si>
    <t>2.4</t>
  </si>
  <si>
    <t xml:space="preserve">Part des éventuelles autres entreprises par rapport au budget du projet (partenaires / acteurs d'autres institutions, organisations, groupements) 
</t>
  </si>
  <si>
    <t>Part du budget du projet par rapport au budget global de l'entreprise culturelle</t>
  </si>
  <si>
    <t/>
  </si>
  <si>
    <t xml:space="preserve">4. </t>
  </si>
  <si>
    <t>2.5</t>
  </si>
  <si>
    <t>2.6</t>
  </si>
  <si>
    <t xml:space="preserve">Décrire l'orientation du projet : (plusieurs choix possibles) </t>
  </si>
  <si>
    <t>Principaux composants du projet (frais de personnel, frais de matériel, etc.)</t>
  </si>
  <si>
    <t>Contribution financière demandée au prorata du budget total :</t>
  </si>
  <si>
    <t>Collaborez-vous  avec des partenaires / acteurs d'autres institutions, organisations, groupements dans le cadre de ce projet ?</t>
  </si>
  <si>
    <t>Commentaires commission</t>
  </si>
  <si>
    <t>https://www.ge.ch/document/23048/telecharger</t>
  </si>
  <si>
    <t>Toutes les informations supplémentaires, les mises à jour et la FAQ se trouvent sous le lien ci-dessous:</t>
  </si>
  <si>
    <t xml:space="preserve">Réorientation structurelle de l'entreprise culturelle (voir section A)
																</t>
  </si>
  <si>
    <t>Reconquête du public / acquisition de nouveaux publics (voir section B)</t>
  </si>
  <si>
    <t>Brève description du projet de transformation</t>
  </si>
  <si>
    <t>Total:</t>
  </si>
  <si>
    <t>si les comptes annuels révisés ou approuvés 2020 ne sont pas disponibles</t>
  </si>
  <si>
    <r>
      <rPr>
        <b/>
        <sz val="12"/>
        <color rgb="FFC00000"/>
        <rFont val="Arial"/>
        <family val="2"/>
      </rPr>
      <t>3_DESCRIPTIF</t>
    </r>
    <r>
      <rPr>
        <sz val="12"/>
        <rFont val="Arial"/>
        <family val="2"/>
      </rPr>
      <t xml:space="preserve"> : Descriptif du projet, y compris calendrier avec étapes-clés</t>
    </r>
  </si>
  <si>
    <r>
      <rPr>
        <b/>
        <sz val="12"/>
        <color rgb="FFC00000"/>
        <rFont val="Arial"/>
        <family val="2"/>
      </rPr>
      <t>4_BUDGET_PLAN FI</t>
    </r>
    <r>
      <rPr>
        <sz val="12"/>
        <rFont val="Arial"/>
        <family val="2"/>
      </rPr>
      <t xml:space="preserve"> : Budget du projet et plan de financement complet </t>
    </r>
  </si>
  <si>
    <t xml:space="preserve">Obligatoire </t>
  </si>
  <si>
    <r>
      <rPr>
        <b/>
        <sz val="12"/>
        <color rgb="FFC00000"/>
        <rFont val="Arial"/>
        <family val="2"/>
      </rPr>
      <t>5_PARTIES PRENANTES</t>
    </r>
    <r>
      <rPr>
        <sz val="12"/>
        <rFont val="Arial"/>
        <family val="2"/>
      </rPr>
      <t xml:space="preserve"> : Liste des parties prenantes au projet </t>
    </r>
  </si>
  <si>
    <t>(y c. fonctions dans l'entreprise, rôle dans le cadre du projet et temps approximatif investi)</t>
  </si>
  <si>
    <r>
      <rPr>
        <b/>
        <sz val="12"/>
        <color rgb="FFC00000"/>
        <rFont val="Arial"/>
        <family val="2"/>
      </rPr>
      <t xml:space="preserve">6_ORGANIGRAMME </t>
    </r>
    <r>
      <rPr>
        <sz val="12"/>
        <rFont val="Arial"/>
        <family val="2"/>
      </rPr>
      <t xml:space="preserve">: Brève description, avec structure d'organisation (organigramme) </t>
    </r>
  </si>
  <si>
    <t>de l'entreprise et des éventuels partenaires de coopérations</t>
  </si>
  <si>
    <t xml:space="preserve"> révisés ou approuvés</t>
  </si>
  <si>
    <t>Le canton peut demander des documents complémentaires.</t>
  </si>
  <si>
    <r>
      <t>les différentes annexes en</t>
    </r>
    <r>
      <rPr>
        <b/>
        <sz val="13"/>
        <color theme="1"/>
        <rFont val="Arial Bold"/>
      </rPr>
      <t xml:space="preserve"> format PDF </t>
    </r>
    <r>
      <rPr>
        <sz val="13"/>
        <color theme="1"/>
        <rFont val="Arial Bold"/>
      </rPr>
      <t>nommées</t>
    </r>
    <r>
      <rPr>
        <b/>
        <sz val="13"/>
        <color theme="1"/>
        <rFont val="Arial Bold"/>
      </rPr>
      <t xml:space="preserve"> </t>
    </r>
    <r>
      <rPr>
        <sz val="13"/>
        <color theme="1"/>
        <rFont val="Arial Bold"/>
      </rPr>
      <t xml:space="preserve">selon le </t>
    </r>
    <r>
      <rPr>
        <b/>
        <sz val="13"/>
        <color rgb="FFC00000"/>
        <rFont val="Arial Bold"/>
      </rPr>
      <t>modèle indiqué en rouge</t>
    </r>
  </si>
  <si>
    <t>Budget global de l'entreprise culturelle:</t>
  </si>
  <si>
    <t>Merci de mettre en évidence dans votre budget global, le budget du projet de transformation</t>
  </si>
  <si>
    <t>oui/non</t>
  </si>
  <si>
    <t>Réf. du dossier</t>
  </si>
  <si>
    <t>du guichet COVID-Culture ?</t>
  </si>
  <si>
    <t xml:space="preserve">Une demande TRANSFORMATION a-t-elle été déposée auprès </t>
  </si>
  <si>
    <t>(3 à 4xxx, sans #)</t>
  </si>
  <si>
    <r>
      <rPr>
        <b/>
        <sz val="12"/>
        <color rgb="FFC00000"/>
        <rFont val="Arial"/>
        <family val="2"/>
      </rPr>
      <t>1_COMPTES 2019 et 2020</t>
    </r>
    <r>
      <rPr>
        <sz val="12"/>
        <color theme="1"/>
        <rFont val="Arial"/>
        <family val="2"/>
      </rPr>
      <t xml:space="preserve"> :</t>
    </r>
    <r>
      <rPr>
        <sz val="12"/>
        <rFont val="Arial"/>
        <family val="2"/>
      </rPr>
      <t xml:space="preserve"> Les comptes annuels - Bilan, PP, annexes, rapport du réviseur etc.- </t>
    </r>
  </si>
  <si>
    <r>
      <rPr>
        <b/>
        <sz val="12"/>
        <color rgb="FFC00000"/>
        <rFont val="Arial"/>
        <family val="2"/>
      </rPr>
      <t>2_COMPTES 2021</t>
    </r>
    <r>
      <rPr>
        <sz val="12"/>
        <color theme="1"/>
        <rFont val="Arial"/>
        <family val="2"/>
      </rPr>
      <t xml:space="preserve"> :</t>
    </r>
    <r>
      <rPr>
        <b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>Les comptes annuels provisoires du dernier exercice 2021 -</t>
    </r>
  </si>
  <si>
    <t>février 2021</t>
  </si>
  <si>
    <t>avril 2021</t>
  </si>
  <si>
    <t>août 2021</t>
  </si>
  <si>
    <t>octobre 2021</t>
  </si>
  <si>
    <t>3. Informations concernant l’activité culturelle</t>
  </si>
  <si>
    <t xml:space="preserve">Informations concernant le secteur culturel dans lequel </t>
  </si>
  <si>
    <r>
      <t>le/la requérant.e est actif.ve (</t>
    </r>
    <r>
      <rPr>
        <b/>
        <sz val="12"/>
        <rFont val="Arial"/>
        <family val="2"/>
      </rPr>
      <t>un seul choix possible</t>
    </r>
    <r>
      <rPr>
        <sz val="12"/>
        <rFont val="Arial"/>
        <family val="2"/>
      </rPr>
      <t xml:space="preserve"> )</t>
    </r>
  </si>
  <si>
    <t xml:space="preserve">Décrire les composantes temporelles du projet (quel horizon temporel) ? 
			</t>
  </si>
  <si>
    <t xml:space="preserve">Budget-temps : Quel taux d'activité représente ce projet pour l'entreprise culturelle ?
Distinguer entre la part des postes fixes consacrée au projet et l'engagement de personnes supplémentaires pour le projet.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</si>
</sst>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&quot;CHF&quot;\ * #,##0_ ;_ &quot;CHF&quot;\ * \-#,##0_ ;_ &quot;CHF&quot;\ * &quot;-&quot;_ ;_ @_ "/>
    <numFmt numFmtId="165" formatCode="_ * #,##0_ ;_ * \-#,##0_ ;_ * &quot;-&quot;??_ ;_ @_ "/>
    <numFmt numFmtId="166" formatCode="0000"/>
    <numFmt numFmtId="167" formatCode="&quot;CHF&quot;\ #,##0.00"/>
    <numFmt numFmtId="168" formatCode="#,##0.00\ &quot;CHF&quot;"/>
    <numFmt numFmtId="169" formatCode="_ [$CHF]\ * #,##0.00_ ;_ [$CHF]\ * \-#,##0.00_ ;_ [$CHF]\ * &quot;-&quot;??_ ;_ @_ 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1"/>
      <name val="Arial Bold"/>
      <family val="2"/>
    </font>
    <font>
      <sz val="13"/>
      <name val="Arial Bold"/>
    </font>
    <font>
      <u/>
      <sz val="13"/>
      <name val="Arial Bold"/>
    </font>
    <font>
      <sz val="16"/>
      <name val="Arial Bold"/>
      <family val="2"/>
    </font>
    <font>
      <sz val="12"/>
      <name val="Arial Bold"/>
      <family val="2"/>
    </font>
    <font>
      <sz val="10"/>
      <name val="Arial Bold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u/>
      <sz val="14"/>
      <color theme="10"/>
      <name val="Calibri"/>
      <family val="2"/>
      <scheme val="minor"/>
    </font>
    <font>
      <sz val="10"/>
      <name val="Arial Bold"/>
    </font>
    <font>
      <sz val="13"/>
      <color rgb="FF00B050"/>
      <name val="Arial Bold"/>
    </font>
    <font>
      <u/>
      <sz val="13"/>
      <color rgb="FF00B050"/>
      <name val="Arial Bold"/>
    </font>
    <font>
      <sz val="11"/>
      <name val="Arial Bold"/>
    </font>
    <font>
      <sz val="12"/>
      <name val="Arial Italic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sz val="13"/>
      <color rgb="FFFF0000"/>
      <name val="Arial Bold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3"/>
      <name val="Arial Bold"/>
    </font>
    <font>
      <b/>
      <sz val="13"/>
      <name val="Arial Bold"/>
      <family val="2"/>
    </font>
    <font>
      <b/>
      <i/>
      <sz val="11"/>
      <color theme="1"/>
      <name val="Arial"/>
      <family val="2"/>
    </font>
    <font>
      <b/>
      <sz val="12"/>
      <color rgb="FFC00000"/>
      <name val="Arial"/>
      <family val="2"/>
    </font>
    <font>
      <b/>
      <sz val="13"/>
      <color theme="1"/>
      <name val="Arial Bold"/>
    </font>
    <font>
      <sz val="13"/>
      <color theme="1"/>
      <name val="Arial Bold"/>
    </font>
    <font>
      <b/>
      <sz val="13"/>
      <color rgb="FFC00000"/>
      <name val="Arial Bold"/>
    </font>
    <font>
      <b/>
      <sz val="11"/>
      <color rgb="FFFF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A5A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8" borderId="2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5">
    <xf numFmtId="0" fontId="0" fillId="0" borderId="0" xfId="0"/>
    <xf numFmtId="165" fontId="3" fillId="0" borderId="0" xfId="3" applyNumberFormat="1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right" vertical="top"/>
    </xf>
    <xf numFmtId="0" fontId="3" fillId="0" borderId="0" xfId="3" applyFont="1"/>
    <xf numFmtId="0" fontId="5" fillId="0" borderId="0" xfId="3" applyFont="1" applyAlignment="1">
      <alignment horizontal="left" vertical="top"/>
    </xf>
    <xf numFmtId="165" fontId="6" fillId="0" borderId="0" xfId="4" applyNumberFormat="1" applyFont="1"/>
    <xf numFmtId="0" fontId="7" fillId="0" borderId="0" xfId="5" applyFont="1"/>
    <xf numFmtId="0" fontId="6" fillId="0" borderId="0" xfId="5"/>
    <xf numFmtId="0" fontId="8" fillId="0" borderId="0" xfId="6" applyFont="1" applyAlignment="1">
      <alignment horizontal="left" vertical="center"/>
    </xf>
    <xf numFmtId="0" fontId="6" fillId="0" borderId="0" xfId="5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166" fontId="8" fillId="3" borderId="1" xfId="6" applyNumberFormat="1" applyFont="1" applyFill="1" applyBorder="1" applyAlignment="1" applyProtection="1">
      <alignment horizontal="left" vertical="center"/>
      <protection locked="0"/>
    </xf>
    <xf numFmtId="0" fontId="10" fillId="0" borderId="0" xfId="5" applyFont="1"/>
    <xf numFmtId="0" fontId="6" fillId="0" borderId="0" xfId="5" applyAlignment="1">
      <alignment horizontal="right"/>
    </xf>
    <xf numFmtId="0" fontId="10" fillId="2" borderId="0" xfId="5" applyFont="1" applyFill="1" applyProtection="1"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0" fillId="0" borderId="0" xfId="5" applyFont="1"/>
    <xf numFmtId="0" fontId="6" fillId="0" borderId="0" xfId="5" quotePrefix="1" applyAlignment="1">
      <alignment horizontal="right"/>
    </xf>
    <xf numFmtId="0" fontId="10" fillId="0" borderId="0" xfId="5" applyFont="1" applyAlignment="1">
      <alignment horizontal="left"/>
    </xf>
    <xf numFmtId="165" fontId="10" fillId="0" borderId="0" xfId="4" applyNumberFormat="1" applyFont="1"/>
    <xf numFmtId="165" fontId="0" fillId="0" borderId="0" xfId="4" applyNumberFormat="1" applyFont="1"/>
    <xf numFmtId="0" fontId="1" fillId="0" borderId="0" xfId="3"/>
    <xf numFmtId="0" fontId="10" fillId="0" borderId="0" xfId="5" applyFont="1" applyAlignment="1">
      <alignment horizontal="left" vertical="top" wrapText="1"/>
    </xf>
    <xf numFmtId="0" fontId="14" fillId="0" borderId="0" xfId="5" applyFont="1"/>
    <xf numFmtId="0" fontId="4" fillId="0" borderId="0" xfId="2" quotePrefix="1"/>
    <xf numFmtId="0" fontId="17" fillId="0" borderId="0" xfId="5" applyFont="1"/>
    <xf numFmtId="0" fontId="6" fillId="3" borderId="4" xfId="5" applyFill="1" applyBorder="1" applyAlignment="1">
      <alignment vertical="center"/>
    </xf>
    <xf numFmtId="0" fontId="3" fillId="3" borderId="5" xfId="3" applyFont="1" applyFill="1" applyBorder="1" applyAlignment="1">
      <alignment horizontal="right" vertical="center"/>
    </xf>
    <xf numFmtId="166" fontId="8" fillId="3" borderId="6" xfId="6" applyNumberFormat="1" applyFont="1" applyFill="1" applyBorder="1" applyAlignment="1">
      <alignment horizontal="left" vertical="center"/>
    </xf>
    <xf numFmtId="0" fontId="18" fillId="0" borderId="0" xfId="5" applyFont="1"/>
    <xf numFmtId="0" fontId="3" fillId="0" borderId="0" xfId="3" applyFont="1" applyAlignment="1">
      <alignment horizontal="left" vertical="center"/>
    </xf>
    <xf numFmtId="0" fontId="5" fillId="0" borderId="0" xfId="3" quotePrefix="1" applyFont="1" applyAlignment="1">
      <alignment horizontal="left" vertical="center"/>
    </xf>
    <xf numFmtId="0" fontId="18" fillId="0" borderId="0" xfId="5" applyFont="1" applyAlignment="1">
      <alignment vertical="center"/>
    </xf>
    <xf numFmtId="165" fontId="6" fillId="0" borderId="0" xfId="4" applyNumberFormat="1" applyFont="1" applyAlignment="1">
      <alignment vertical="center"/>
    </xf>
    <xf numFmtId="0" fontId="6" fillId="0" borderId="0" xfId="5" applyAlignment="1">
      <alignment vertical="center"/>
    </xf>
    <xf numFmtId="0" fontId="10" fillId="2" borderId="3" xfId="5" applyFont="1" applyFill="1" applyBorder="1" applyAlignment="1" applyProtection="1">
      <alignment vertical="center"/>
      <protection locked="0"/>
    </xf>
    <xf numFmtId="0" fontId="19" fillId="0" borderId="0" xfId="5" applyFont="1"/>
    <xf numFmtId="0" fontId="6" fillId="4" borderId="0" xfId="5" applyFill="1"/>
    <xf numFmtId="0" fontId="0" fillId="4" borderId="0" xfId="5" applyFont="1" applyFill="1"/>
    <xf numFmtId="0" fontId="20" fillId="0" borderId="0" xfId="5" applyFont="1"/>
    <xf numFmtId="165" fontId="6" fillId="0" borderId="0" xfId="4" applyNumberFormat="1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0" xfId="5" applyFont="1" applyBorder="1" applyAlignment="1">
      <alignment horizontal="center" wrapText="1"/>
    </xf>
    <xf numFmtId="0" fontId="5" fillId="0" borderId="0" xfId="3" quotePrefix="1" applyFont="1" applyAlignment="1">
      <alignment horizontal="left"/>
    </xf>
    <xf numFmtId="0" fontId="7" fillId="0" borderId="10" xfId="5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26" fillId="0" borderId="0" xfId="5" applyFont="1" applyAlignment="1">
      <alignment horizontal="center" vertical="center"/>
    </xf>
    <xf numFmtId="0" fontId="7" fillId="0" borderId="11" xfId="5" applyFont="1" applyBorder="1" applyAlignment="1">
      <alignment horizontal="left" vertical="center" wrapText="1"/>
    </xf>
    <xf numFmtId="0" fontId="6" fillId="0" borderId="10" xfId="5" applyBorder="1"/>
    <xf numFmtId="0" fontId="13" fillId="0" borderId="0" xfId="5" applyFont="1" applyAlignment="1">
      <alignment horizontal="left"/>
    </xf>
    <xf numFmtId="0" fontId="19" fillId="0" borderId="0" xfId="5" applyFont="1" applyAlignment="1">
      <alignment horizontal="center" vertical="center"/>
    </xf>
    <xf numFmtId="0" fontId="6" fillId="0" borderId="11" xfId="5" applyBorder="1"/>
    <xf numFmtId="0" fontId="6" fillId="2" borderId="2" xfId="5" applyFill="1" applyBorder="1" applyAlignment="1" applyProtection="1">
      <alignment horizontal="center" vertical="center"/>
      <protection locked="0"/>
    </xf>
    <xf numFmtId="1" fontId="20" fillId="0" borderId="0" xfId="5" applyNumberFormat="1" applyFont="1"/>
    <xf numFmtId="0" fontId="27" fillId="0" borderId="0" xfId="5" applyFont="1"/>
    <xf numFmtId="0" fontId="1" fillId="0" borderId="10" xfId="3" applyBorder="1"/>
    <xf numFmtId="0" fontId="1" fillId="0" borderId="11" xfId="3" applyBorder="1"/>
    <xf numFmtId="0" fontId="6" fillId="0" borderId="12" xfId="5" applyBorder="1"/>
    <xf numFmtId="0" fontId="6" fillId="0" borderId="13" xfId="5" applyBorder="1"/>
    <xf numFmtId="0" fontId="10" fillId="0" borderId="13" xfId="5" applyFont="1" applyBorder="1"/>
    <xf numFmtId="0" fontId="6" fillId="0" borderId="14" xfId="5" applyBorder="1"/>
    <xf numFmtId="0" fontId="3" fillId="3" borderId="4" xfId="3" applyFont="1" applyFill="1" applyBorder="1" applyAlignment="1">
      <alignment horizontal="right" vertical="center"/>
    </xf>
    <xf numFmtId="165" fontId="28" fillId="0" borderId="0" xfId="4" applyNumberFormat="1" applyFont="1"/>
    <xf numFmtId="0" fontId="29" fillId="0" borderId="0" xfId="3" applyFont="1" applyAlignment="1">
      <alignment horizontal="left" vertical="top"/>
    </xf>
    <xf numFmtId="0" fontId="5" fillId="0" borderId="7" xfId="3" applyFont="1" applyBorder="1" applyAlignment="1">
      <alignment horizontal="left" vertical="top"/>
    </xf>
    <xf numFmtId="0" fontId="5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center" vertical="top"/>
    </xf>
    <xf numFmtId="0" fontId="3" fillId="0" borderId="9" xfId="3" applyFont="1" applyBorder="1" applyAlignment="1">
      <alignment horizontal="left" vertical="top"/>
    </xf>
    <xf numFmtId="0" fontId="30" fillId="0" borderId="10" xfId="3" applyFont="1" applyBorder="1" applyAlignment="1">
      <alignment horizontal="left" vertical="top" indent="1"/>
    </xf>
    <xf numFmtId="0" fontId="30" fillId="0" borderId="0" xfId="3" applyFont="1" applyAlignment="1">
      <alignment horizontal="left" vertical="top"/>
    </xf>
    <xf numFmtId="0" fontId="31" fillId="0" borderId="0" xfId="3" applyFont="1" applyAlignment="1">
      <alignment horizontal="center" vertical="center"/>
    </xf>
    <xf numFmtId="0" fontId="3" fillId="0" borderId="11" xfId="3" applyFont="1" applyBorder="1" applyAlignment="1">
      <alignment horizontal="left" vertical="top"/>
    </xf>
    <xf numFmtId="0" fontId="5" fillId="0" borderId="10" xfId="3" quotePrefix="1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/>
    </xf>
    <xf numFmtId="0" fontId="2" fillId="0" borderId="0" xfId="7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10" xfId="3" quotePrefix="1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32" fillId="0" borderId="11" xfId="3" applyFont="1" applyBorder="1" applyAlignment="1">
      <alignment horizontal="left" vertical="center" wrapText="1"/>
    </xf>
    <xf numFmtId="0" fontId="4" fillId="0" borderId="0" xfId="2" applyAlignment="1" applyProtection="1">
      <alignment horizontal="right"/>
      <protection locked="0"/>
    </xf>
    <xf numFmtId="0" fontId="4" fillId="0" borderId="0" xfId="2" applyFill="1" applyAlignment="1"/>
    <xf numFmtId="0" fontId="10" fillId="0" borderId="0" xfId="5" applyFont="1" applyFill="1"/>
    <xf numFmtId="14" fontId="0" fillId="0" borderId="0" xfId="0" applyNumberFormat="1"/>
    <xf numFmtId="0" fontId="10" fillId="0" borderId="0" xfId="5" applyFont="1" applyProtection="1"/>
    <xf numFmtId="0" fontId="10" fillId="0" borderId="0" xfId="5" applyFont="1" applyFill="1" applyProtection="1"/>
    <xf numFmtId="0" fontId="3" fillId="0" borderId="0" xfId="3" applyFont="1" applyAlignment="1" applyProtection="1">
      <alignment horizontal="center" vertical="top"/>
    </xf>
    <xf numFmtId="0" fontId="3" fillId="0" borderId="0" xfId="3" applyFont="1" applyAlignment="1" applyProtection="1">
      <alignment horizontal="left" vertical="top"/>
    </xf>
    <xf numFmtId="0" fontId="4" fillId="0" borderId="0" xfId="2" applyAlignment="1" applyProtection="1">
      <alignment horizontal="right"/>
    </xf>
    <xf numFmtId="0" fontId="4" fillId="0" borderId="0" xfId="2" applyFill="1" applyAlignment="1" applyProtection="1"/>
    <xf numFmtId="0" fontId="6" fillId="0" borderId="0" xfId="5" applyFill="1" applyBorder="1" applyAlignment="1">
      <alignment horizontal="center" vertical="center"/>
    </xf>
    <xf numFmtId="0" fontId="6" fillId="0" borderId="0" xfId="5" quotePrefix="1" applyAlignment="1">
      <alignment horizontal="left"/>
    </xf>
    <xf numFmtId="0" fontId="4" fillId="0" borderId="0" xfId="2" applyAlignment="1" applyProtection="1">
      <alignment horizontal="right"/>
      <protection locked="0"/>
    </xf>
    <xf numFmtId="0" fontId="4" fillId="0" borderId="0" xfId="2" quotePrefix="1" applyFill="1" applyAlignment="1" applyProtection="1">
      <alignment horizontal="right"/>
    </xf>
    <xf numFmtId="0" fontId="4" fillId="0" borderId="0" xfId="2" applyFill="1"/>
    <xf numFmtId="165" fontId="6" fillId="0" borderId="0" xfId="4" applyNumberFormat="1" applyFont="1" applyFill="1"/>
    <xf numFmtId="0" fontId="0" fillId="0" borderId="0" xfId="0" applyProtection="1"/>
    <xf numFmtId="0" fontId="34" fillId="5" borderId="1" xfId="5" applyFont="1" applyFill="1" applyBorder="1" applyAlignment="1">
      <alignment horizontal="left"/>
    </xf>
    <xf numFmtId="0" fontId="34" fillId="5" borderId="1" xfId="8" applyFont="1" applyFill="1" applyBorder="1"/>
    <xf numFmtId="0" fontId="10" fillId="0" borderId="0" xfId="5" applyFont="1" applyFill="1" applyBorder="1" applyAlignment="1" applyProtection="1"/>
    <xf numFmtId="0" fontId="10" fillId="0" borderId="0" xfId="5" applyFont="1" applyFill="1" applyAlignment="1" applyProtection="1">
      <alignment horizontal="left"/>
    </xf>
    <xf numFmtId="0" fontId="10" fillId="2" borderId="0" xfId="5" applyFont="1" applyFill="1" applyAlignment="1" applyProtection="1">
      <alignment horizontal="center"/>
      <protection locked="0"/>
    </xf>
    <xf numFmtId="0" fontId="4" fillId="0" borderId="0" xfId="2" applyAlignment="1" applyProtection="1">
      <alignment horizontal="right"/>
      <protection locked="0"/>
    </xf>
    <xf numFmtId="0" fontId="6" fillId="0" borderId="0" xfId="5" applyFill="1"/>
    <xf numFmtId="0" fontId="0" fillId="0" borderId="0" xfId="0"/>
    <xf numFmtId="0" fontId="6" fillId="0" borderId="0" xfId="5"/>
    <xf numFmtId="0" fontId="10" fillId="2" borderId="0" xfId="5" applyFont="1" applyFill="1" applyAlignment="1" applyProtection="1">
      <alignment horizontal="center"/>
      <protection locked="0"/>
    </xf>
    <xf numFmtId="0" fontId="5" fillId="0" borderId="10" xfId="3" quotePrefix="1" applyFont="1" applyBorder="1" applyAlignment="1">
      <alignment horizontal="center" vertical="center"/>
    </xf>
    <xf numFmtId="0" fontId="4" fillId="0" borderId="0" xfId="2" applyAlignment="1" applyProtection="1">
      <alignment horizontal="right"/>
      <protection locked="0"/>
    </xf>
    <xf numFmtId="14" fontId="10" fillId="2" borderId="0" xfId="5" applyNumberFormat="1" applyFont="1" applyFill="1" applyAlignment="1" applyProtection="1">
      <alignment horizontal="center"/>
      <protection locked="0"/>
    </xf>
    <xf numFmtId="0" fontId="4" fillId="0" borderId="0" xfId="2" quotePrefix="1" applyFill="1" applyAlignment="1" applyProtection="1">
      <alignment horizontal="right"/>
      <protection locked="0"/>
    </xf>
    <xf numFmtId="0" fontId="34" fillId="5" borderId="0" xfId="8" applyFont="1" applyFill="1" applyBorder="1"/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10" fillId="0" borderId="0" xfId="5" applyFont="1" applyFill="1" applyAlignment="1" applyProtection="1">
      <alignment horizontal="center"/>
    </xf>
    <xf numFmtId="0" fontId="4" fillId="0" borderId="0" xfId="2" applyFill="1" applyAlignment="1">
      <alignment horizontal="right"/>
    </xf>
    <xf numFmtId="0" fontId="4" fillId="0" borderId="0" xfId="2" applyAlignment="1" applyProtection="1">
      <alignment horizontal="right"/>
      <protection locked="0"/>
    </xf>
    <xf numFmtId="0" fontId="10" fillId="0" borderId="0" xfId="5" quotePrefix="1" applyFont="1"/>
    <xf numFmtId="49" fontId="10" fillId="0" borderId="0" xfId="5" applyNumberFormat="1" applyFont="1" applyFill="1"/>
    <xf numFmtId="0" fontId="29" fillId="0" borderId="0" xfId="3" applyFont="1" applyFill="1" applyAlignment="1">
      <alignment horizontal="left" vertical="top"/>
    </xf>
    <xf numFmtId="0" fontId="5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center" vertical="top"/>
    </xf>
    <xf numFmtId="0" fontId="4" fillId="0" borderId="0" xfId="2" applyAlignment="1" applyProtection="1">
      <alignment horizontal="right"/>
      <protection locked="0"/>
    </xf>
    <xf numFmtId="0" fontId="35" fillId="0" borderId="0" xfId="5" applyFont="1"/>
    <xf numFmtId="0" fontId="8" fillId="0" borderId="0" xfId="5" applyFont="1"/>
    <xf numFmtId="0" fontId="36" fillId="0" borderId="0" xfId="5" applyFont="1"/>
    <xf numFmtId="0" fontId="10" fillId="0" borderId="0" xfId="5" applyFont="1" applyAlignment="1">
      <alignment vertical="top" wrapText="1"/>
    </xf>
    <xf numFmtId="0" fontId="10" fillId="0" borderId="0" xfId="5" applyFont="1" applyAlignment="1">
      <alignment vertical="top"/>
    </xf>
    <xf numFmtId="49" fontId="10" fillId="0" borderId="0" xfId="0" applyNumberFormat="1" applyFont="1"/>
    <xf numFmtId="168" fontId="10" fillId="0" borderId="0" xfId="1" applyNumberFormat="1" applyFont="1" applyFill="1" applyBorder="1" applyAlignment="1" applyProtection="1">
      <alignment horizontal="center"/>
    </xf>
    <xf numFmtId="167" fontId="10" fillId="0" borderId="0" xfId="1" applyNumberFormat="1" applyFont="1" applyFill="1" applyBorder="1" applyAlignment="1" applyProtection="1">
      <alignment horizontal="center"/>
    </xf>
    <xf numFmtId="0" fontId="10" fillId="2" borderId="2" xfId="5" applyFont="1" applyFill="1" applyBorder="1" applyAlignment="1" applyProtection="1">
      <alignment horizontal="center"/>
      <protection locked="0"/>
    </xf>
    <xf numFmtId="0" fontId="10" fillId="0" borderId="17" xfId="5" applyFont="1" applyBorder="1"/>
    <xf numFmtId="0" fontId="10" fillId="0" borderId="18" xfId="5" applyFont="1" applyBorder="1"/>
    <xf numFmtId="0" fontId="10" fillId="0" borderId="20" xfId="5" applyFont="1" applyBorder="1"/>
    <xf numFmtId="0" fontId="10" fillId="0" borderId="19" xfId="5" applyFont="1" applyBorder="1"/>
    <xf numFmtId="0" fontId="10" fillId="0" borderId="21" xfId="5" applyFont="1" applyBorder="1"/>
    <xf numFmtId="0" fontId="10" fillId="0" borderId="22" xfId="5" applyFont="1" applyBorder="1"/>
    <xf numFmtId="0" fontId="10" fillId="0" borderId="3" xfId="5" applyFont="1" applyBorder="1"/>
    <xf numFmtId="0" fontId="13" fillId="0" borderId="0" xfId="5" applyFont="1"/>
    <xf numFmtId="0" fontId="10" fillId="0" borderId="0" xfId="5" applyFont="1" applyBorder="1" applyAlignment="1">
      <alignment horizontal="left" vertical="top" wrapText="1"/>
    </xf>
    <xf numFmtId="49" fontId="10" fillId="0" borderId="0" xfId="5" applyNumberFormat="1" applyFont="1" applyFill="1" applyAlignment="1">
      <alignment vertical="top"/>
    </xf>
    <xf numFmtId="49" fontId="10" fillId="0" borderId="0" xfId="0" applyNumberFormat="1" applyFont="1" applyFill="1"/>
    <xf numFmtId="165" fontId="0" fillId="0" borderId="0" xfId="4" applyNumberFormat="1" applyFont="1" applyFill="1"/>
    <xf numFmtId="0" fontId="10" fillId="7" borderId="20" xfId="5" applyFont="1" applyFill="1" applyBorder="1" applyAlignment="1">
      <alignment vertical="top"/>
    </xf>
    <xf numFmtId="0" fontId="10" fillId="7" borderId="0" xfId="5" applyFont="1" applyFill="1" applyAlignment="1">
      <alignment vertical="top"/>
    </xf>
    <xf numFmtId="0" fontId="10" fillId="7" borderId="21" xfId="5" applyFont="1" applyFill="1" applyBorder="1" applyAlignment="1">
      <alignment vertical="top"/>
    </xf>
    <xf numFmtId="0" fontId="7" fillId="2" borderId="2" xfId="5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Alignment="1">
      <alignment vertical="top" wrapText="1"/>
    </xf>
    <xf numFmtId="0" fontId="6" fillId="2" borderId="2" xfId="5" applyFont="1" applyFill="1" applyBorder="1" applyAlignment="1" applyProtection="1">
      <alignment horizontal="center"/>
      <protection locked="0"/>
    </xf>
    <xf numFmtId="0" fontId="10" fillId="0" borderId="0" xfId="5" applyFont="1" applyAlignment="1">
      <alignment vertical="top"/>
    </xf>
    <xf numFmtId="0" fontId="10" fillId="7" borderId="20" xfId="5" applyFont="1" applyFill="1" applyBorder="1" applyAlignment="1">
      <alignment vertical="top"/>
    </xf>
    <xf numFmtId="0" fontId="10" fillId="7" borderId="0" xfId="5" applyFont="1" applyFill="1" applyAlignment="1">
      <alignment vertical="top"/>
    </xf>
    <xf numFmtId="0" fontId="10" fillId="7" borderId="21" xfId="5" applyFont="1" applyFill="1" applyBorder="1" applyAlignment="1">
      <alignment vertical="top"/>
    </xf>
    <xf numFmtId="0" fontId="10" fillId="0" borderId="0" xfId="2" applyFont="1" applyFill="1" applyBorder="1" applyAlignment="1">
      <alignment horizontal="left" vertical="top" wrapText="1"/>
    </xf>
    <xf numFmtId="0" fontId="6" fillId="7" borderId="0" xfId="5" applyFill="1"/>
    <xf numFmtId="0" fontId="35" fillId="7" borderId="0" xfId="5" applyFont="1" applyFill="1"/>
    <xf numFmtId="0" fontId="10" fillId="7" borderId="0" xfId="5" applyFont="1" applyFill="1"/>
    <xf numFmtId="0" fontId="10" fillId="0" borderId="0" xfId="5" applyFont="1" applyAlignment="1">
      <alignment vertical="center"/>
    </xf>
    <xf numFmtId="0" fontId="38" fillId="0" borderId="0" xfId="5" applyFont="1"/>
    <xf numFmtId="0" fontId="38" fillId="0" borderId="0" xfId="5" quotePrefix="1" applyFont="1"/>
    <xf numFmtId="165" fontId="6" fillId="0" borderId="0" xfId="4" quotePrefix="1" applyNumberFormat="1" applyFont="1" applyFill="1"/>
    <xf numFmtId="0" fontId="39" fillId="0" borderId="0" xfId="5" quotePrefix="1" applyFont="1"/>
    <xf numFmtId="0" fontId="39" fillId="0" borderId="0" xfId="5" applyFont="1"/>
    <xf numFmtId="0" fontId="11" fillId="0" borderId="0" xfId="5" applyFont="1"/>
    <xf numFmtId="0" fontId="10" fillId="0" borderId="20" xfId="5" applyFont="1" applyFill="1" applyBorder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0" fontId="10" fillId="0" borderId="21" xfId="5" applyFont="1" applyFill="1" applyBorder="1" applyAlignment="1">
      <alignment horizontal="left" vertical="top" wrapText="1"/>
    </xf>
    <xf numFmtId="0" fontId="10" fillId="0" borderId="20" xfId="5" applyFont="1" applyFill="1" applyBorder="1" applyAlignment="1">
      <alignment vertical="top"/>
    </xf>
    <xf numFmtId="0" fontId="10" fillId="0" borderId="0" xfId="5" applyFont="1" applyFill="1" applyAlignment="1">
      <alignment vertical="top" wrapText="1"/>
    </xf>
    <xf numFmtId="0" fontId="10" fillId="0" borderId="21" xfId="5" applyFont="1" applyFill="1" applyBorder="1" applyAlignment="1">
      <alignment vertical="top" wrapText="1"/>
    </xf>
    <xf numFmtId="0" fontId="10" fillId="0" borderId="23" xfId="5" applyFont="1" applyFill="1" applyBorder="1" applyAlignment="1">
      <alignment horizontal="left" vertical="top" wrapText="1"/>
    </xf>
    <xf numFmtId="0" fontId="15" fillId="0" borderId="0" xfId="5" applyFont="1" applyAlignment="1">
      <alignment horizontal="left" vertical="center" wrapText="1"/>
    </xf>
    <xf numFmtId="0" fontId="0" fillId="0" borderId="0" xfId="0" applyBorder="1"/>
    <xf numFmtId="0" fontId="6" fillId="0" borderId="0" xfId="5" applyAlignment="1" applyProtection="1">
      <alignment horizontal="left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2" fillId="0" borderId="0" xfId="3" applyFont="1" applyAlignment="1">
      <alignment vertical="center"/>
    </xf>
    <xf numFmtId="0" fontId="10" fillId="6" borderId="0" xfId="2" applyFont="1" applyFill="1" applyBorder="1" applyAlignment="1">
      <alignment vertical="top"/>
    </xf>
    <xf numFmtId="0" fontId="10" fillId="7" borderId="0" xfId="5" applyFont="1" applyFill="1" applyAlignment="1">
      <alignment horizontal="left" vertical="center" indent="2"/>
    </xf>
    <xf numFmtId="0" fontId="10" fillId="6" borderId="0" xfId="2" applyFont="1" applyFill="1" applyBorder="1" applyAlignment="1">
      <alignment horizontal="left" vertical="center" indent="2"/>
    </xf>
    <xf numFmtId="0" fontId="15" fillId="0" borderId="0" xfId="5" applyFont="1"/>
    <xf numFmtId="0" fontId="10" fillId="0" borderId="20" xfId="5" applyFont="1" applyFill="1" applyBorder="1" applyAlignment="1">
      <alignment vertical="top" wrapText="1"/>
    </xf>
    <xf numFmtId="0" fontId="10" fillId="0" borderId="0" xfId="5" applyFont="1" applyFill="1" applyBorder="1" applyAlignment="1">
      <alignment vertical="top" wrapText="1"/>
    </xf>
    <xf numFmtId="0" fontId="6" fillId="0" borderId="0" xfId="5" applyBorder="1"/>
    <xf numFmtId="0" fontId="6" fillId="0" borderId="35" xfId="5" applyBorder="1"/>
    <xf numFmtId="0" fontId="10" fillId="0" borderId="35" xfId="5" applyFont="1" applyFill="1" applyBorder="1" applyAlignment="1" applyProtection="1">
      <alignment horizontal="left" vertical="top" wrapText="1"/>
    </xf>
    <xf numFmtId="0" fontId="10" fillId="0" borderId="32" xfId="5" applyFont="1" applyFill="1" applyBorder="1" applyAlignment="1" applyProtection="1">
      <alignment horizontal="left" vertical="top" wrapText="1"/>
    </xf>
    <xf numFmtId="0" fontId="10" fillId="0" borderId="36" xfId="5" applyFont="1" applyFill="1" applyBorder="1" applyAlignment="1" applyProtection="1">
      <alignment vertical="top" wrapText="1"/>
    </xf>
    <xf numFmtId="0" fontId="10" fillId="0" borderId="34" xfId="5" applyFont="1" applyFill="1" applyBorder="1" applyAlignment="1" applyProtection="1">
      <alignment vertical="top" wrapText="1"/>
    </xf>
    <xf numFmtId="0" fontId="10" fillId="0" borderId="33" xfId="5" applyFont="1" applyFill="1" applyBorder="1" applyAlignment="1" applyProtection="1">
      <alignment vertical="top" wrapText="1"/>
    </xf>
    <xf numFmtId="0" fontId="10" fillId="0" borderId="0" xfId="5" applyFont="1" applyBorder="1"/>
    <xf numFmtId="0" fontId="10" fillId="0" borderId="0" xfId="5" applyFont="1" applyFill="1" applyBorder="1" applyAlignment="1" applyProtection="1">
      <alignment horizontal="left" vertical="top" wrapText="1"/>
    </xf>
    <xf numFmtId="0" fontId="11" fillId="0" borderId="0" xfId="5" applyFont="1" applyFill="1" applyBorder="1" applyAlignment="1">
      <alignment horizontal="right" vertical="center" indent="1"/>
    </xf>
    <xf numFmtId="166" fontId="8" fillId="3" borderId="1" xfId="6" applyNumberFormat="1" applyFont="1" applyFill="1" applyBorder="1" applyAlignment="1" applyProtection="1">
      <alignment horizontal="left" vertical="center" indent="1"/>
      <protection locked="0"/>
    </xf>
    <xf numFmtId="0" fontId="10" fillId="2" borderId="38" xfId="5" applyFont="1" applyFill="1" applyBorder="1" applyAlignment="1" applyProtection="1">
      <alignment horizontal="center"/>
      <protection locked="0"/>
    </xf>
    <xf numFmtId="164" fontId="11" fillId="2" borderId="38" xfId="10" applyNumberFormat="1" applyFont="1" applyFill="1" applyBorder="1" applyAlignment="1" applyProtection="1">
      <alignment horizontal="center" vertical="top" wrapText="1"/>
      <protection locked="0"/>
    </xf>
    <xf numFmtId="164" fontId="11" fillId="2" borderId="38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38" xfId="1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5" applyFont="1" applyAlignment="1">
      <alignment horizontal="left" indent="2"/>
    </xf>
    <xf numFmtId="0" fontId="6" fillId="0" borderId="0" xfId="5" applyFill="1" applyBorder="1"/>
    <xf numFmtId="0" fontId="46" fillId="0" borderId="0" xfId="5" applyFont="1" applyFill="1" applyAlignment="1">
      <alignment horizontal="center" vertical="center"/>
    </xf>
    <xf numFmtId="0" fontId="46" fillId="0" borderId="0" xfId="5" applyFont="1" applyFill="1" applyAlignment="1">
      <alignment vertical="center"/>
    </xf>
    <xf numFmtId="165" fontId="10" fillId="0" borderId="0" xfId="4" applyNumberFormat="1" applyFont="1" applyFill="1"/>
    <xf numFmtId="0" fontId="10" fillId="0" borderId="0" xfId="0" applyNumberFormat="1" applyFont="1" applyFill="1"/>
    <xf numFmtId="0" fontId="6" fillId="0" borderId="0" xfId="5" applyFont="1" applyFill="1" applyBorder="1" applyAlignment="1" applyProtection="1">
      <alignment horizontal="center"/>
      <protection locked="0"/>
    </xf>
    <xf numFmtId="0" fontId="10" fillId="0" borderId="0" xfId="5" applyFont="1" applyFill="1" applyBorder="1" applyProtection="1">
      <protection locked="0"/>
    </xf>
    <xf numFmtId="0" fontId="4" fillId="0" borderId="0" xfId="2" applyFill="1" applyAlignment="1" applyProtection="1">
      <alignment horizontal="left"/>
      <protection locked="0"/>
    </xf>
    <xf numFmtId="17" fontId="10" fillId="0" borderId="0" xfId="5" applyNumberFormat="1" applyFont="1" applyFill="1"/>
    <xf numFmtId="0" fontId="6" fillId="0" borderId="0" xfId="5" applyFont="1" applyFill="1" applyAlignment="1">
      <alignment vertical="center"/>
    </xf>
    <xf numFmtId="17" fontId="0" fillId="0" borderId="0" xfId="5" applyNumberFormat="1" applyFont="1" applyFill="1" applyAlignment="1">
      <alignment horizontal="right"/>
    </xf>
    <xf numFmtId="17" fontId="0" fillId="0" borderId="0" xfId="0" applyNumberFormat="1" applyFont="1" applyAlignment="1">
      <alignment horizontal="right"/>
    </xf>
    <xf numFmtId="17" fontId="0" fillId="0" borderId="39" xfId="0" applyNumberFormat="1" applyFont="1" applyBorder="1" applyAlignment="1">
      <alignment horizontal="right"/>
    </xf>
    <xf numFmtId="17" fontId="0" fillId="0" borderId="0" xfId="0" applyNumberFormat="1" applyFont="1" applyFill="1" applyAlignment="1">
      <alignment horizontal="right"/>
    </xf>
    <xf numFmtId="17" fontId="0" fillId="0" borderId="0" xfId="0" applyNumberFormat="1" applyFont="1" applyFill="1" applyBorder="1" applyAlignment="1">
      <alignment horizontal="right"/>
    </xf>
    <xf numFmtId="0" fontId="4" fillId="0" borderId="0" xfId="7" applyFont="1" applyAlignment="1">
      <alignment horizontal="center" vertical="center"/>
    </xf>
    <xf numFmtId="0" fontId="10" fillId="0" borderId="0" xfId="5" applyFont="1" applyFill="1" applyAlignment="1" applyProtection="1">
      <alignment horizontal="left"/>
      <protection locked="0"/>
    </xf>
    <xf numFmtId="0" fontId="7" fillId="0" borderId="0" xfId="5" applyFont="1"/>
    <xf numFmtId="0" fontId="6" fillId="0" borderId="0" xfId="5"/>
    <xf numFmtId="0" fontId="10" fillId="0" borderId="0" xfId="5" applyFont="1"/>
    <xf numFmtId="0" fontId="10" fillId="2" borderId="0" xfId="5" applyFont="1" applyFill="1" applyAlignment="1" applyProtection="1">
      <alignment horizontal="center"/>
      <protection locked="0"/>
    </xf>
    <xf numFmtId="0" fontId="10" fillId="0" borderId="0" xfId="5" quotePrefix="1" applyFont="1"/>
    <xf numFmtId="0" fontId="4" fillId="2" borderId="0" xfId="2" applyFill="1" applyBorder="1" applyAlignment="1" applyProtection="1">
      <alignment horizontal="left"/>
      <protection locked="0"/>
    </xf>
    <xf numFmtId="0" fontId="10" fillId="0" borderId="3" xfId="5" applyFont="1" applyFill="1" applyBorder="1" applyAlignment="1">
      <alignment horizontal="left" vertical="top" wrapText="1"/>
    </xf>
    <xf numFmtId="0" fontId="4" fillId="0" borderId="0" xfId="2" applyBorder="1" applyAlignment="1">
      <alignment horizontal="left" vertical="center"/>
    </xf>
    <xf numFmtId="0" fontId="4" fillId="0" borderId="11" xfId="2" applyBorder="1" applyAlignment="1">
      <alignment horizontal="left" vertical="center"/>
    </xf>
    <xf numFmtId="0" fontId="4" fillId="0" borderId="0" xfId="2" applyFill="1" applyAlignment="1">
      <alignment horizontal="right"/>
    </xf>
    <xf numFmtId="0" fontId="15" fillId="0" borderId="0" xfId="5" applyFont="1" applyAlignment="1">
      <alignment horizontal="left" vertical="center" wrapText="1"/>
    </xf>
    <xf numFmtId="0" fontId="40" fillId="0" borderId="0" xfId="3" applyFont="1" applyAlignment="1">
      <alignment horizontal="center" vertical="top"/>
    </xf>
    <xf numFmtId="0" fontId="40" fillId="0" borderId="11" xfId="3" applyFont="1" applyBorder="1" applyAlignment="1">
      <alignment horizontal="center" vertical="top"/>
    </xf>
    <xf numFmtId="0" fontId="32" fillId="0" borderId="0" xfId="3" applyFont="1" applyAlignment="1">
      <alignment horizontal="left" vertical="center"/>
    </xf>
    <xf numFmtId="0" fontId="32" fillId="0" borderId="0" xfId="3" applyFont="1" applyAlignment="1">
      <alignment horizontal="left" vertical="center" wrapText="1"/>
    </xf>
    <xf numFmtId="0" fontId="4" fillId="0" borderId="0" xfId="7" applyFont="1" applyAlignment="1">
      <alignment horizontal="left" vertical="center"/>
    </xf>
    <xf numFmtId="0" fontId="7" fillId="0" borderId="0" xfId="5" applyFont="1" applyAlignment="1">
      <alignment horizontal="left" vertical="center" wrapText="1"/>
    </xf>
    <xf numFmtId="0" fontId="4" fillId="0" borderId="0" xfId="2" applyAlignment="1" applyProtection="1">
      <alignment horizontal="right" vertical="center"/>
      <protection locked="0"/>
    </xf>
    <xf numFmtId="49" fontId="0" fillId="0" borderId="0" xfId="5" applyNumberFormat="1" applyFont="1" applyFill="1" applyAlignment="1">
      <alignment horizontal="right"/>
    </xf>
    <xf numFmtId="49" fontId="0" fillId="0" borderId="0" xfId="0" applyNumberFormat="1" applyAlignment="1"/>
    <xf numFmtId="0" fontId="10" fillId="2" borderId="25" xfId="5" applyFont="1" applyFill="1" applyBorder="1" applyAlignment="1" applyProtection="1">
      <alignment horizontal="left"/>
      <protection locked="0"/>
    </xf>
    <xf numFmtId="0" fontId="10" fillId="2" borderId="26" xfId="5" applyFont="1" applyFill="1" applyBorder="1" applyAlignment="1" applyProtection="1">
      <alignment horizontal="left"/>
      <protection locked="0"/>
    </xf>
    <xf numFmtId="0" fontId="10" fillId="2" borderId="27" xfId="5" applyFont="1" applyFill="1" applyBorder="1" applyAlignment="1" applyProtection="1">
      <alignment horizontal="left"/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10" fillId="2" borderId="0" xfId="5" applyFont="1" applyFill="1" applyAlignment="1" applyProtection="1">
      <alignment horizontal="left"/>
      <protection locked="0"/>
    </xf>
    <xf numFmtId="0" fontId="10" fillId="2" borderId="15" xfId="5" applyFont="1" applyFill="1" applyBorder="1" applyAlignment="1" applyProtection="1">
      <alignment horizontal="left"/>
      <protection locked="0"/>
    </xf>
    <xf numFmtId="0" fontId="10" fillId="2" borderId="24" xfId="5" applyFont="1" applyFill="1" applyBorder="1" applyAlignment="1" applyProtection="1">
      <alignment horizontal="left"/>
      <protection locked="0"/>
    </xf>
    <xf numFmtId="0" fontId="10" fillId="2" borderId="16" xfId="5" applyFont="1" applyFill="1" applyBorder="1" applyAlignment="1" applyProtection="1">
      <alignment horizontal="left"/>
      <protection locked="0"/>
    </xf>
    <xf numFmtId="0" fontId="4" fillId="2" borderId="0" xfId="2" applyFill="1" applyAlignment="1" applyProtection="1">
      <alignment horizontal="left"/>
      <protection locked="0"/>
    </xf>
    <xf numFmtId="0" fontId="4" fillId="2" borderId="0" xfId="2" applyFill="1" applyBorder="1" applyAlignment="1" applyProtection="1">
      <alignment horizontal="left"/>
      <protection locked="0"/>
    </xf>
    <xf numFmtId="0" fontId="10" fillId="2" borderId="0" xfId="5" applyFont="1" applyFill="1" applyBorder="1" applyAlignment="1" applyProtection="1">
      <alignment horizontal="left"/>
      <protection locked="0"/>
    </xf>
    <xf numFmtId="0" fontId="10" fillId="2" borderId="0" xfId="5" applyFont="1" applyFill="1" applyProtection="1">
      <protection locked="0"/>
    </xf>
    <xf numFmtId="0" fontId="6" fillId="2" borderId="25" xfId="5" applyFill="1" applyBorder="1" applyAlignment="1">
      <alignment horizontal="center" vertical="center"/>
    </xf>
    <xf numFmtId="0" fontId="6" fillId="2" borderId="26" xfId="5" applyFill="1" applyBorder="1" applyAlignment="1">
      <alignment horizontal="center" vertical="center"/>
    </xf>
    <xf numFmtId="0" fontId="6" fillId="2" borderId="27" xfId="5" applyFill="1" applyBorder="1" applyAlignment="1">
      <alignment horizontal="center" vertical="center"/>
    </xf>
    <xf numFmtId="0" fontId="6" fillId="2" borderId="0" xfId="5" applyFill="1" applyAlignment="1" applyProtection="1">
      <alignment horizontal="left" vertical="top" wrapText="1"/>
      <protection locked="0"/>
    </xf>
    <xf numFmtId="0" fontId="6" fillId="2" borderId="25" xfId="5" applyFill="1" applyBorder="1" applyAlignment="1" applyProtection="1">
      <alignment horizontal="left" vertical="top" wrapText="1" indent="1"/>
      <protection locked="0"/>
    </xf>
    <xf numFmtId="0" fontId="6" fillId="2" borderId="26" xfId="5" applyFill="1" applyBorder="1" applyAlignment="1" applyProtection="1">
      <alignment horizontal="left" vertical="top" wrapText="1" indent="1"/>
      <protection locked="0"/>
    </xf>
    <xf numFmtId="0" fontId="6" fillId="2" borderId="27" xfId="5" applyFill="1" applyBorder="1" applyAlignment="1" applyProtection="1">
      <alignment horizontal="left" vertical="top" wrapText="1" indent="1"/>
      <protection locked="0"/>
    </xf>
    <xf numFmtId="0" fontId="6" fillId="2" borderId="38" xfId="1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17" xfId="5" applyBorder="1" applyAlignment="1">
      <alignment horizontal="left" vertical="top" wrapText="1"/>
    </xf>
    <xf numFmtId="0" fontId="6" fillId="0" borderId="18" xfId="5" applyBorder="1" applyAlignment="1">
      <alignment horizontal="left" vertical="top" wrapText="1"/>
    </xf>
    <xf numFmtId="0" fontId="6" fillId="0" borderId="19" xfId="5" applyBorder="1" applyAlignment="1">
      <alignment horizontal="left" vertical="top" wrapText="1"/>
    </xf>
    <xf numFmtId="0" fontId="6" fillId="0" borderId="20" xfId="5" applyBorder="1" applyAlignment="1">
      <alignment horizontal="left" vertical="top" wrapText="1"/>
    </xf>
    <xf numFmtId="0" fontId="6" fillId="0" borderId="0" xfId="5" applyBorder="1" applyAlignment="1">
      <alignment horizontal="left" vertical="top" wrapText="1"/>
    </xf>
    <xf numFmtId="0" fontId="6" fillId="0" borderId="21" xfId="5" applyBorder="1" applyAlignment="1">
      <alignment horizontal="left" vertical="top" wrapText="1"/>
    </xf>
    <xf numFmtId="0" fontId="6" fillId="0" borderId="22" xfId="5" applyBorder="1" applyAlignment="1">
      <alignment horizontal="left" vertical="top" wrapText="1"/>
    </xf>
    <xf numFmtId="0" fontId="6" fillId="0" borderId="3" xfId="5" applyBorder="1" applyAlignment="1">
      <alignment horizontal="left" vertical="top" wrapText="1"/>
    </xf>
    <xf numFmtId="0" fontId="6" fillId="0" borderId="23" xfId="5" applyBorder="1" applyAlignment="1">
      <alignment horizontal="left" vertical="top" wrapText="1"/>
    </xf>
    <xf numFmtId="0" fontId="6" fillId="0" borderId="17" xfId="5" applyBorder="1" applyAlignment="1">
      <alignment horizontal="left" vertical="top"/>
    </xf>
    <xf numFmtId="0" fontId="6" fillId="0" borderId="18" xfId="5" applyBorder="1" applyAlignment="1">
      <alignment horizontal="left" vertical="top"/>
    </xf>
    <xf numFmtId="0" fontId="6" fillId="0" borderId="19" xfId="5" applyBorder="1" applyAlignment="1">
      <alignment horizontal="left" vertical="top"/>
    </xf>
    <xf numFmtId="0" fontId="6" fillId="0" borderId="20" xfId="5" applyBorder="1" applyAlignment="1">
      <alignment horizontal="left" vertical="top"/>
    </xf>
    <xf numFmtId="0" fontId="6" fillId="0" borderId="0" xfId="5" applyBorder="1" applyAlignment="1">
      <alignment horizontal="left" vertical="top"/>
    </xf>
    <xf numFmtId="0" fontId="6" fillId="0" borderId="21" xfId="5" applyBorder="1" applyAlignment="1">
      <alignment horizontal="left" vertical="top"/>
    </xf>
    <xf numFmtId="0" fontId="6" fillId="0" borderId="22" xfId="5" applyBorder="1" applyAlignment="1">
      <alignment horizontal="left" vertical="top"/>
    </xf>
    <xf numFmtId="0" fontId="6" fillId="0" borderId="3" xfId="5" applyBorder="1" applyAlignment="1">
      <alignment horizontal="left" vertical="top"/>
    </xf>
    <xf numFmtId="0" fontId="6" fillId="0" borderId="23" xfId="5" applyBorder="1" applyAlignment="1">
      <alignment horizontal="left" vertical="top"/>
    </xf>
    <xf numFmtId="0" fontId="6" fillId="0" borderId="15" xfId="5" applyBorder="1" applyAlignment="1">
      <alignment horizontal="left" vertical="top" wrapText="1"/>
    </xf>
    <xf numFmtId="0" fontId="6" fillId="0" borderId="24" xfId="5" applyBorder="1" applyAlignment="1">
      <alignment horizontal="left" vertical="top" wrapText="1"/>
    </xf>
    <xf numFmtId="0" fontId="6" fillId="0" borderId="16" xfId="5" applyBorder="1" applyAlignment="1">
      <alignment horizontal="left" vertical="top" wrapText="1"/>
    </xf>
    <xf numFmtId="0" fontId="6" fillId="0" borderId="15" xfId="5" applyBorder="1" applyAlignment="1">
      <alignment horizontal="left" vertical="top"/>
    </xf>
    <xf numFmtId="0" fontId="6" fillId="0" borderId="24" xfId="5" applyBorder="1" applyAlignment="1">
      <alignment horizontal="left" vertical="top"/>
    </xf>
    <xf numFmtId="0" fontId="6" fillId="0" borderId="16" xfId="5" applyBorder="1" applyAlignment="1">
      <alignment horizontal="left" vertical="top"/>
    </xf>
    <xf numFmtId="0" fontId="6" fillId="0" borderId="18" xfId="5" applyFill="1" applyBorder="1" applyAlignment="1">
      <alignment horizontal="left" vertical="top" wrapText="1"/>
    </xf>
    <xf numFmtId="0" fontId="6" fillId="0" borderId="19" xfId="5" applyFill="1" applyBorder="1" applyAlignment="1">
      <alignment horizontal="left" vertical="top" wrapText="1"/>
    </xf>
    <xf numFmtId="0" fontId="6" fillId="0" borderId="0" xfId="5" applyFill="1" applyBorder="1" applyAlignment="1">
      <alignment horizontal="left" vertical="top" wrapText="1"/>
    </xf>
    <xf numFmtId="0" fontId="6" fillId="0" borderId="21" xfId="5" applyFill="1" applyBorder="1" applyAlignment="1">
      <alignment horizontal="left" vertical="top" wrapText="1"/>
    </xf>
    <xf numFmtId="0" fontId="6" fillId="0" borderId="3" xfId="5" applyFill="1" applyBorder="1" applyAlignment="1">
      <alignment horizontal="left" vertical="top" wrapText="1"/>
    </xf>
    <xf numFmtId="0" fontId="6" fillId="0" borderId="23" xfId="5" applyFill="1" applyBorder="1" applyAlignment="1">
      <alignment horizontal="left" vertical="top" wrapText="1"/>
    </xf>
    <xf numFmtId="0" fontId="10" fillId="0" borderId="0" xfId="5" applyFont="1" applyBorder="1" applyAlignment="1">
      <alignment horizontal="left" vertical="top" wrapText="1"/>
    </xf>
    <xf numFmtId="0" fontId="10" fillId="6" borderId="17" xfId="5" applyFont="1" applyFill="1" applyBorder="1" applyAlignment="1">
      <alignment horizontal="left" vertical="top" wrapText="1" indent="1"/>
    </xf>
    <xf numFmtId="0" fontId="10" fillId="6" borderId="18" xfId="5" applyFont="1" applyFill="1" applyBorder="1" applyAlignment="1">
      <alignment horizontal="left" vertical="top" wrapText="1" indent="1"/>
    </xf>
    <xf numFmtId="0" fontId="10" fillId="6" borderId="19" xfId="5" applyFont="1" applyFill="1" applyBorder="1" applyAlignment="1">
      <alignment horizontal="left" vertical="top" wrapText="1" indent="1"/>
    </xf>
    <xf numFmtId="0" fontId="10" fillId="6" borderId="20" xfId="5" applyFont="1" applyFill="1" applyBorder="1" applyAlignment="1">
      <alignment horizontal="left" vertical="top" wrapText="1" indent="1"/>
    </xf>
    <xf numFmtId="0" fontId="10" fillId="6" borderId="0" xfId="5" applyFont="1" applyFill="1" applyAlignment="1">
      <alignment horizontal="left" vertical="top" wrapText="1" indent="1"/>
    </xf>
    <xf numFmtId="0" fontId="10" fillId="6" borderId="21" xfId="5" applyFont="1" applyFill="1" applyBorder="1" applyAlignment="1">
      <alignment horizontal="left" vertical="top" wrapText="1" indent="1"/>
    </xf>
    <xf numFmtId="0" fontId="10" fillId="6" borderId="22" xfId="5" applyFont="1" applyFill="1" applyBorder="1" applyAlignment="1">
      <alignment horizontal="left" vertical="top" wrapText="1" indent="1"/>
    </xf>
    <xf numFmtId="0" fontId="10" fillId="6" borderId="3" xfId="5" applyFont="1" applyFill="1" applyBorder="1" applyAlignment="1">
      <alignment horizontal="left" vertical="top" wrapText="1" indent="1"/>
    </xf>
    <xf numFmtId="0" fontId="10" fillId="6" borderId="23" xfId="5" applyFont="1" applyFill="1" applyBorder="1" applyAlignment="1">
      <alignment horizontal="left" vertical="top" wrapText="1" indent="1"/>
    </xf>
    <xf numFmtId="0" fontId="6" fillId="2" borderId="17" xfId="5" applyFill="1" applyBorder="1" applyAlignment="1" applyProtection="1">
      <alignment horizontal="left" vertical="top" wrapText="1"/>
      <protection locked="0"/>
    </xf>
    <xf numFmtId="0" fontId="6" fillId="2" borderId="18" xfId="5" applyFill="1" applyBorder="1" applyAlignment="1" applyProtection="1">
      <alignment horizontal="left" vertical="top" wrapText="1"/>
      <protection locked="0"/>
    </xf>
    <xf numFmtId="0" fontId="6" fillId="2" borderId="19" xfId="5" applyFill="1" applyBorder="1" applyAlignment="1" applyProtection="1">
      <alignment horizontal="left" vertical="top" wrapText="1"/>
      <protection locked="0"/>
    </xf>
    <xf numFmtId="0" fontId="6" fillId="2" borderId="20" xfId="5" applyFill="1" applyBorder="1" applyAlignment="1" applyProtection="1">
      <alignment horizontal="left" vertical="top" wrapText="1"/>
      <protection locked="0"/>
    </xf>
    <xf numFmtId="0" fontId="6" fillId="2" borderId="21" xfId="5" applyFill="1" applyBorder="1" applyAlignment="1" applyProtection="1">
      <alignment horizontal="left" vertical="top" wrapText="1"/>
      <protection locked="0"/>
    </xf>
    <xf numFmtId="0" fontId="6" fillId="2" borderId="22" xfId="5" applyFill="1" applyBorder="1" applyAlignment="1" applyProtection="1">
      <alignment horizontal="left" vertical="top" wrapText="1"/>
      <protection locked="0"/>
    </xf>
    <xf numFmtId="0" fontId="6" fillId="2" borderId="3" xfId="5" applyFill="1" applyBorder="1" applyAlignment="1" applyProtection="1">
      <alignment horizontal="left" vertical="top" wrapText="1"/>
      <protection locked="0"/>
    </xf>
    <xf numFmtId="0" fontId="6" fillId="2" borderId="23" xfId="5" applyFill="1" applyBorder="1" applyAlignment="1" applyProtection="1">
      <alignment horizontal="left" vertical="top" wrapText="1"/>
      <protection locked="0"/>
    </xf>
    <xf numFmtId="0" fontId="10" fillId="6" borderId="17" xfId="5" applyFont="1" applyFill="1" applyBorder="1" applyAlignment="1">
      <alignment horizontal="left" vertical="center" wrapText="1" indent="1"/>
    </xf>
    <xf numFmtId="0" fontId="10" fillId="6" borderId="18" xfId="5" applyFont="1" applyFill="1" applyBorder="1" applyAlignment="1">
      <alignment horizontal="left" vertical="center" wrapText="1" indent="1"/>
    </xf>
    <xf numFmtId="0" fontId="10" fillId="6" borderId="19" xfId="5" applyFont="1" applyFill="1" applyBorder="1" applyAlignment="1">
      <alignment horizontal="left" vertical="center" wrapText="1" indent="1"/>
    </xf>
    <xf numFmtId="0" fontId="10" fillId="6" borderId="20" xfId="5" applyFont="1" applyFill="1" applyBorder="1" applyAlignment="1">
      <alignment horizontal="left" vertical="center" wrapText="1" indent="1"/>
    </xf>
    <xf numFmtId="0" fontId="10" fillId="6" borderId="0" xfId="5" applyFont="1" applyFill="1" applyBorder="1" applyAlignment="1">
      <alignment horizontal="left" vertical="center" wrapText="1" indent="1"/>
    </xf>
    <xf numFmtId="0" fontId="10" fillId="6" borderId="21" xfId="5" applyFont="1" applyFill="1" applyBorder="1" applyAlignment="1">
      <alignment horizontal="left" vertical="center" wrapText="1" indent="1"/>
    </xf>
    <xf numFmtId="0" fontId="10" fillId="6" borderId="22" xfId="5" applyFont="1" applyFill="1" applyBorder="1" applyAlignment="1">
      <alignment horizontal="left" vertical="center" wrapText="1" indent="1"/>
    </xf>
    <xf numFmtId="0" fontId="10" fillId="6" borderId="3" xfId="5" applyFont="1" applyFill="1" applyBorder="1" applyAlignment="1">
      <alignment horizontal="left" vertical="center" wrapText="1" indent="1"/>
    </xf>
    <xf numFmtId="0" fontId="10" fillId="6" borderId="23" xfId="5" applyFont="1" applyFill="1" applyBorder="1" applyAlignment="1">
      <alignment horizontal="left" vertical="center" wrapText="1" indent="1"/>
    </xf>
    <xf numFmtId="0" fontId="10" fillId="7" borderId="17" xfId="5" applyFont="1" applyFill="1" applyBorder="1" applyAlignment="1">
      <alignment vertical="top"/>
    </xf>
    <xf numFmtId="0" fontId="10" fillId="7" borderId="18" xfId="5" applyFont="1" applyFill="1" applyBorder="1" applyAlignment="1">
      <alignment vertical="top"/>
    </xf>
    <xf numFmtId="0" fontId="10" fillId="7" borderId="19" xfId="5" applyFont="1" applyFill="1" applyBorder="1" applyAlignment="1">
      <alignment vertical="top"/>
    </xf>
    <xf numFmtId="0" fontId="10" fillId="7" borderId="20" xfId="5" applyFont="1" applyFill="1" applyBorder="1" applyAlignment="1">
      <alignment vertical="top"/>
    </xf>
    <xf numFmtId="0" fontId="10" fillId="7" borderId="0" xfId="5" applyFont="1" applyFill="1" applyAlignment="1">
      <alignment vertical="top"/>
    </xf>
    <xf numFmtId="0" fontId="10" fillId="7" borderId="21" xfId="5" applyFont="1" applyFill="1" applyBorder="1" applyAlignment="1">
      <alignment vertical="top"/>
    </xf>
    <xf numFmtId="0" fontId="10" fillId="7" borderId="22" xfId="5" applyFont="1" applyFill="1" applyBorder="1" applyAlignment="1">
      <alignment vertical="top"/>
    </xf>
    <xf numFmtId="0" fontId="10" fillId="7" borderId="3" xfId="5" applyFont="1" applyFill="1" applyBorder="1" applyAlignment="1">
      <alignment vertical="top"/>
    </xf>
    <xf numFmtId="0" fontId="10" fillId="7" borderId="23" xfId="5" applyFont="1" applyFill="1" applyBorder="1" applyAlignment="1">
      <alignment vertical="top"/>
    </xf>
    <xf numFmtId="0" fontId="7" fillId="7" borderId="0" xfId="5" applyFont="1" applyFill="1" applyAlignment="1">
      <alignment horizontal="left"/>
    </xf>
    <xf numFmtId="0" fontId="10" fillId="7" borderId="17" xfId="5" applyFont="1" applyFill="1" applyBorder="1" applyAlignment="1">
      <alignment horizontal="left" vertical="top" wrapText="1"/>
    </xf>
    <xf numFmtId="0" fontId="10" fillId="7" borderId="18" xfId="5" applyFont="1" applyFill="1" applyBorder="1" applyAlignment="1">
      <alignment horizontal="left" vertical="top" wrapText="1"/>
    </xf>
    <xf numFmtId="0" fontId="10" fillId="7" borderId="19" xfId="5" applyFont="1" applyFill="1" applyBorder="1" applyAlignment="1">
      <alignment horizontal="left" vertical="top" wrapText="1"/>
    </xf>
    <xf numFmtId="0" fontId="10" fillId="7" borderId="20" xfId="5" applyFont="1" applyFill="1" applyBorder="1" applyAlignment="1">
      <alignment horizontal="left" vertical="top"/>
    </xf>
    <xf numFmtId="0" fontId="10" fillId="7" borderId="0" xfId="5" applyFont="1" applyFill="1" applyAlignment="1">
      <alignment horizontal="left" vertical="top"/>
    </xf>
    <xf numFmtId="0" fontId="10" fillId="7" borderId="21" xfId="5" applyFont="1" applyFill="1" applyBorder="1" applyAlignment="1">
      <alignment horizontal="left" vertical="top"/>
    </xf>
    <xf numFmtId="0" fontId="10" fillId="7" borderId="20" xfId="5" applyFont="1" applyFill="1" applyBorder="1" applyAlignment="1">
      <alignment horizontal="left" vertical="top" wrapText="1"/>
    </xf>
    <xf numFmtId="0" fontId="10" fillId="7" borderId="0" xfId="5" applyFont="1" applyFill="1" applyAlignment="1">
      <alignment horizontal="left" vertical="top" wrapText="1"/>
    </xf>
    <xf numFmtId="0" fontId="10" fillId="7" borderId="21" xfId="5" applyFont="1" applyFill="1" applyBorder="1" applyAlignment="1">
      <alignment horizontal="left" vertical="top" wrapText="1"/>
    </xf>
    <xf numFmtId="0" fontId="10" fillId="7" borderId="22" xfId="5" applyFont="1" applyFill="1" applyBorder="1" applyAlignment="1">
      <alignment horizontal="left" vertical="top" wrapText="1"/>
    </xf>
    <xf numFmtId="0" fontId="10" fillId="7" borderId="3" xfId="5" applyFont="1" applyFill="1" applyBorder="1" applyAlignment="1">
      <alignment horizontal="left" vertical="top" wrapText="1"/>
    </xf>
    <xf numFmtId="0" fontId="10" fillId="7" borderId="23" xfId="5" applyFont="1" applyFill="1" applyBorder="1" applyAlignment="1">
      <alignment horizontal="left" vertical="top" wrapText="1"/>
    </xf>
    <xf numFmtId="0" fontId="10" fillId="7" borderId="18" xfId="5" applyFont="1" applyFill="1" applyBorder="1" applyAlignment="1">
      <alignment horizontal="left" vertical="top"/>
    </xf>
    <xf numFmtId="0" fontId="10" fillId="7" borderId="19" xfId="5" applyFont="1" applyFill="1" applyBorder="1" applyAlignment="1">
      <alignment horizontal="left" vertical="top"/>
    </xf>
    <xf numFmtId="0" fontId="10" fillId="7" borderId="22" xfId="5" applyFont="1" applyFill="1" applyBorder="1" applyAlignment="1">
      <alignment horizontal="left" vertical="top"/>
    </xf>
    <xf numFmtId="0" fontId="10" fillId="7" borderId="3" xfId="5" applyFont="1" applyFill="1" applyBorder="1" applyAlignment="1">
      <alignment horizontal="left" vertical="top"/>
    </xf>
    <xf numFmtId="0" fontId="10" fillId="7" borderId="23" xfId="5" applyFont="1" applyFill="1" applyBorder="1" applyAlignment="1">
      <alignment horizontal="left" vertical="top"/>
    </xf>
    <xf numFmtId="0" fontId="15" fillId="6" borderId="0" xfId="5" applyFont="1" applyFill="1" applyAlignment="1">
      <alignment horizontal="left"/>
    </xf>
    <xf numFmtId="0" fontId="10" fillId="6" borderId="17" xfId="5" applyFont="1" applyFill="1" applyBorder="1" applyAlignment="1">
      <alignment horizontal="left" vertical="top" indent="1"/>
    </xf>
    <xf numFmtId="0" fontId="10" fillId="6" borderId="18" xfId="5" applyFont="1" applyFill="1" applyBorder="1" applyAlignment="1">
      <alignment horizontal="left" vertical="top" indent="1"/>
    </xf>
    <xf numFmtId="0" fontId="10" fillId="6" borderId="19" xfId="5" applyFont="1" applyFill="1" applyBorder="1" applyAlignment="1">
      <alignment horizontal="left" vertical="top" indent="1"/>
    </xf>
    <xf numFmtId="0" fontId="10" fillId="6" borderId="20" xfId="5" applyFont="1" applyFill="1" applyBorder="1" applyAlignment="1">
      <alignment horizontal="left" vertical="top" indent="1"/>
    </xf>
    <xf numFmtId="0" fontId="10" fillId="6" borderId="0" xfId="5" applyFont="1" applyFill="1" applyAlignment="1">
      <alignment horizontal="left" vertical="top" indent="1"/>
    </xf>
    <xf numFmtId="0" fontId="10" fillId="6" borderId="21" xfId="5" applyFont="1" applyFill="1" applyBorder="1" applyAlignment="1">
      <alignment horizontal="left" vertical="top" indent="1"/>
    </xf>
    <xf numFmtId="0" fontId="10" fillId="6" borderId="22" xfId="5" applyFont="1" applyFill="1" applyBorder="1" applyAlignment="1">
      <alignment horizontal="left" vertical="top" indent="1"/>
    </xf>
    <xf numFmtId="0" fontId="10" fillId="6" borderId="3" xfId="5" applyFont="1" applyFill="1" applyBorder="1" applyAlignment="1">
      <alignment horizontal="left" vertical="top" indent="1"/>
    </xf>
    <xf numFmtId="0" fontId="10" fillId="6" borderId="23" xfId="5" applyFont="1" applyFill="1" applyBorder="1" applyAlignment="1">
      <alignment horizontal="left" vertical="top" indent="1"/>
    </xf>
    <xf numFmtId="0" fontId="6" fillId="2" borderId="0" xfId="5" applyFill="1" applyBorder="1" applyAlignment="1" applyProtection="1">
      <alignment horizontal="left" vertical="top" wrapText="1"/>
      <protection locked="0"/>
    </xf>
    <xf numFmtId="0" fontId="10" fillId="0" borderId="20" xfId="5" applyFont="1" applyFill="1" applyBorder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0" fontId="10" fillId="0" borderId="21" xfId="5" applyFont="1" applyFill="1" applyBorder="1" applyAlignment="1">
      <alignment horizontal="left" vertical="top" wrapText="1"/>
    </xf>
    <xf numFmtId="0" fontId="10" fillId="0" borderId="17" xfId="5" applyFont="1" applyBorder="1" applyAlignment="1">
      <alignment vertical="top"/>
    </xf>
    <xf numFmtId="0" fontId="10" fillId="0" borderId="18" xfId="5" applyFont="1" applyBorder="1" applyAlignment="1">
      <alignment vertical="top"/>
    </xf>
    <xf numFmtId="0" fontId="10" fillId="0" borderId="19" xfId="5" applyFont="1" applyBorder="1" applyAlignment="1">
      <alignment vertical="top"/>
    </xf>
    <xf numFmtId="0" fontId="10" fillId="0" borderId="20" xfId="5" applyFont="1" applyBorder="1" applyAlignment="1">
      <alignment vertical="top"/>
    </xf>
    <xf numFmtId="0" fontId="10" fillId="0" borderId="0" xfId="5" applyFont="1" applyAlignment="1">
      <alignment vertical="top"/>
    </xf>
    <xf numFmtId="0" fontId="10" fillId="0" borderId="21" xfId="5" applyFont="1" applyBorder="1" applyAlignment="1">
      <alignment vertical="top"/>
    </xf>
    <xf numFmtId="0" fontId="10" fillId="0" borderId="22" xfId="5" applyFont="1" applyBorder="1" applyAlignment="1">
      <alignment vertical="top"/>
    </xf>
    <xf numFmtId="0" fontId="10" fillId="0" borderId="3" xfId="5" applyFont="1" applyBorder="1" applyAlignment="1">
      <alignment vertical="top"/>
    </xf>
    <xf numFmtId="0" fontId="10" fillId="0" borderId="23" xfId="5" applyFont="1" applyBorder="1" applyAlignment="1">
      <alignment vertical="top"/>
    </xf>
    <xf numFmtId="0" fontId="10" fillId="7" borderId="0" xfId="5" applyFont="1" applyFill="1" applyBorder="1" applyAlignment="1">
      <alignment horizontal="left" vertical="top" wrapText="1"/>
    </xf>
    <xf numFmtId="0" fontId="10" fillId="0" borderId="17" xfId="5" applyFont="1" applyFill="1" applyBorder="1" applyAlignment="1">
      <alignment horizontal="left" vertical="top" wrapText="1"/>
    </xf>
    <xf numFmtId="0" fontId="10" fillId="0" borderId="18" xfId="5" applyFont="1" applyFill="1" applyBorder="1" applyAlignment="1">
      <alignment horizontal="left" vertical="top" wrapText="1"/>
    </xf>
    <xf numFmtId="0" fontId="10" fillId="0" borderId="19" xfId="5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left" vertical="top" wrapText="1"/>
    </xf>
    <xf numFmtId="0" fontId="10" fillId="0" borderId="17" xfId="5" applyFont="1" applyBorder="1" applyAlignment="1">
      <alignment horizontal="left" vertical="top"/>
    </xf>
    <xf numFmtId="0" fontId="10" fillId="0" borderId="18" xfId="5" applyFont="1" applyBorder="1" applyAlignment="1">
      <alignment horizontal="left" vertical="top"/>
    </xf>
    <xf numFmtId="0" fontId="10" fillId="0" borderId="20" xfId="5" applyFont="1" applyBorder="1" applyAlignment="1">
      <alignment horizontal="left" vertical="top"/>
    </xf>
    <xf numFmtId="0" fontId="10" fillId="0" borderId="0" xfId="5" applyFont="1" applyAlignment="1">
      <alignment horizontal="left" vertical="top"/>
    </xf>
    <xf numFmtId="0" fontId="10" fillId="0" borderId="0" xfId="5" applyFont="1" applyBorder="1" applyAlignment="1">
      <alignment horizontal="left" vertical="top"/>
    </xf>
    <xf numFmtId="0" fontId="10" fillId="0" borderId="22" xfId="5" applyFont="1" applyBorder="1" applyAlignment="1">
      <alignment horizontal="left" vertical="top"/>
    </xf>
    <xf numFmtId="0" fontId="10" fillId="0" borderId="3" xfId="5" applyFont="1" applyBorder="1" applyAlignment="1">
      <alignment horizontal="left" vertical="top"/>
    </xf>
    <xf numFmtId="0" fontId="10" fillId="2" borderId="31" xfId="5" applyFont="1" applyFill="1" applyBorder="1" applyAlignment="1" applyProtection="1">
      <alignment horizontal="left" vertical="top" wrapText="1"/>
      <protection locked="0"/>
    </xf>
    <xf numFmtId="0" fontId="10" fillId="0" borderId="17" xfId="5" applyFont="1" applyBorder="1" applyAlignment="1">
      <alignment horizontal="left" vertical="top" wrapText="1"/>
    </xf>
    <xf numFmtId="0" fontId="10" fillId="0" borderId="18" xfId="5" applyFont="1" applyBorder="1" applyAlignment="1">
      <alignment horizontal="left" vertical="top" wrapText="1"/>
    </xf>
    <xf numFmtId="0" fontId="10" fillId="0" borderId="20" xfId="5" applyFont="1" applyBorder="1" applyAlignment="1">
      <alignment horizontal="left" vertical="top" wrapText="1"/>
    </xf>
    <xf numFmtId="0" fontId="10" fillId="0" borderId="22" xfId="5" applyFont="1" applyBorder="1" applyAlignment="1">
      <alignment horizontal="left" vertical="top" wrapText="1"/>
    </xf>
    <xf numFmtId="0" fontId="10" fillId="0" borderId="3" xfId="5" applyFont="1" applyBorder="1" applyAlignment="1">
      <alignment horizontal="left" vertical="top" wrapText="1"/>
    </xf>
    <xf numFmtId="169" fontId="11" fillId="2" borderId="15" xfId="10" applyNumberFormat="1" applyFont="1" applyFill="1" applyBorder="1" applyAlignment="1" applyProtection="1">
      <alignment horizontal="center" vertical="top" wrapText="1"/>
      <protection locked="0"/>
    </xf>
    <xf numFmtId="169" fontId="11" fillId="2" borderId="24" xfId="10" applyNumberFormat="1" applyFont="1" applyFill="1" applyBorder="1" applyAlignment="1" applyProtection="1">
      <alignment horizontal="center" vertical="top" wrapText="1"/>
      <protection locked="0"/>
    </xf>
    <xf numFmtId="0" fontId="10" fillId="0" borderId="22" xfId="5" applyFont="1" applyFill="1" applyBorder="1" applyAlignment="1">
      <alignment horizontal="left" vertical="top" wrapText="1"/>
    </xf>
    <xf numFmtId="0" fontId="10" fillId="0" borderId="3" xfId="5" applyFont="1" applyFill="1" applyBorder="1" applyAlignment="1">
      <alignment horizontal="left" vertical="top" wrapText="1"/>
    </xf>
    <xf numFmtId="0" fontId="10" fillId="0" borderId="15" xfId="5" applyFont="1" applyFill="1" applyBorder="1" applyAlignment="1">
      <alignment horizontal="left" vertical="top" wrapText="1"/>
    </xf>
    <xf numFmtId="0" fontId="10" fillId="0" borderId="24" xfId="5" applyFont="1" applyFill="1" applyBorder="1" applyAlignment="1">
      <alignment horizontal="left" vertical="top" wrapText="1"/>
    </xf>
    <xf numFmtId="0" fontId="10" fillId="0" borderId="16" xfId="5" applyFont="1" applyFill="1" applyBorder="1" applyAlignment="1">
      <alignment horizontal="left" vertical="top" wrapText="1"/>
    </xf>
    <xf numFmtId="0" fontId="10" fillId="0" borderId="0" xfId="5" applyFont="1" applyAlignment="1">
      <alignment horizontal="left" vertical="top" wrapText="1"/>
    </xf>
    <xf numFmtId="0" fontId="10" fillId="2" borderId="17" xfId="5" applyFont="1" applyFill="1" applyBorder="1" applyAlignment="1" applyProtection="1">
      <alignment horizontal="left" vertical="top" wrapText="1"/>
      <protection locked="0"/>
    </xf>
    <xf numFmtId="0" fontId="10" fillId="2" borderId="18" xfId="5" applyFont="1" applyFill="1" applyBorder="1" applyAlignment="1" applyProtection="1">
      <alignment horizontal="left" vertical="top" wrapText="1"/>
      <protection locked="0"/>
    </xf>
    <xf numFmtId="0" fontId="10" fillId="2" borderId="19" xfId="5" applyFont="1" applyFill="1" applyBorder="1" applyAlignment="1" applyProtection="1">
      <alignment horizontal="left" vertical="top" wrapText="1"/>
      <protection locked="0"/>
    </xf>
    <xf numFmtId="0" fontId="10" fillId="2" borderId="20" xfId="5" applyFont="1" applyFill="1" applyBorder="1" applyAlignment="1" applyProtection="1">
      <alignment horizontal="left" vertical="top" wrapText="1"/>
      <protection locked="0"/>
    </xf>
    <xf numFmtId="0" fontId="10" fillId="2" borderId="0" xfId="5" applyFont="1" applyFill="1" applyAlignment="1" applyProtection="1">
      <alignment horizontal="left" vertical="top" wrapText="1"/>
      <protection locked="0"/>
    </xf>
    <xf numFmtId="0" fontId="10" fillId="2" borderId="21" xfId="5" applyFont="1" applyFill="1" applyBorder="1" applyAlignment="1" applyProtection="1">
      <alignment horizontal="left" vertical="top" wrapText="1"/>
      <protection locked="0"/>
    </xf>
    <xf numFmtId="0" fontId="10" fillId="2" borderId="22" xfId="5" applyFont="1" applyFill="1" applyBorder="1" applyAlignment="1" applyProtection="1">
      <alignment horizontal="left" vertical="top" wrapText="1"/>
      <protection locked="0"/>
    </xf>
    <xf numFmtId="0" fontId="10" fillId="2" borderId="3" xfId="5" applyFont="1" applyFill="1" applyBorder="1" applyAlignment="1" applyProtection="1">
      <alignment horizontal="left" vertical="top" wrapText="1"/>
      <protection locked="0"/>
    </xf>
    <xf numFmtId="0" fontId="10" fillId="2" borderId="23" xfId="5" applyFont="1" applyFill="1" applyBorder="1" applyAlignment="1" applyProtection="1">
      <alignment horizontal="left" vertical="top" wrapText="1"/>
      <protection locked="0"/>
    </xf>
    <xf numFmtId="0" fontId="10" fillId="0" borderId="19" xfId="5" applyFont="1" applyBorder="1" applyAlignment="1">
      <alignment horizontal="left" vertical="top"/>
    </xf>
    <xf numFmtId="0" fontId="10" fillId="0" borderId="21" xfId="5" applyFont="1" applyBorder="1" applyAlignment="1">
      <alignment horizontal="left" vertical="top"/>
    </xf>
    <xf numFmtId="0" fontId="10" fillId="0" borderId="23" xfId="5" applyFont="1" applyBorder="1" applyAlignment="1">
      <alignment horizontal="left" vertical="top"/>
    </xf>
    <xf numFmtId="9" fontId="10" fillId="2" borderId="2" xfId="1" applyFont="1" applyFill="1" applyBorder="1" applyAlignment="1" applyProtection="1">
      <alignment horizontal="left" vertical="top" wrapText="1"/>
    </xf>
    <xf numFmtId="0" fontId="10" fillId="2" borderId="37" xfId="5" applyFont="1" applyFill="1" applyBorder="1" applyAlignment="1" applyProtection="1">
      <alignment horizontal="left" vertical="top"/>
      <protection locked="0"/>
    </xf>
    <xf numFmtId="0" fontId="10" fillId="2" borderId="31" xfId="5" applyFont="1" applyFill="1" applyBorder="1" applyAlignment="1" applyProtection="1">
      <alignment horizontal="left" vertical="top"/>
      <protection locked="0"/>
    </xf>
    <xf numFmtId="9" fontId="37" fillId="8" borderId="29" xfId="11" applyNumberFormat="1" applyBorder="1" applyAlignment="1">
      <alignment horizontal="center"/>
    </xf>
    <xf numFmtId="9" fontId="37" fillId="8" borderId="30" xfId="11" applyNumberFormat="1" applyBorder="1" applyAlignment="1">
      <alignment horizontal="center"/>
    </xf>
    <xf numFmtId="0" fontId="6" fillId="2" borderId="17" xfId="5" applyFill="1" applyBorder="1" applyAlignment="1" applyProtection="1">
      <alignment horizontal="left" vertical="top"/>
      <protection locked="0"/>
    </xf>
    <xf numFmtId="0" fontId="6" fillId="2" borderId="18" xfId="5" applyFill="1" applyBorder="1" applyAlignment="1" applyProtection="1">
      <alignment horizontal="left" vertical="top"/>
      <protection locked="0"/>
    </xf>
    <xf numFmtId="0" fontId="6" fillId="2" borderId="19" xfId="5" applyFill="1" applyBorder="1" applyAlignment="1" applyProtection="1">
      <alignment horizontal="left" vertical="top"/>
      <protection locked="0"/>
    </xf>
    <xf numFmtId="0" fontId="6" fillId="2" borderId="20" xfId="5" applyFill="1" applyBorder="1" applyAlignment="1" applyProtection="1">
      <alignment horizontal="left" vertical="top"/>
      <protection locked="0"/>
    </xf>
    <xf numFmtId="0" fontId="6" fillId="2" borderId="0" xfId="5" applyFill="1" applyBorder="1" applyAlignment="1" applyProtection="1">
      <alignment horizontal="left" vertical="top"/>
      <protection locked="0"/>
    </xf>
    <xf numFmtId="0" fontId="6" fillId="2" borderId="21" xfId="5" applyFill="1" applyBorder="1" applyAlignment="1" applyProtection="1">
      <alignment horizontal="left" vertical="top"/>
      <protection locked="0"/>
    </xf>
    <xf numFmtId="0" fontId="6" fillId="2" borderId="22" xfId="5" applyFill="1" applyBorder="1" applyAlignment="1" applyProtection="1">
      <alignment horizontal="left" vertical="top"/>
      <protection locked="0"/>
    </xf>
    <xf numFmtId="0" fontId="6" fillId="2" borderId="3" xfId="5" applyFill="1" applyBorder="1" applyAlignment="1" applyProtection="1">
      <alignment horizontal="left" vertical="top"/>
      <protection locked="0"/>
    </xf>
    <xf numFmtId="0" fontId="6" fillId="2" borderId="23" xfId="5" applyFill="1" applyBorder="1" applyAlignment="1" applyProtection="1">
      <alignment horizontal="left" vertical="top"/>
      <protection locked="0"/>
    </xf>
    <xf numFmtId="0" fontId="6" fillId="7" borderId="17" xfId="5" applyFill="1" applyBorder="1" applyAlignment="1">
      <alignment horizontal="center" vertical="center"/>
    </xf>
    <xf numFmtId="0" fontId="6" fillId="7" borderId="20" xfId="5" applyFill="1" applyBorder="1" applyAlignment="1">
      <alignment horizontal="center" vertical="center"/>
    </xf>
    <xf numFmtId="0" fontId="6" fillId="7" borderId="22" xfId="5" applyFill="1" applyBorder="1" applyAlignment="1">
      <alignment horizontal="center" vertical="center"/>
    </xf>
    <xf numFmtId="0" fontId="4" fillId="0" borderId="0" xfId="2" applyAlignment="1" applyProtection="1">
      <alignment horizontal="right"/>
      <protection locked="0"/>
    </xf>
    <xf numFmtId="14" fontId="10" fillId="2" borderId="3" xfId="5" applyNumberFormat="1" applyFont="1" applyFill="1" applyBorder="1" applyAlignment="1" applyProtection="1">
      <alignment horizontal="left" vertical="center"/>
      <protection locked="0"/>
    </xf>
    <xf numFmtId="0" fontId="21" fillId="3" borderId="3" xfId="5" applyFont="1" applyFill="1" applyBorder="1" applyAlignment="1">
      <alignment horizontal="center" vertical="center" wrapText="1"/>
    </xf>
    <xf numFmtId="0" fontId="4" fillId="0" borderId="0" xfId="2" quotePrefix="1" applyFill="1" applyAlignment="1" applyProtection="1">
      <alignment horizontal="right"/>
      <protection locked="0"/>
    </xf>
    <xf numFmtId="0" fontId="1" fillId="2" borderId="0" xfId="3" applyFill="1" applyProtection="1">
      <protection locked="0"/>
    </xf>
    <xf numFmtId="0" fontId="7" fillId="0" borderId="11" xfId="5" applyFont="1" applyBorder="1" applyAlignment="1">
      <alignment horizontal="left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22" fillId="0" borderId="10" xfId="7" applyFont="1" applyBorder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horizontal="center" vertical="center"/>
      <protection locked="0"/>
    </xf>
    <xf numFmtId="0" fontId="22" fillId="0" borderId="11" xfId="7" applyFont="1" applyBorder="1" applyAlignment="1" applyProtection="1">
      <alignment horizontal="center" vertical="center"/>
      <protection locked="0"/>
    </xf>
    <xf numFmtId="0" fontId="7" fillId="0" borderId="0" xfId="5" applyFont="1" applyAlignment="1">
      <alignment horizontal="left" wrapText="1"/>
    </xf>
    <xf numFmtId="0" fontId="7" fillId="0" borderId="11" xfId="5" applyFont="1" applyBorder="1" applyAlignment="1">
      <alignment horizontal="left" wrapText="1"/>
    </xf>
    <xf numFmtId="0" fontId="23" fillId="0" borderId="0" xfId="5" applyFont="1" applyAlignment="1">
      <alignment horizontal="left" vertical="center" wrapText="1"/>
    </xf>
    <xf numFmtId="0" fontId="23" fillId="0" borderId="11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top" wrapText="1"/>
    </xf>
    <xf numFmtId="0" fontId="4" fillId="2" borderId="2" xfId="2" applyFill="1" applyBorder="1" applyAlignment="1" applyProtection="1">
      <alignment horizontal="left"/>
      <protection locked="0"/>
    </xf>
    <xf numFmtId="49" fontId="0" fillId="0" borderId="0" xfId="0" applyNumberFormat="1" applyBorder="1" applyAlignment="1"/>
    <xf numFmtId="0" fontId="4" fillId="2" borderId="16" xfId="2" applyFill="1" applyBorder="1" applyAlignment="1" applyProtection="1">
      <alignment horizontal="left"/>
      <protection locked="0"/>
    </xf>
    <xf numFmtId="0" fontId="6" fillId="2" borderId="40" xfId="5" applyFont="1" applyFill="1" applyBorder="1" applyAlignment="1" applyProtection="1">
      <alignment horizontal="center"/>
      <protection locked="0"/>
    </xf>
    <xf numFmtId="0" fontId="6" fillId="2" borderId="38" xfId="5" applyFont="1" applyFill="1" applyBorder="1" applyAlignment="1" applyProtection="1">
      <alignment horizontal="center"/>
      <protection locked="0"/>
    </xf>
    <xf numFmtId="0" fontId="10" fillId="0" borderId="22" xfId="5" applyFont="1" applyFill="1" applyBorder="1" applyAlignment="1">
      <alignment horizontal="left" vertical="top"/>
    </xf>
    <xf numFmtId="0" fontId="6" fillId="0" borderId="3" xfId="5" applyFill="1" applyBorder="1"/>
    <xf numFmtId="0" fontId="10" fillId="0" borderId="41" xfId="5" applyFont="1" applyBorder="1" applyAlignment="1">
      <alignment horizontal="left" vertical="top" wrapText="1"/>
    </xf>
    <xf numFmtId="0" fontId="10" fillId="0" borderId="32" xfId="5" applyFont="1" applyBorder="1" applyAlignment="1">
      <alignment horizontal="left" vertical="top" wrapText="1"/>
    </xf>
    <xf numFmtId="0" fontId="10" fillId="0" borderId="42" xfId="5" applyFont="1" applyBorder="1" applyAlignment="1">
      <alignment horizontal="left" vertical="top" wrapText="1"/>
    </xf>
  </cellXfs>
  <cellStyles count="15">
    <cellStyle name="Comma 2" xfId="4"/>
    <cellStyle name="Comma 2 2" xfId="9"/>
    <cellStyle name="Comma 2 2 2" xfId="13"/>
    <cellStyle name="Comma 2 3" xfId="12"/>
    <cellStyle name="Hyperlink 2" xfId="7"/>
    <cellStyle name="Lien hypertexte" xfId="2" builtinId="8"/>
    <cellStyle name="Milliers" xfId="10" builtinId="3"/>
    <cellStyle name="Milliers 2" xfId="14"/>
    <cellStyle name="Normal" xfId="0" builtinId="0"/>
    <cellStyle name="Normal 2" xfId="3"/>
    <cellStyle name="Normal 2 2" xfId="5"/>
    <cellStyle name="Normal 2 4" xfId="6"/>
    <cellStyle name="Normal 4" xfId="8"/>
    <cellStyle name="Pourcentage" xfId="1" builtinId="5"/>
    <cellStyle name="Vérification" xfId="11" builtinId="23"/>
  </cellStyles>
  <dxfs count="9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5</xdr:col>
      <xdr:colOff>435685</xdr:colOff>
      <xdr:row>4</xdr:row>
      <xdr:rowOff>57235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57015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5</xdr:col>
      <xdr:colOff>212340</xdr:colOff>
      <xdr:row>3</xdr:row>
      <xdr:rowOff>95719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09583" cy="594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38100</xdr:rowOff>
    </xdr:from>
    <xdr:to>
      <xdr:col>7</xdr:col>
      <xdr:colOff>593127</xdr:colOff>
      <xdr:row>3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615" y="38100"/>
          <a:ext cx="2816262" cy="583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1389081</xdr:colOff>
      <xdr:row>3</xdr:row>
      <xdr:rowOff>135724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26391" cy="651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e.ch/document/23048/telecharger" TargetMode="External"/><Relationship Id="rId2" Type="http://schemas.openxmlformats.org/officeDocument/2006/relationships/hyperlink" Target="http://www.ge.ch/covid-19-mesures-soutien-au-domaine-culturel/entreprises-culturelles-projets-transformation" TargetMode="External"/><Relationship Id="rId1" Type="http://schemas.openxmlformats.org/officeDocument/2006/relationships/hyperlink" Target="mailto:culture.occs@etat.ge.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%20culture.occs@etat.ge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topLeftCell="A10" zoomScaleNormal="100" workbookViewId="0">
      <selection activeCell="G18" sqref="G18:I18"/>
    </sheetView>
  </sheetViews>
  <sheetFormatPr baseColWidth="10" defaultColWidth="9.140625" defaultRowHeight="15"/>
  <cols>
    <col min="6" max="6" width="16.28515625" customWidth="1"/>
    <col min="8" max="8" width="1.140625" customWidth="1"/>
    <col min="9" max="9" width="28.28515625" customWidth="1"/>
    <col min="10" max="10" width="16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128" t="s">
        <v>236</v>
      </c>
      <c r="J1" s="105"/>
    </row>
    <row r="2" spans="1:10">
      <c r="A2" s="2"/>
      <c r="B2" s="2"/>
      <c r="C2" s="2"/>
      <c r="D2" s="2"/>
      <c r="E2" s="2"/>
      <c r="F2" s="2"/>
      <c r="G2" s="2"/>
      <c r="H2" s="2"/>
      <c r="I2" s="105" t="s">
        <v>238</v>
      </c>
      <c r="J2" s="105"/>
    </row>
    <row r="3" spans="1:10">
      <c r="A3" s="2"/>
      <c r="B3" s="2"/>
      <c r="C3" s="2"/>
      <c r="D3" s="2"/>
      <c r="E3" s="2"/>
      <c r="F3" s="2"/>
      <c r="G3" s="2"/>
      <c r="H3" s="2"/>
      <c r="I3" s="113" t="s">
        <v>135</v>
      </c>
    </row>
    <row r="4" spans="1:10">
      <c r="A4" s="2"/>
      <c r="B4" s="2"/>
      <c r="C4" s="2"/>
      <c r="D4" s="2"/>
      <c r="E4" s="2"/>
      <c r="F4" s="2"/>
      <c r="G4" s="2"/>
      <c r="H4" s="2"/>
    </row>
    <row r="5" spans="1:10">
      <c r="A5" s="2"/>
      <c r="B5" s="2"/>
      <c r="C5" s="2"/>
      <c r="D5" s="2"/>
      <c r="E5" s="2"/>
      <c r="F5" s="2"/>
      <c r="G5" s="235"/>
      <c r="H5" s="235"/>
      <c r="I5" s="235"/>
      <c r="J5" s="235"/>
    </row>
    <row r="6" spans="1:10">
      <c r="A6" s="2"/>
      <c r="B6" s="2"/>
      <c r="C6" s="2"/>
      <c r="D6" s="2"/>
      <c r="E6" s="2"/>
      <c r="F6" s="235"/>
      <c r="G6" s="235"/>
      <c r="H6" s="235"/>
      <c r="I6" s="235"/>
      <c r="J6" s="235"/>
    </row>
    <row r="7" spans="1:10">
      <c r="A7" s="2"/>
      <c r="B7" s="2"/>
      <c r="C7" s="2"/>
      <c r="D7" s="2"/>
      <c r="E7" s="2"/>
      <c r="F7" s="2"/>
      <c r="G7" s="2"/>
      <c r="H7" s="2"/>
      <c r="I7" s="3"/>
      <c r="J7" s="95"/>
    </row>
    <row r="8" spans="1:10" ht="15.75">
      <c r="A8" s="124" t="s">
        <v>118</v>
      </c>
      <c r="B8" s="125"/>
      <c r="C8" s="126"/>
      <c r="D8" s="126"/>
      <c r="E8" s="126"/>
      <c r="F8" s="126"/>
      <c r="G8" s="126"/>
      <c r="H8" s="126"/>
      <c r="I8" s="127"/>
      <c r="J8" s="126"/>
    </row>
    <row r="9" spans="1:10" ht="15.75">
      <c r="A9" s="124" t="s">
        <v>117</v>
      </c>
      <c r="B9" s="125"/>
      <c r="C9" s="126"/>
      <c r="D9" s="126"/>
      <c r="E9" s="126"/>
      <c r="F9" s="126"/>
      <c r="G9" s="126"/>
      <c r="H9" s="126"/>
      <c r="I9" s="127"/>
      <c r="J9" s="126"/>
    </row>
    <row r="10" spans="1:10" ht="15.75">
      <c r="A10" s="66"/>
      <c r="B10" s="6"/>
      <c r="C10" s="2"/>
      <c r="D10" s="2"/>
      <c r="E10" s="2"/>
      <c r="F10" s="2"/>
      <c r="G10" s="2"/>
      <c r="H10" s="2"/>
      <c r="I10" s="3"/>
      <c r="J10" s="2"/>
    </row>
    <row r="11" spans="1:10" ht="16.5" thickBot="1">
      <c r="A11" s="6"/>
      <c r="B11" s="6"/>
      <c r="C11" s="2"/>
      <c r="D11" s="2"/>
      <c r="E11" s="2"/>
      <c r="F11" s="2"/>
      <c r="G11" s="2"/>
      <c r="H11" s="2"/>
      <c r="I11" s="3"/>
      <c r="J11" s="2"/>
    </row>
    <row r="12" spans="1:10" ht="40.5" customHeight="1">
      <c r="A12" s="67"/>
      <c r="B12" s="68"/>
      <c r="C12" s="69"/>
      <c r="D12" s="69"/>
      <c r="E12" s="69"/>
      <c r="F12" s="69"/>
      <c r="G12" s="69"/>
      <c r="H12" s="69"/>
      <c r="I12" s="70"/>
      <c r="J12" s="71"/>
    </row>
    <row r="13" spans="1:10" ht="40.5" customHeight="1">
      <c r="A13" s="72" t="s">
        <v>55</v>
      </c>
      <c r="B13" s="73"/>
      <c r="C13" s="2"/>
      <c r="D13" s="2"/>
      <c r="E13" s="2"/>
      <c r="F13" s="2"/>
      <c r="G13" s="2"/>
      <c r="H13" s="2"/>
      <c r="I13" s="74" t="s">
        <v>56</v>
      </c>
      <c r="J13" s="75"/>
    </row>
    <row r="14" spans="1:10" ht="40.5" customHeight="1">
      <c r="A14" s="76" t="s">
        <v>36</v>
      </c>
      <c r="B14" s="186" t="s">
        <v>130</v>
      </c>
      <c r="C14" s="186"/>
      <c r="D14" s="186"/>
      <c r="E14" s="186"/>
      <c r="F14" s="186"/>
      <c r="G14" s="243" t="s">
        <v>258</v>
      </c>
      <c r="H14" s="243"/>
      <c r="I14" s="243"/>
      <c r="J14" s="77"/>
    </row>
    <row r="15" spans="1:10" ht="40.5" customHeight="1">
      <c r="A15" s="76" t="s">
        <v>37</v>
      </c>
      <c r="B15" s="239" t="s">
        <v>116</v>
      </c>
      <c r="C15" s="239"/>
      <c r="D15" s="239"/>
      <c r="E15" s="239"/>
      <c r="F15" s="239"/>
      <c r="G15" s="239"/>
      <c r="H15" s="239"/>
      <c r="I15" s="79" t="s">
        <v>235</v>
      </c>
      <c r="J15" s="77"/>
    </row>
    <row r="16" spans="1:10" ht="40.5" customHeight="1">
      <c r="A16" s="76" t="s">
        <v>38</v>
      </c>
      <c r="B16" s="240" t="s">
        <v>58</v>
      </c>
      <c r="C16" s="240"/>
      <c r="D16" s="240"/>
      <c r="E16" s="240"/>
      <c r="F16" s="240"/>
      <c r="G16" s="240"/>
      <c r="H16" s="240"/>
      <c r="I16" s="224" t="s">
        <v>59</v>
      </c>
      <c r="J16" s="77"/>
    </row>
    <row r="17" spans="1:10" ht="40.5" customHeight="1">
      <c r="A17" s="76" t="s">
        <v>57</v>
      </c>
      <c r="B17" s="239" t="s">
        <v>61</v>
      </c>
      <c r="C17" s="239"/>
      <c r="D17" s="239"/>
      <c r="E17" s="239"/>
      <c r="F17" s="239"/>
      <c r="G17" s="239"/>
      <c r="H17" s="239"/>
      <c r="I17" s="33"/>
      <c r="J17" s="77"/>
    </row>
    <row r="18" spans="1:10" ht="40.5" customHeight="1">
      <c r="A18" s="76" t="s">
        <v>60</v>
      </c>
      <c r="B18" s="240" t="s">
        <v>62</v>
      </c>
      <c r="C18" s="240"/>
      <c r="D18" s="240"/>
      <c r="E18" s="240"/>
      <c r="F18" s="240"/>
      <c r="G18" s="241" t="s">
        <v>63</v>
      </c>
      <c r="H18" s="241"/>
      <c r="I18" s="241"/>
      <c r="J18" s="77"/>
    </row>
    <row r="19" spans="1:10" ht="40.5" customHeight="1">
      <c r="A19" s="80"/>
      <c r="B19" s="34" t="s">
        <v>64</v>
      </c>
      <c r="C19" s="242" t="s">
        <v>180</v>
      </c>
      <c r="D19" s="242"/>
      <c r="E19" s="242"/>
      <c r="F19" s="242"/>
      <c r="G19" s="242"/>
      <c r="H19" s="242"/>
      <c r="I19" s="242"/>
      <c r="J19" s="77"/>
    </row>
    <row r="20" spans="1:10" ht="40.5" customHeight="1">
      <c r="A20" s="80"/>
      <c r="B20" s="34" t="s">
        <v>65</v>
      </c>
      <c r="C20" s="236" t="s">
        <v>66</v>
      </c>
      <c r="D20" s="236"/>
      <c r="E20" s="236"/>
      <c r="F20" s="236"/>
      <c r="G20" s="236"/>
      <c r="H20" s="236"/>
      <c r="I20" s="236"/>
      <c r="J20" s="77"/>
    </row>
    <row r="21" spans="1:10" ht="40.5" customHeight="1">
      <c r="A21" s="81"/>
      <c r="B21" s="34" t="s">
        <v>67</v>
      </c>
      <c r="C21" s="236" t="s">
        <v>68</v>
      </c>
      <c r="D21" s="236"/>
      <c r="E21" s="236"/>
      <c r="F21" s="236"/>
      <c r="G21" s="236"/>
      <c r="H21" s="236"/>
      <c r="I21" s="79" t="s">
        <v>69</v>
      </c>
      <c r="J21" s="82"/>
    </row>
    <row r="22" spans="1:10" s="107" customFormat="1" ht="18.600000000000001" customHeight="1">
      <c r="A22" s="81"/>
      <c r="B22" s="34"/>
      <c r="C22" s="178"/>
      <c r="D22" s="178"/>
      <c r="E22" s="178"/>
      <c r="F22" s="178"/>
      <c r="G22" s="178"/>
      <c r="H22" s="178"/>
      <c r="I22" s="79"/>
      <c r="J22" s="82"/>
    </row>
    <row r="23" spans="1:10" ht="22.9" customHeight="1">
      <c r="A23" s="237" t="s">
        <v>259</v>
      </c>
      <c r="B23" s="237"/>
      <c r="C23" s="237"/>
      <c r="D23" s="237"/>
      <c r="E23" s="237"/>
      <c r="F23" s="237"/>
      <c r="G23" s="237"/>
      <c r="H23" s="237"/>
      <c r="I23" s="237"/>
      <c r="J23" s="238"/>
    </row>
    <row r="24" spans="1:10" s="107" customFormat="1" ht="17.45" customHeight="1">
      <c r="A24" s="110"/>
      <c r="B24" s="233" t="s">
        <v>131</v>
      </c>
      <c r="C24" s="233"/>
      <c r="D24" s="233"/>
      <c r="E24" s="233"/>
      <c r="F24" s="233"/>
      <c r="G24" s="233"/>
      <c r="H24" s="233"/>
      <c r="I24" s="233"/>
      <c r="J24" s="234"/>
    </row>
    <row r="25" spans="1:10" ht="20.45" customHeight="1">
      <c r="A25" s="181"/>
      <c r="B25" s="179"/>
      <c r="C25" s="179"/>
      <c r="D25" s="179"/>
      <c r="E25" s="179"/>
      <c r="F25" s="179"/>
      <c r="G25" s="179"/>
      <c r="H25" s="179"/>
      <c r="I25" s="179"/>
      <c r="J25" s="182"/>
    </row>
    <row r="26" spans="1:10" ht="15.75" thickBot="1">
      <c r="A26" s="183"/>
      <c r="B26" s="184"/>
      <c r="C26" s="184"/>
      <c r="D26" s="184"/>
      <c r="E26" s="184"/>
      <c r="F26" s="184"/>
      <c r="G26" s="184"/>
      <c r="H26" s="184"/>
      <c r="I26" s="184"/>
      <c r="J26" s="185"/>
    </row>
  </sheetData>
  <sheetProtection algorithmName="SHA-512" hashValue="fNHw5cO7THQg9Y/ckigN4474DMuHlaQURcczDOKtrB+ySwToOwdCPBATzdvimFgaE9+D3hSsGZV0Jeyb6fiVXA==" saltValue="4BaFUInf/9NnpQJu3CF26A==" spinCount="100000" sheet="1" objects="1" scenarios="1"/>
  <mergeCells count="13">
    <mergeCell ref="B24:J24"/>
    <mergeCell ref="G5:J5"/>
    <mergeCell ref="F6:J6"/>
    <mergeCell ref="C20:I20"/>
    <mergeCell ref="A23:J23"/>
    <mergeCell ref="C21:H21"/>
    <mergeCell ref="B15:H15"/>
    <mergeCell ref="B16:H16"/>
    <mergeCell ref="B17:H17"/>
    <mergeCell ref="B18:F18"/>
    <mergeCell ref="G18:I18"/>
    <mergeCell ref="C19:I19"/>
    <mergeCell ref="G14:I14"/>
  </mergeCells>
  <hyperlinks>
    <hyperlink ref="G18" r:id="rId1"/>
    <hyperlink ref="I15" location="'Rens. généraux'!A1" tooltip="Renseignements généraux" display="Renseignements généraux"/>
    <hyperlink ref="I16" location="Attestation!G17" display="Attestation"/>
    <hyperlink ref="I21" location="Attestation!G28" display="Annexes"/>
    <hyperlink ref="I1" location="'Rens. généraux'!A1" display="Aller aux renseignements généraux"/>
    <hyperlink ref="I2" location="Attestation!A1" display="Aller à l'Attestation"/>
    <hyperlink ref="B24" r:id="rId2" display="http://www.ge.ch/covid-19-mesures-soutien-au-domaine-culturel/entreprises-culturelles-projets-transformation"/>
    <hyperlink ref="I3" location="'Projet de transformation'!A1" display="Aller au projet de transformation"/>
    <hyperlink ref="G14" r:id="rId3"/>
  </hyperlinks>
  <pageMargins left="0.7" right="0.7" top="0.75" bottom="0.75" header="0.3" footer="0.3"/>
  <pageSetup paperSize="9" orientation="portrait" horizontalDpi="4294967292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4"/>
  <sheetViews>
    <sheetView showGridLines="0" topLeftCell="B1" zoomScale="85" zoomScaleNormal="85" workbookViewId="0">
      <pane ySplit="8" topLeftCell="A131" activePane="bottomLeft" state="frozen"/>
      <selection activeCell="A10" sqref="A10"/>
      <selection pane="bottomLeft" activeCell="N113" sqref="N113"/>
    </sheetView>
  </sheetViews>
  <sheetFormatPr baseColWidth="10" defaultColWidth="9.140625" defaultRowHeight="15" outlineLevelCol="1"/>
  <cols>
    <col min="1" max="1" width="11.5703125" style="23" hidden="1" customWidth="1" outlineLevel="1"/>
    <col min="2" max="2" width="11.5703125" style="24" customWidth="1" collapsed="1"/>
    <col min="3" max="4" width="4.28515625" style="24" customWidth="1"/>
    <col min="5" max="5" width="17.28515625" style="24" customWidth="1"/>
    <col min="6" max="6" width="9.140625" style="24"/>
    <col min="7" max="7" width="21.28515625" style="24" customWidth="1"/>
    <col min="8" max="8" width="8.28515625" style="24" customWidth="1"/>
    <col min="9" max="10" width="6.42578125" style="24" customWidth="1"/>
    <col min="11" max="11" width="11.28515625" style="24" customWidth="1"/>
    <col min="12" max="12" width="27.28515625" style="24" customWidth="1"/>
    <col min="13" max="13" width="9.5703125" style="24" customWidth="1"/>
    <col min="14" max="14" width="22.85546875" style="24" bestFit="1" customWidth="1"/>
    <col min="15" max="16384" width="9.140625" style="24"/>
  </cols>
  <sheetData>
    <row r="1" spans="1:16" s="2" customFormat="1" ht="14.25">
      <c r="A1" s="1">
        <f>SUM(A17:A172)-1</f>
        <v>43</v>
      </c>
      <c r="I1" s="89"/>
      <c r="J1" s="90"/>
      <c r="K1" s="90"/>
      <c r="L1" s="91"/>
      <c r="M1" s="83"/>
      <c r="O1" s="4"/>
      <c r="P1" s="4"/>
    </row>
    <row r="2" spans="1:16" s="2" customFormat="1" ht="14.25">
      <c r="I2" s="89"/>
      <c r="J2" s="90"/>
      <c r="K2" s="90"/>
      <c r="L2" s="111" t="s">
        <v>237</v>
      </c>
      <c r="M2" s="83"/>
    </row>
    <row r="3" spans="1:16" s="2" customFormat="1" ht="14.25">
      <c r="I3" s="89"/>
      <c r="J3" s="90"/>
      <c r="K3" s="90"/>
      <c r="L3" s="111" t="s">
        <v>238</v>
      </c>
      <c r="M3" s="83"/>
    </row>
    <row r="4" spans="1:16" s="2" customFormat="1" ht="14.25">
      <c r="I4" s="89"/>
      <c r="J4" s="90"/>
      <c r="K4" s="92"/>
      <c r="L4" s="113" t="s">
        <v>135</v>
      </c>
      <c r="M4" s="84"/>
      <c r="N4" s="84"/>
    </row>
    <row r="5" spans="1:16" s="2" customFormat="1" ht="15.75">
      <c r="A5" s="6"/>
      <c r="B5" s="6" t="s">
        <v>27</v>
      </c>
      <c r="I5" s="89"/>
      <c r="J5" s="92"/>
      <c r="K5" s="92"/>
      <c r="L5" s="96"/>
      <c r="M5" s="84"/>
      <c r="N5" s="84"/>
    </row>
    <row r="6" spans="1:16" s="2" customFormat="1" ht="15.75">
      <c r="A6" s="6"/>
      <c r="B6" s="6" t="s">
        <v>28</v>
      </c>
      <c r="I6" s="3"/>
    </row>
    <row r="7" spans="1:16" s="5" customFormat="1" ht="14.25"/>
    <row r="8" spans="1:16" s="9" customFormat="1" ht="16.5">
      <c r="A8" s="7"/>
      <c r="B8" s="8" t="s">
        <v>29</v>
      </c>
      <c r="H8" s="10"/>
    </row>
    <row r="9" spans="1:16" s="9" customFormat="1" ht="16.5">
      <c r="A9" s="7"/>
      <c r="B9" s="8"/>
    </row>
    <row r="10" spans="1:16" s="9" customFormat="1" ht="16.5">
      <c r="A10" s="7"/>
      <c r="B10" s="8" t="s">
        <v>121</v>
      </c>
      <c r="J10" s="258" t="s">
        <v>234</v>
      </c>
      <c r="K10" s="259"/>
      <c r="L10" s="260"/>
    </row>
    <row r="11" spans="1:16" s="9" customFormat="1" ht="17.25" thickBot="1">
      <c r="A11" s="7"/>
      <c r="B11" s="8"/>
      <c r="K11" s="93"/>
      <c r="L11" s="93"/>
    </row>
    <row r="12" spans="1:16" s="9" customFormat="1" ht="17.25" thickBot="1">
      <c r="A12" s="7"/>
      <c r="B12" s="8"/>
      <c r="K12" s="202" t="s">
        <v>92</v>
      </c>
      <c r="L12" s="203"/>
    </row>
    <row r="13" spans="1:16" s="9" customFormat="1" ht="5.25" customHeight="1" thickBot="1">
      <c r="A13" s="7"/>
      <c r="B13" s="8"/>
      <c r="K13" s="11"/>
      <c r="L13" s="11"/>
    </row>
    <row r="14" spans="1:16" s="9" customFormat="1" ht="15.75" thickBot="1">
      <c r="A14" s="7"/>
      <c r="J14" s="12" t="s">
        <v>0</v>
      </c>
      <c r="K14" s="13" t="s">
        <v>88</v>
      </c>
      <c r="L14" s="14"/>
    </row>
    <row r="15" spans="1:16" s="9" customFormat="1">
      <c r="A15" s="7"/>
      <c r="B15" s="122" t="s">
        <v>182</v>
      </c>
      <c r="C15" s="15" t="s">
        <v>181</v>
      </c>
      <c r="D15" s="15"/>
      <c r="E15" s="15"/>
      <c r="L15" s="16" t="s">
        <v>3</v>
      </c>
    </row>
    <row r="16" spans="1:16" s="9" customFormat="1" ht="7.5" customHeight="1">
      <c r="A16" s="7"/>
      <c r="B16" s="15"/>
      <c r="C16" s="15"/>
      <c r="D16" s="15"/>
      <c r="E16" s="15"/>
    </row>
    <row r="17" spans="1:12" s="9" customFormat="1">
      <c r="A17" s="7">
        <f>IF(F17="",1,0)</f>
        <v>1</v>
      </c>
      <c r="B17" s="15"/>
      <c r="C17" s="15"/>
      <c r="F17" s="250"/>
      <c r="G17" s="250"/>
      <c r="H17" s="250"/>
      <c r="I17" s="250"/>
      <c r="J17" s="250"/>
      <c r="K17" s="250"/>
      <c r="L17" s="250"/>
    </row>
    <row r="18" spans="1:12" s="9" customFormat="1" ht="7.5" customHeight="1">
      <c r="A18" s="7"/>
      <c r="B18" s="15"/>
      <c r="C18" s="15"/>
      <c r="D18" s="15"/>
      <c r="E18" s="15"/>
    </row>
    <row r="19" spans="1:12" s="9" customFormat="1">
      <c r="A19" s="98"/>
      <c r="B19" s="15"/>
      <c r="C19" s="15" t="s">
        <v>183</v>
      </c>
      <c r="D19" s="15"/>
      <c r="E19" s="15"/>
      <c r="L19" s="16"/>
    </row>
    <row r="20" spans="1:12" s="9" customFormat="1">
      <c r="A20" s="98"/>
      <c r="B20" s="15"/>
      <c r="C20" s="15"/>
      <c r="D20" s="15"/>
      <c r="E20" s="15"/>
      <c r="L20" s="16"/>
    </row>
    <row r="21" spans="1:12" s="9" customFormat="1">
      <c r="A21" s="98">
        <f>IF(F21="",1,0)</f>
        <v>1</v>
      </c>
      <c r="B21" s="15"/>
      <c r="C21" s="15" t="s">
        <v>91</v>
      </c>
      <c r="F21" s="249"/>
      <c r="G21" s="249"/>
      <c r="H21" s="15"/>
      <c r="I21" s="15"/>
      <c r="J21" s="15"/>
      <c r="K21" s="15"/>
      <c r="L21" s="15"/>
    </row>
    <row r="22" spans="1:12" s="9" customFormat="1" ht="12.75">
      <c r="A22" s="98"/>
    </row>
    <row r="23" spans="1:12" s="9" customFormat="1">
      <c r="A23" s="98">
        <f>IF(F23="",1,0)</f>
        <v>1</v>
      </c>
      <c r="B23" s="15"/>
      <c r="C23" s="15" t="s">
        <v>104</v>
      </c>
      <c r="D23" s="15"/>
      <c r="F23" s="250"/>
      <c r="G23" s="250"/>
      <c r="H23" s="250"/>
      <c r="I23" s="250"/>
      <c r="J23" s="250"/>
      <c r="K23" s="250"/>
      <c r="L23" s="250"/>
    </row>
    <row r="24" spans="1:12" s="9" customFormat="1">
      <c r="A24" s="98"/>
      <c r="B24" s="15"/>
      <c r="C24" s="15"/>
      <c r="D24" s="15"/>
      <c r="F24" s="21"/>
      <c r="G24" s="21"/>
      <c r="H24" s="21"/>
      <c r="I24" s="21"/>
      <c r="J24" s="21"/>
      <c r="K24" s="21"/>
      <c r="L24" s="21"/>
    </row>
    <row r="25" spans="1:12" s="9" customFormat="1">
      <c r="A25" s="98">
        <f>IF(F25="",1,0)</f>
        <v>1</v>
      </c>
      <c r="B25" s="15"/>
      <c r="C25" s="15" t="s">
        <v>90</v>
      </c>
      <c r="D25" s="15"/>
      <c r="F25" s="250"/>
      <c r="G25" s="250"/>
      <c r="H25" s="250"/>
      <c r="I25" s="250"/>
      <c r="J25" s="250"/>
      <c r="K25" s="250"/>
      <c r="L25" s="250"/>
    </row>
    <row r="26" spans="1:12" s="9" customFormat="1">
      <c r="A26" s="98"/>
      <c r="B26" s="15"/>
      <c r="C26" s="15"/>
      <c r="D26" s="15"/>
      <c r="F26" s="21"/>
      <c r="G26" s="21"/>
      <c r="H26" s="21"/>
      <c r="I26" s="21"/>
      <c r="J26" s="21"/>
      <c r="K26" s="21"/>
      <c r="L26" s="21"/>
    </row>
    <row r="27" spans="1:12" s="9" customFormat="1">
      <c r="A27" s="7"/>
      <c r="B27" s="122" t="s">
        <v>184</v>
      </c>
      <c r="C27" s="15" t="s">
        <v>4</v>
      </c>
      <c r="D27" s="15"/>
      <c r="E27" s="15"/>
    </row>
    <row r="28" spans="1:12" s="9" customFormat="1" ht="7.5" customHeight="1">
      <c r="A28" s="7"/>
      <c r="B28" s="15"/>
      <c r="C28" s="15"/>
      <c r="D28" s="15"/>
      <c r="E28" s="15"/>
    </row>
    <row r="29" spans="1:12" s="9" customFormat="1">
      <c r="A29" s="7">
        <f>IF(F29="",1,0)</f>
        <v>1</v>
      </c>
      <c r="B29" s="15"/>
      <c r="C29" s="15" t="s">
        <v>5</v>
      </c>
      <c r="D29" s="15"/>
      <c r="F29" s="251"/>
      <c r="G29" s="252"/>
      <c r="H29" s="252"/>
      <c r="I29" s="252"/>
      <c r="J29" s="252"/>
      <c r="K29" s="252"/>
      <c r="L29" s="253"/>
    </row>
    <row r="30" spans="1:12" s="9" customFormat="1" ht="7.5" customHeight="1">
      <c r="A30" s="7"/>
      <c r="B30" s="15"/>
      <c r="C30" s="15"/>
      <c r="D30" s="15"/>
    </row>
    <row r="31" spans="1:12" s="9" customFormat="1">
      <c r="A31" s="7">
        <f>IF(F31="",1,0)</f>
        <v>1</v>
      </c>
      <c r="B31" s="15"/>
      <c r="C31" s="15" t="s">
        <v>6</v>
      </c>
      <c r="D31" s="15"/>
      <c r="F31" s="250"/>
      <c r="G31" s="250"/>
      <c r="H31" s="250"/>
      <c r="I31" s="250"/>
      <c r="J31" s="250"/>
      <c r="K31" s="250"/>
      <c r="L31" s="250"/>
    </row>
    <row r="32" spans="1:12" s="9" customFormat="1" ht="7.5" customHeight="1">
      <c r="A32" s="7"/>
      <c r="B32" s="15"/>
      <c r="C32" s="15"/>
      <c r="D32" s="15"/>
    </row>
    <row r="33" spans="1:12" s="9" customFormat="1">
      <c r="A33" s="7">
        <f>IF(F33="",1,0)</f>
        <v>1</v>
      </c>
      <c r="B33" s="15"/>
      <c r="C33" s="15" t="s">
        <v>7</v>
      </c>
      <c r="D33" s="15"/>
      <c r="F33" s="250"/>
      <c r="G33" s="250"/>
      <c r="H33" s="250"/>
      <c r="I33" s="250"/>
      <c r="J33" s="250"/>
      <c r="K33" s="250"/>
      <c r="L33" s="250"/>
    </row>
    <row r="34" spans="1:12" s="9" customFormat="1" ht="7.5" customHeight="1">
      <c r="A34" s="7"/>
      <c r="B34" s="15"/>
      <c r="C34" s="15"/>
      <c r="D34" s="15"/>
      <c r="E34" s="15"/>
    </row>
    <row r="35" spans="1:12" s="108" customFormat="1">
      <c r="A35" s="7"/>
      <c r="B35" s="123" t="s">
        <v>185</v>
      </c>
      <c r="C35" s="85" t="s">
        <v>186</v>
      </c>
      <c r="D35" s="85"/>
      <c r="E35" s="15"/>
    </row>
    <row r="36" spans="1:12" s="108" customFormat="1" ht="7.15" customHeight="1">
      <c r="A36" s="7"/>
      <c r="B36" s="123"/>
      <c r="C36" s="85"/>
      <c r="D36" s="85"/>
      <c r="E36" s="15"/>
    </row>
    <row r="37" spans="1:12" s="9" customFormat="1">
      <c r="A37" s="7">
        <f>IF(F37="",1,0)</f>
        <v>1</v>
      </c>
      <c r="B37" s="15"/>
      <c r="C37" s="15" t="s">
        <v>8</v>
      </c>
      <c r="D37" s="15"/>
      <c r="E37" s="15"/>
      <c r="F37" s="250"/>
      <c r="G37" s="250"/>
      <c r="H37" s="250"/>
      <c r="I37" s="250"/>
      <c r="J37" s="250"/>
      <c r="K37" s="250"/>
      <c r="L37" s="250"/>
    </row>
    <row r="38" spans="1:12" s="9" customFormat="1" ht="7.5" customHeight="1">
      <c r="A38" s="7"/>
      <c r="B38" s="15"/>
      <c r="C38" s="15"/>
      <c r="D38" s="15"/>
      <c r="E38" s="15"/>
    </row>
    <row r="39" spans="1:12" s="9" customFormat="1">
      <c r="A39" s="7">
        <f>IF(F39="",1,0)</f>
        <v>1</v>
      </c>
      <c r="B39" s="15"/>
      <c r="C39" s="15" t="s">
        <v>9</v>
      </c>
      <c r="D39" s="15"/>
      <c r="E39" s="15"/>
      <c r="F39" s="254"/>
      <c r="G39" s="250"/>
      <c r="H39" s="250"/>
      <c r="I39" s="250"/>
      <c r="J39" s="250"/>
      <c r="K39" s="250"/>
      <c r="L39" s="250"/>
    </row>
    <row r="40" spans="1:12" s="9" customFormat="1" ht="7.5" customHeight="1">
      <c r="A40" s="7"/>
      <c r="B40" s="15"/>
      <c r="C40" s="15"/>
      <c r="D40" s="15"/>
      <c r="E40" s="15"/>
    </row>
    <row r="41" spans="1:12" s="108" customFormat="1" ht="7.15" customHeight="1">
      <c r="A41" s="7"/>
      <c r="B41" s="15"/>
      <c r="C41" s="15"/>
      <c r="D41" s="15"/>
      <c r="E41" s="15"/>
    </row>
    <row r="42" spans="1:12" s="9" customFormat="1">
      <c r="A42" s="7">
        <f>IF(F42="",1,0)</f>
        <v>1</v>
      </c>
      <c r="B42" s="122" t="s">
        <v>187</v>
      </c>
      <c r="C42" s="15" t="s">
        <v>188</v>
      </c>
      <c r="D42" s="15"/>
      <c r="E42" s="15"/>
      <c r="F42" s="255"/>
      <c r="G42" s="256"/>
      <c r="H42" s="256"/>
      <c r="I42" s="256"/>
      <c r="J42" s="256"/>
      <c r="K42" s="256"/>
      <c r="L42" s="256"/>
    </row>
    <row r="43" spans="1:12" s="9" customFormat="1" ht="7.5" customHeight="1">
      <c r="A43" s="7"/>
      <c r="B43" s="15"/>
      <c r="C43" s="15"/>
      <c r="D43" s="15"/>
      <c r="E43" s="15"/>
    </row>
    <row r="44" spans="1:12" s="108" customFormat="1">
      <c r="A44" s="7"/>
      <c r="B44" s="15"/>
      <c r="C44" s="15"/>
      <c r="D44" s="15"/>
      <c r="E44" s="15"/>
    </row>
    <row r="45" spans="1:12" s="9" customFormat="1">
      <c r="A45" s="7">
        <f>IF(G45="",1,0)</f>
        <v>1</v>
      </c>
      <c r="B45" s="122" t="s">
        <v>189</v>
      </c>
      <c r="C45" s="15" t="s">
        <v>76</v>
      </c>
      <c r="D45" s="15"/>
      <c r="E45" s="15"/>
      <c r="G45" s="17"/>
      <c r="I45" s="15" t="s">
        <v>10</v>
      </c>
      <c r="L45" s="18"/>
    </row>
    <row r="46" spans="1:12" s="9" customFormat="1" ht="12.75">
      <c r="A46" s="7">
        <f>IF(OR(G45="",L45=""),1,0)</f>
        <v>1</v>
      </c>
    </row>
    <row r="47" spans="1:12" s="108" customFormat="1">
      <c r="A47" s="98">
        <f>IF(L47="",1,0)</f>
        <v>1</v>
      </c>
      <c r="B47" s="122" t="s">
        <v>190</v>
      </c>
      <c r="C47" s="15" t="s">
        <v>132</v>
      </c>
      <c r="D47" s="15"/>
      <c r="E47" s="15"/>
      <c r="L47" s="112"/>
    </row>
    <row r="48" spans="1:12" s="9" customFormat="1">
      <c r="A48" s="7"/>
      <c r="C48" s="15"/>
      <c r="D48" s="15"/>
      <c r="E48" s="15"/>
      <c r="F48" s="15"/>
    </row>
    <row r="49" spans="1:12" s="9" customFormat="1">
      <c r="A49" s="7"/>
      <c r="B49" s="122" t="s">
        <v>191</v>
      </c>
      <c r="C49" s="15" t="s">
        <v>11</v>
      </c>
      <c r="D49" s="15"/>
      <c r="E49" s="15"/>
    </row>
    <row r="50" spans="1:12" s="9" customFormat="1" ht="7.5" customHeight="1">
      <c r="A50" s="7"/>
      <c r="B50" s="15"/>
      <c r="C50" s="15"/>
      <c r="D50" s="15"/>
      <c r="E50" s="15"/>
    </row>
    <row r="51" spans="1:12" s="9" customFormat="1">
      <c r="A51" s="7">
        <f>IF(F51="",1,0)</f>
        <v>1</v>
      </c>
      <c r="C51" s="15" t="s">
        <v>12</v>
      </c>
      <c r="D51" s="15"/>
      <c r="E51" s="15"/>
      <c r="F51" s="250"/>
      <c r="G51" s="250"/>
      <c r="H51" s="250"/>
      <c r="I51" s="250"/>
      <c r="J51" s="250"/>
      <c r="K51" s="250"/>
      <c r="L51" s="250"/>
    </row>
    <row r="52" spans="1:12" s="9" customFormat="1" ht="7.5" customHeight="1">
      <c r="A52" s="7"/>
      <c r="B52" s="15"/>
      <c r="C52" s="15"/>
      <c r="D52" s="15"/>
      <c r="E52" s="15"/>
    </row>
    <row r="53" spans="1:12" s="9" customFormat="1">
      <c r="A53" s="7">
        <f>IF(F53="",1,0)</f>
        <v>1</v>
      </c>
      <c r="C53" s="15" t="s">
        <v>6</v>
      </c>
      <c r="D53" s="15"/>
      <c r="E53" s="15"/>
      <c r="F53" s="250"/>
      <c r="G53" s="250"/>
      <c r="H53" s="250"/>
      <c r="I53" s="250"/>
      <c r="J53" s="250"/>
      <c r="K53" s="250"/>
      <c r="L53" s="250"/>
    </row>
    <row r="54" spans="1:12" s="9" customFormat="1">
      <c r="A54" s="7"/>
      <c r="C54" s="15"/>
      <c r="D54" s="15"/>
      <c r="E54" s="15"/>
    </row>
    <row r="55" spans="1:12" s="9" customFormat="1">
      <c r="A55" s="7"/>
      <c r="B55" s="122" t="s">
        <v>192</v>
      </c>
      <c r="C55" s="15" t="s">
        <v>13</v>
      </c>
      <c r="D55" s="15"/>
      <c r="E55" s="15"/>
    </row>
    <row r="56" spans="1:12" s="9" customFormat="1" ht="7.5" customHeight="1">
      <c r="A56" s="7"/>
      <c r="B56" s="15"/>
      <c r="C56" s="15"/>
      <c r="D56" s="15"/>
      <c r="E56" s="15"/>
    </row>
    <row r="57" spans="1:12" s="9" customFormat="1">
      <c r="A57" s="7">
        <f>IF(F57="",1,0)</f>
        <v>1</v>
      </c>
      <c r="C57" s="15" t="s">
        <v>14</v>
      </c>
      <c r="D57" s="15"/>
      <c r="E57" s="15"/>
      <c r="F57" s="257"/>
      <c r="G57" s="257"/>
      <c r="H57" s="257"/>
      <c r="I57" s="257"/>
      <c r="J57" s="257"/>
      <c r="K57" s="257"/>
      <c r="L57" s="257"/>
    </row>
    <row r="58" spans="1:12" s="9" customFormat="1">
      <c r="A58" s="7"/>
      <c r="C58" s="87"/>
      <c r="D58" s="87"/>
      <c r="E58" s="87"/>
      <c r="F58" s="88"/>
      <c r="G58" s="88"/>
      <c r="H58" s="88"/>
      <c r="I58" s="88"/>
      <c r="J58" s="88"/>
      <c r="K58" s="88"/>
      <c r="L58" s="88"/>
    </row>
    <row r="59" spans="1:12" s="9" customFormat="1">
      <c r="A59" s="7">
        <f>IF(F59="",1,0)</f>
        <v>1</v>
      </c>
      <c r="C59" s="15" t="s">
        <v>15</v>
      </c>
      <c r="D59" s="15"/>
      <c r="E59" s="15"/>
      <c r="F59" s="257"/>
      <c r="G59" s="257"/>
      <c r="H59" s="9" t="s">
        <v>16</v>
      </c>
      <c r="I59" s="15"/>
      <c r="J59" s="15"/>
      <c r="K59" s="15"/>
      <c r="L59" s="15"/>
    </row>
    <row r="60" spans="1:12" s="9" customFormat="1" ht="15.75">
      <c r="A60" s="7"/>
      <c r="C60" s="19" t="s">
        <v>17</v>
      </c>
      <c r="D60" s="15"/>
      <c r="E60" s="15"/>
      <c r="F60" s="15"/>
      <c r="G60" s="15"/>
      <c r="H60" s="15"/>
      <c r="I60" s="15"/>
      <c r="J60" s="15"/>
      <c r="K60" s="15"/>
      <c r="L60" s="15"/>
    </row>
    <row r="61" spans="1:12" s="9" customFormat="1">
      <c r="A61" s="7"/>
      <c r="D61" s="15"/>
      <c r="E61" s="15"/>
      <c r="F61" s="15"/>
      <c r="G61" s="15"/>
      <c r="H61" s="15"/>
      <c r="I61" s="15"/>
      <c r="J61" s="15"/>
      <c r="K61" s="15"/>
      <c r="L61" s="15"/>
    </row>
    <row r="62" spans="1:12" s="9" customFormat="1">
      <c r="A62" s="7"/>
      <c r="B62" s="122" t="s">
        <v>193</v>
      </c>
      <c r="C62" s="15" t="s">
        <v>194</v>
      </c>
      <c r="D62" s="15"/>
      <c r="E62" s="15"/>
    </row>
    <row r="63" spans="1:12" s="9" customFormat="1" ht="7.5" customHeight="1">
      <c r="A63" s="7"/>
      <c r="B63" s="15"/>
      <c r="C63" s="15"/>
      <c r="D63" s="15"/>
      <c r="E63" s="15"/>
    </row>
    <row r="64" spans="1:12" s="9" customFormat="1">
      <c r="A64" s="7">
        <f>IF(G64="",1,0)</f>
        <v>1</v>
      </c>
      <c r="B64" s="15"/>
      <c r="C64" s="15" t="s">
        <v>18</v>
      </c>
      <c r="D64" s="15"/>
      <c r="E64" s="15"/>
      <c r="G64" s="257"/>
      <c r="H64" s="257"/>
      <c r="I64" s="257"/>
      <c r="J64" s="257"/>
      <c r="K64" s="257"/>
      <c r="L64" s="257"/>
    </row>
    <row r="65" spans="1:12" s="9" customFormat="1" ht="7.5" customHeight="1">
      <c r="A65" s="7"/>
      <c r="B65" s="15"/>
      <c r="C65" s="15"/>
      <c r="D65" s="15"/>
      <c r="E65" s="15"/>
    </row>
    <row r="66" spans="1:12" s="9" customFormat="1">
      <c r="A66" s="7"/>
      <c r="B66" s="15"/>
      <c r="C66" s="15" t="s">
        <v>122</v>
      </c>
      <c r="D66" s="15"/>
      <c r="E66" s="15"/>
      <c r="G66" s="255"/>
      <c r="H66" s="256"/>
      <c r="I66" s="256"/>
      <c r="J66" s="256"/>
      <c r="K66" s="256"/>
      <c r="L66" s="256"/>
    </row>
    <row r="67" spans="1:12" s="9" customFormat="1" ht="6.6" customHeight="1">
      <c r="A67" s="7"/>
      <c r="B67" s="15"/>
      <c r="C67" s="15"/>
      <c r="D67" s="15"/>
      <c r="E67" s="15"/>
    </row>
    <row r="68" spans="1:12" s="9" customFormat="1">
      <c r="A68" s="7">
        <f>IF(G68="",1,0)</f>
        <v>1</v>
      </c>
      <c r="B68" s="15"/>
      <c r="C68" s="15" t="s">
        <v>123</v>
      </c>
      <c r="D68" s="15"/>
      <c r="E68" s="15"/>
      <c r="G68" s="250"/>
      <c r="H68" s="250"/>
      <c r="I68" s="250"/>
      <c r="J68" s="250"/>
      <c r="K68" s="250"/>
      <c r="L68" s="250"/>
    </row>
    <row r="69" spans="1:12" s="9" customFormat="1" ht="7.5" customHeight="1">
      <c r="A69" s="7"/>
      <c r="B69" s="15"/>
      <c r="C69" s="15"/>
      <c r="D69" s="15"/>
      <c r="E69" s="15"/>
    </row>
    <row r="70" spans="1:12" s="9" customFormat="1" ht="7.5" customHeight="1">
      <c r="A70" s="7"/>
      <c r="B70" s="15"/>
      <c r="C70" s="15"/>
      <c r="D70" s="15"/>
      <c r="E70" s="15"/>
    </row>
    <row r="71" spans="1:12" s="9" customFormat="1">
      <c r="A71" s="7"/>
      <c r="B71" s="122" t="s">
        <v>195</v>
      </c>
      <c r="C71" s="15" t="s">
        <v>19</v>
      </c>
      <c r="D71" s="15"/>
      <c r="E71" s="15"/>
    </row>
    <row r="72" spans="1:12" s="9" customFormat="1" ht="7.5" customHeight="1">
      <c r="A72" s="7"/>
      <c r="B72" s="15"/>
      <c r="C72" s="15"/>
      <c r="D72" s="15"/>
      <c r="E72" s="15"/>
    </row>
    <row r="73" spans="1:12" s="9" customFormat="1">
      <c r="A73" s="7"/>
      <c r="B73" s="15"/>
      <c r="C73" s="15" t="s">
        <v>20</v>
      </c>
      <c r="D73" s="15"/>
      <c r="E73" s="15"/>
      <c r="F73" s="255"/>
      <c r="G73" s="256"/>
      <c r="H73" s="256"/>
      <c r="I73" s="256"/>
      <c r="J73" s="256"/>
      <c r="K73" s="256"/>
      <c r="L73" s="231"/>
    </row>
    <row r="74" spans="1:12" s="9" customFormat="1" ht="12.75">
      <c r="A74" s="7"/>
    </row>
    <row r="75" spans="1:12" s="9" customFormat="1" ht="12.75">
      <c r="A75" s="7"/>
    </row>
    <row r="76" spans="1:12" s="9" customFormat="1" ht="16.5">
      <c r="A76" s="7"/>
      <c r="B76" s="8" t="s">
        <v>120</v>
      </c>
    </row>
    <row r="77" spans="1:12" s="9" customFormat="1" ht="12.75">
      <c r="A77" s="7"/>
    </row>
    <row r="78" spans="1:12" s="9" customFormat="1">
      <c r="A78" s="7">
        <f>IF(F78="",1,0)</f>
        <v>1</v>
      </c>
      <c r="B78" s="122" t="s">
        <v>196</v>
      </c>
      <c r="C78" s="15" t="s">
        <v>91</v>
      </c>
      <c r="F78" s="249"/>
      <c r="G78" s="249"/>
      <c r="H78" s="102"/>
      <c r="I78" s="102"/>
      <c r="J78" s="102"/>
      <c r="K78" s="102"/>
      <c r="L78" s="102"/>
    </row>
    <row r="79" spans="1:12" s="9" customFormat="1" ht="12.75">
      <c r="A79" s="7"/>
    </row>
    <row r="80" spans="1:12" s="9" customFormat="1">
      <c r="A80" s="7">
        <f>IF(F80="",1,0)</f>
        <v>1</v>
      </c>
      <c r="B80" s="15"/>
      <c r="C80" s="15" t="s">
        <v>104</v>
      </c>
      <c r="D80" s="15"/>
      <c r="E80" s="15"/>
      <c r="F80" s="250"/>
      <c r="G80" s="250"/>
      <c r="H80" s="250"/>
      <c r="I80" s="250"/>
      <c r="J80" s="250"/>
      <c r="K80" s="250"/>
      <c r="L80" s="250"/>
    </row>
    <row r="81" spans="1:12" s="9" customFormat="1">
      <c r="A81" s="7"/>
      <c r="B81" s="15"/>
      <c r="C81" s="15"/>
      <c r="D81" s="15"/>
      <c r="E81" s="15"/>
      <c r="F81" s="103"/>
      <c r="G81" s="103"/>
      <c r="H81" s="103"/>
      <c r="I81" s="103"/>
      <c r="J81" s="103"/>
      <c r="K81" s="103"/>
      <c r="L81" s="103"/>
    </row>
    <row r="82" spans="1:12" s="9" customFormat="1">
      <c r="A82" s="7">
        <f>IF(F82="",1,0)</f>
        <v>1</v>
      </c>
      <c r="B82" s="15"/>
      <c r="C82" s="15" t="s">
        <v>90</v>
      </c>
      <c r="D82" s="15"/>
      <c r="E82" s="15"/>
      <c r="F82" s="250"/>
      <c r="G82" s="250"/>
      <c r="H82" s="250"/>
      <c r="I82" s="250"/>
      <c r="J82" s="250"/>
      <c r="K82" s="250"/>
      <c r="L82" s="250"/>
    </row>
    <row r="83" spans="1:12" s="9" customFormat="1" ht="7.5" customHeight="1">
      <c r="A83" s="7"/>
      <c r="B83" s="15"/>
      <c r="C83" s="15"/>
      <c r="D83" s="15"/>
      <c r="E83" s="15"/>
    </row>
    <row r="84" spans="1:12" s="9" customFormat="1">
      <c r="A84" s="7">
        <f>IF(F84="",1,0)</f>
        <v>1</v>
      </c>
      <c r="B84" s="122" t="s">
        <v>197</v>
      </c>
      <c r="C84" s="15" t="s">
        <v>21</v>
      </c>
      <c r="D84" s="15"/>
      <c r="E84" s="15"/>
      <c r="F84" s="250"/>
      <c r="G84" s="250"/>
      <c r="H84" s="250"/>
      <c r="I84" s="250"/>
      <c r="J84" s="250"/>
      <c r="K84" s="250"/>
      <c r="L84" s="250"/>
    </row>
    <row r="85" spans="1:12" s="9" customFormat="1" ht="7.5" customHeight="1">
      <c r="A85" s="7"/>
      <c r="B85" s="15"/>
      <c r="C85" s="15"/>
      <c r="D85" s="15"/>
      <c r="E85" s="15"/>
    </row>
    <row r="86" spans="1:12" s="9" customFormat="1">
      <c r="A86" s="7">
        <f>IF(F86="",1,0)</f>
        <v>1</v>
      </c>
      <c r="B86" s="122" t="s">
        <v>198</v>
      </c>
      <c r="C86" s="15" t="s">
        <v>8</v>
      </c>
      <c r="D86" s="15"/>
      <c r="E86" s="15"/>
      <c r="F86" s="250"/>
      <c r="G86" s="250"/>
      <c r="H86" s="250"/>
      <c r="I86" s="250"/>
      <c r="J86" s="250"/>
      <c r="K86" s="250"/>
      <c r="L86" s="250"/>
    </row>
    <row r="87" spans="1:12" s="9" customFormat="1" ht="7.5" customHeight="1">
      <c r="A87" s="7"/>
      <c r="B87" s="15"/>
      <c r="C87" s="15"/>
      <c r="D87" s="15"/>
      <c r="E87" s="15"/>
    </row>
    <row r="88" spans="1:12" s="9" customFormat="1">
      <c r="A88" s="7">
        <f>IF(F88="",1,0)</f>
        <v>1</v>
      </c>
      <c r="B88" s="15"/>
      <c r="C88" s="15" t="s">
        <v>9</v>
      </c>
      <c r="D88" s="15"/>
      <c r="E88" s="15"/>
      <c r="F88" s="254"/>
      <c r="G88" s="250"/>
      <c r="H88" s="250"/>
      <c r="I88" s="250"/>
      <c r="J88" s="250"/>
      <c r="K88" s="250"/>
      <c r="L88" s="250"/>
    </row>
    <row r="89" spans="1:12" s="227" customFormat="1">
      <c r="A89" s="7"/>
      <c r="B89" s="228"/>
      <c r="C89" s="228"/>
      <c r="D89" s="228"/>
      <c r="E89" s="228"/>
      <c r="F89" s="216"/>
      <c r="G89" s="225"/>
      <c r="H89" s="225"/>
      <c r="I89" s="225"/>
      <c r="J89" s="225"/>
      <c r="K89" s="225"/>
      <c r="L89" s="225"/>
    </row>
    <row r="90" spans="1:12" s="108" customFormat="1">
      <c r="A90" s="7"/>
      <c r="B90" s="15"/>
      <c r="C90" s="15"/>
      <c r="D90" s="15"/>
      <c r="E90" s="15"/>
      <c r="F90" s="216"/>
      <c r="G90" s="216"/>
      <c r="H90" s="216"/>
      <c r="I90" s="216"/>
      <c r="J90" s="216"/>
      <c r="K90" s="216"/>
      <c r="L90" s="216"/>
    </row>
    <row r="91" spans="1:12" s="108" customFormat="1" ht="16.5">
      <c r="A91" s="7"/>
      <c r="B91" s="226" t="s">
        <v>288</v>
      </c>
      <c r="C91" s="227"/>
      <c r="D91" s="226"/>
      <c r="E91" s="226"/>
      <c r="F91" s="227"/>
      <c r="G91" s="227"/>
      <c r="H91" s="227"/>
      <c r="I91" s="227"/>
      <c r="J91" s="227"/>
      <c r="K91" s="227"/>
      <c r="L91" s="227"/>
    </row>
    <row r="92" spans="1:12" s="108" customFormat="1" ht="12.75">
      <c r="A92" s="7"/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</row>
    <row r="93" spans="1:12" s="9" customFormat="1">
      <c r="A93" s="7"/>
      <c r="B93" s="230" t="s">
        <v>199</v>
      </c>
      <c r="C93" s="228" t="s">
        <v>289</v>
      </c>
      <c r="D93" s="228"/>
      <c r="E93" s="228"/>
      <c r="F93" s="227"/>
      <c r="G93" s="227"/>
      <c r="H93" s="227"/>
      <c r="I93" s="227"/>
      <c r="J93" s="227"/>
      <c r="K93" s="227"/>
      <c r="L93" s="229"/>
    </row>
    <row r="94" spans="1:12" s="9" customFormat="1" ht="15.75" customHeight="1">
      <c r="A94" s="7"/>
      <c r="B94" s="227"/>
      <c r="C94" s="228" t="s">
        <v>290</v>
      </c>
      <c r="D94" s="227"/>
      <c r="E94" s="227"/>
      <c r="F94" s="227"/>
      <c r="G94" s="227"/>
      <c r="H94" s="227"/>
      <c r="I94" s="227"/>
      <c r="J94" s="227"/>
      <c r="K94" s="227"/>
      <c r="L94" s="227"/>
    </row>
    <row r="95" spans="1:12" s="227" customFormat="1" ht="15.75" customHeight="1">
      <c r="A95" s="7"/>
      <c r="C95" s="228"/>
    </row>
    <row r="96" spans="1:12" s="227" customFormat="1" ht="15.75" customHeight="1">
      <c r="A96" s="7"/>
      <c r="B96" s="21">
        <v>3.2</v>
      </c>
      <c r="C96" s="228" t="s">
        <v>26</v>
      </c>
    </row>
    <row r="97" spans="1:13" s="227" customFormat="1" ht="15.75" customHeight="1">
      <c r="A97" s="7"/>
      <c r="C97" s="228"/>
    </row>
    <row r="98" spans="1:13" s="15" customFormat="1" ht="12.75" customHeight="1">
      <c r="A98" s="22">
        <f>IF(C98="",1,0)</f>
        <v>1</v>
      </c>
      <c r="C98" s="261"/>
      <c r="D98" s="261"/>
      <c r="E98" s="261"/>
      <c r="F98" s="261"/>
      <c r="G98" s="261"/>
      <c r="H98" s="261"/>
      <c r="I98" s="261"/>
      <c r="J98" s="261"/>
      <c r="K98" s="261"/>
      <c r="L98" s="261"/>
    </row>
    <row r="99" spans="1:13" s="15" customFormat="1">
      <c r="A99" s="22"/>
      <c r="C99" s="261"/>
      <c r="D99" s="261"/>
      <c r="E99" s="261"/>
      <c r="F99" s="261"/>
      <c r="G99" s="261"/>
      <c r="H99" s="261"/>
      <c r="I99" s="261"/>
      <c r="J99" s="261"/>
      <c r="K99" s="261"/>
      <c r="L99" s="261"/>
    </row>
    <row r="100" spans="1:13" s="15" customFormat="1">
      <c r="A100" s="22"/>
      <c r="C100" s="261"/>
      <c r="D100" s="261"/>
      <c r="E100" s="261"/>
      <c r="F100" s="261"/>
      <c r="G100" s="261"/>
      <c r="H100" s="261"/>
      <c r="I100" s="261"/>
      <c r="J100" s="261"/>
      <c r="K100" s="261"/>
      <c r="L100" s="261"/>
    </row>
    <row r="101" spans="1:13" s="15" customFormat="1">
      <c r="A101" s="22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</row>
    <row r="102" spans="1:13" s="15" customFormat="1">
      <c r="A102" s="22"/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</row>
    <row r="103" spans="1:13" s="15" customFormat="1">
      <c r="A103" s="22"/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</row>
    <row r="104" spans="1:13" s="15" customFormat="1">
      <c r="A104" s="22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</row>
    <row r="105" spans="1:13" s="9" customFormat="1" ht="12.75">
      <c r="A105" s="7"/>
    </row>
    <row r="106" spans="1:13" s="108" customFormat="1" ht="12.75">
      <c r="A106" s="7"/>
    </row>
    <row r="107" spans="1:13" s="108" customFormat="1" ht="12.75">
      <c r="A107" s="7"/>
    </row>
    <row r="108" spans="1:13" s="106" customFormat="1" ht="13.5" customHeight="1">
      <c r="A108" s="98"/>
      <c r="B108" s="209"/>
      <c r="C108" s="209"/>
      <c r="D108" s="209"/>
      <c r="E108" s="209"/>
      <c r="F108" s="209"/>
      <c r="G108" s="209"/>
      <c r="H108" s="209"/>
      <c r="I108" s="209"/>
      <c r="J108" s="209"/>
      <c r="K108" s="210" t="s">
        <v>277</v>
      </c>
      <c r="L108" s="211" t="s">
        <v>278</v>
      </c>
      <c r="M108" s="209"/>
    </row>
    <row r="109" spans="1:13" s="85" customFormat="1">
      <c r="A109" s="212"/>
      <c r="B109" s="122" t="s">
        <v>200</v>
      </c>
      <c r="C109" s="213" t="s">
        <v>280</v>
      </c>
      <c r="L109" s="218" t="s">
        <v>281</v>
      </c>
    </row>
    <row r="110" spans="1:13" s="85" customFormat="1" ht="15.75">
      <c r="A110" s="212">
        <f>IF(K110="",1,0)</f>
        <v>1</v>
      </c>
      <c r="C110" s="85" t="s">
        <v>279</v>
      </c>
      <c r="H110" s="217"/>
      <c r="I110" s="220"/>
      <c r="J110" s="221"/>
      <c r="K110" s="449"/>
      <c r="L110" s="447"/>
    </row>
    <row r="111" spans="1:13" s="85" customFormat="1" ht="15.75">
      <c r="A111" s="212"/>
      <c r="G111" s="244" t="s">
        <v>284</v>
      </c>
      <c r="H111" s="245"/>
      <c r="I111" s="245"/>
      <c r="J111" s="446"/>
      <c r="K111" s="448"/>
      <c r="L111" s="445"/>
    </row>
    <row r="112" spans="1:13" s="85" customFormat="1" ht="15.75">
      <c r="A112" s="212"/>
      <c r="G112" s="244" t="s">
        <v>285</v>
      </c>
      <c r="H112" s="245"/>
      <c r="I112" s="245"/>
      <c r="J112" s="446"/>
      <c r="K112" s="155"/>
      <c r="L112" s="445"/>
    </row>
    <row r="113" spans="1:12" s="85" customFormat="1" ht="15.75">
      <c r="A113" s="212"/>
      <c r="G113" s="217"/>
      <c r="H113" s="244" t="s">
        <v>286</v>
      </c>
      <c r="I113" s="245"/>
      <c r="J113" s="245"/>
      <c r="K113" s="155"/>
      <c r="L113" s="445"/>
    </row>
    <row r="114" spans="1:12" s="85" customFormat="1" ht="15.75">
      <c r="A114" s="212"/>
      <c r="G114" s="217"/>
      <c r="H114" s="244" t="s">
        <v>287</v>
      </c>
      <c r="I114" s="245"/>
      <c r="J114" s="245"/>
      <c r="K114" s="155"/>
      <c r="L114" s="445"/>
    </row>
    <row r="115" spans="1:12" s="85" customFormat="1" ht="15.75">
      <c r="A115" s="212"/>
      <c r="G115" s="217"/>
      <c r="H115" s="219"/>
      <c r="I115" s="222"/>
      <c r="J115" s="223"/>
      <c r="K115" s="214"/>
      <c r="L115" s="215"/>
    </row>
    <row r="116" spans="1:12" s="85" customFormat="1" ht="15.75">
      <c r="A116" s="212"/>
      <c r="G116" s="217"/>
      <c r="H116" s="219"/>
      <c r="I116" s="222"/>
      <c r="J116" s="223"/>
      <c r="K116" s="214"/>
      <c r="L116" s="215"/>
    </row>
    <row r="117" spans="1:12" s="85" customFormat="1" ht="15.75">
      <c r="A117" s="212"/>
      <c r="G117" s="217"/>
      <c r="H117" s="219"/>
      <c r="I117" s="222"/>
      <c r="J117" s="223"/>
      <c r="K117" s="214"/>
      <c r="L117" s="215"/>
    </row>
    <row r="118" spans="1:12" s="108" customFormat="1">
      <c r="A118" s="7"/>
      <c r="C118" s="15" t="s">
        <v>133</v>
      </c>
      <c r="D118" s="21"/>
      <c r="E118" s="15"/>
      <c r="F118" s="25"/>
      <c r="G118" s="25"/>
      <c r="H118" s="25"/>
      <c r="I118" s="25"/>
      <c r="J118" s="25"/>
      <c r="K118" s="25"/>
      <c r="L118" s="15"/>
    </row>
    <row r="119" spans="1:12" s="15" customFormat="1">
      <c r="A119" s="22"/>
      <c r="C119" s="15" t="s">
        <v>134</v>
      </c>
      <c r="D119" s="21"/>
      <c r="F119" s="25"/>
      <c r="G119" s="25"/>
      <c r="H119" s="25"/>
      <c r="I119" s="25"/>
      <c r="J119" s="25"/>
      <c r="K119" s="25"/>
      <c r="L119" s="109"/>
    </row>
    <row r="120" spans="1:12" s="15" customFormat="1">
      <c r="A120" s="22"/>
      <c r="C120" s="94"/>
      <c r="D120" s="21"/>
      <c r="F120" s="25"/>
      <c r="G120" s="25"/>
      <c r="H120" s="25"/>
      <c r="I120" s="25"/>
      <c r="J120" s="25"/>
      <c r="K120" s="25"/>
      <c r="L120" s="25"/>
    </row>
    <row r="121" spans="1:12" s="15" customFormat="1">
      <c r="A121" s="22">
        <f>IF(L119="",1,0)</f>
        <v>1</v>
      </c>
      <c r="C121" s="15" t="s">
        <v>93</v>
      </c>
      <c r="F121" s="25"/>
      <c r="G121" s="25"/>
      <c r="H121" s="25"/>
      <c r="I121" s="25"/>
      <c r="J121" s="25"/>
      <c r="K121" s="25"/>
      <c r="L121" s="204"/>
    </row>
    <row r="122" spans="1:12" s="15" customFormat="1">
      <c r="A122" s="22"/>
      <c r="F122" s="25"/>
      <c r="G122" s="25"/>
      <c r="H122" s="25"/>
      <c r="I122" s="25"/>
      <c r="J122" s="25"/>
      <c r="K122" s="25"/>
      <c r="L122" s="119"/>
    </row>
    <row r="123" spans="1:12" s="9" customFormat="1" ht="12.75">
      <c r="A123" s="7"/>
    </row>
    <row r="124" spans="1:12" s="9" customFormat="1">
      <c r="A124" s="7"/>
      <c r="B124" s="122" t="s">
        <v>201</v>
      </c>
      <c r="C124" s="15" t="s">
        <v>244</v>
      </c>
      <c r="D124" s="15"/>
      <c r="E124" s="15"/>
    </row>
    <row r="125" spans="1:12" s="9" customFormat="1" ht="15" customHeight="1">
      <c r="A125" s="7"/>
      <c r="C125" s="15" t="s">
        <v>94</v>
      </c>
    </row>
    <row r="126" spans="1:12" s="9" customFormat="1" ht="12.75">
      <c r="A126" s="7"/>
    </row>
    <row r="127" spans="1:12" s="9" customFormat="1" ht="12.75">
      <c r="A127" s="7"/>
    </row>
    <row r="128" spans="1:12" s="9" customFormat="1" ht="12.75" customHeight="1">
      <c r="C128" s="20" t="s">
        <v>22</v>
      </c>
      <c r="D128" s="21" t="s">
        <v>95</v>
      </c>
    </row>
    <row r="129" spans="1:12" s="9" customFormat="1" ht="12.75" customHeight="1">
      <c r="A129" s="7">
        <f>IF(AND(G130=""),1,0)</f>
        <v>1</v>
      </c>
      <c r="C129" s="20"/>
      <c r="D129" s="21"/>
    </row>
    <row r="130" spans="1:12" s="9" customFormat="1" ht="12.75" customHeight="1">
      <c r="A130" s="7">
        <f>IF(AND(G130="",L130=""),1,IF(AND(G130="Oui",L130=""),1,0))</f>
        <v>1</v>
      </c>
      <c r="C130" s="20"/>
      <c r="D130" s="21"/>
      <c r="E130" s="9">
        <v>2021</v>
      </c>
      <c r="G130" s="104"/>
      <c r="K130" s="9" t="s">
        <v>98</v>
      </c>
      <c r="L130" s="104"/>
    </row>
    <row r="131" spans="1:12" s="9" customFormat="1" ht="12.75" customHeight="1">
      <c r="A131" s="7"/>
    </row>
    <row r="132" spans="1:12" s="9" customFormat="1" ht="12.75" customHeight="1">
      <c r="A132" s="7"/>
      <c r="C132" s="20" t="s">
        <v>22</v>
      </c>
      <c r="D132" s="21" t="s">
        <v>96</v>
      </c>
    </row>
    <row r="133" spans="1:12" s="9" customFormat="1" ht="12.75" customHeight="1">
      <c r="A133" s="7">
        <f>IF(AND(G134=""),1,0)</f>
        <v>1</v>
      </c>
      <c r="C133" s="20"/>
      <c r="D133" s="21"/>
    </row>
    <row r="134" spans="1:12" s="9" customFormat="1" ht="12.75" customHeight="1">
      <c r="A134" s="7">
        <f>IF(AND(G134="",L134=""),1,IF(AND(G134="Oui",L134=""),1,0))</f>
        <v>1</v>
      </c>
      <c r="C134" s="20"/>
      <c r="D134" s="21"/>
      <c r="E134" s="9">
        <v>2021</v>
      </c>
      <c r="G134" s="104"/>
      <c r="K134" s="9" t="s">
        <v>98</v>
      </c>
      <c r="L134" s="104"/>
    </row>
    <row r="135" spans="1:12" s="9" customFormat="1" ht="12.75" customHeight="1">
      <c r="A135" s="7"/>
    </row>
    <row r="136" spans="1:12" s="9" customFormat="1" ht="12.75" customHeight="1">
      <c r="A136" s="7"/>
      <c r="C136" s="20" t="s">
        <v>22</v>
      </c>
      <c r="D136" s="21" t="s">
        <v>125</v>
      </c>
    </row>
    <row r="137" spans="1:12" s="9" customFormat="1" ht="12.75" customHeight="1">
      <c r="A137" s="7"/>
      <c r="C137" s="20"/>
      <c r="D137" s="21"/>
    </row>
    <row r="138" spans="1:12" s="9" customFormat="1" ht="12.75" customHeight="1">
      <c r="A138" s="7"/>
      <c r="C138" s="20"/>
      <c r="D138" s="246"/>
      <c r="E138" s="247"/>
      <c r="F138" s="247"/>
      <c r="G138" s="247"/>
      <c r="H138" s="247"/>
      <c r="I138" s="247"/>
      <c r="J138" s="247"/>
      <c r="K138" s="247"/>
      <c r="L138" s="248"/>
    </row>
    <row r="139" spans="1:12" s="9" customFormat="1" ht="12.75" customHeight="1">
      <c r="A139" s="7">
        <f>IF(AND(G140=""),1,0)</f>
        <v>1</v>
      </c>
      <c r="C139" s="20"/>
      <c r="D139" s="21"/>
    </row>
    <row r="140" spans="1:12" s="9" customFormat="1" ht="12.75" customHeight="1">
      <c r="A140" s="7">
        <f>IF(AND(G140="",L140=""),1,IF(AND(G140="Oui",L140=""),1,0))</f>
        <v>1</v>
      </c>
      <c r="C140" s="20"/>
      <c r="D140" s="21"/>
      <c r="E140" s="108">
        <v>2021</v>
      </c>
      <c r="G140" s="104"/>
      <c r="K140" s="9" t="s">
        <v>98</v>
      </c>
      <c r="L140" s="104"/>
    </row>
    <row r="141" spans="1:12" s="9" customFormat="1" ht="12.75" customHeight="1">
      <c r="A141" s="7"/>
      <c r="C141" s="20"/>
      <c r="D141" s="21"/>
    </row>
    <row r="142" spans="1:12" s="9" customFormat="1" ht="12.75" customHeight="1">
      <c r="A142" s="7"/>
      <c r="C142" s="20" t="s">
        <v>22</v>
      </c>
      <c r="D142" s="21" t="s">
        <v>126</v>
      </c>
    </row>
    <row r="143" spans="1:12" s="9" customFormat="1" ht="12.75" customHeight="1">
      <c r="A143" s="7">
        <f>IF(AND(G144=""),1,0)</f>
        <v>1</v>
      </c>
      <c r="C143" s="20"/>
      <c r="D143" s="21"/>
    </row>
    <row r="144" spans="1:12" s="9" customFormat="1" ht="12.75" customHeight="1">
      <c r="A144" s="7">
        <f>IF(AND(G144="",L144=""),1,IF(AND(G144="Oui",L144=""),1,0))</f>
        <v>1</v>
      </c>
      <c r="C144" s="20"/>
      <c r="D144" s="21"/>
      <c r="E144" s="108">
        <v>2021</v>
      </c>
      <c r="G144" s="109"/>
      <c r="K144" s="9" t="s">
        <v>98</v>
      </c>
      <c r="L144" s="109"/>
    </row>
    <row r="145" spans="1:12" s="9" customFormat="1" ht="12.75" customHeight="1">
      <c r="A145" s="7"/>
      <c r="C145" s="20"/>
      <c r="D145" s="21"/>
    </row>
    <row r="146" spans="1:12" s="9" customFormat="1" ht="12.75" customHeight="1">
      <c r="A146" s="7"/>
      <c r="C146" s="20" t="s">
        <v>22</v>
      </c>
      <c r="D146" s="21" t="s">
        <v>97</v>
      </c>
    </row>
    <row r="147" spans="1:12" s="9" customFormat="1" ht="12.75" customHeight="1">
      <c r="A147" s="7">
        <f>IF(AND(G148=""),1,0)</f>
        <v>1</v>
      </c>
      <c r="C147" s="20"/>
      <c r="D147" s="21"/>
    </row>
    <row r="148" spans="1:12" s="9" customFormat="1" ht="12.75" customHeight="1">
      <c r="A148" s="7">
        <f>IF(AND(G148="",L148=""),1,IF(AND(G148="Oui",L148=""),1,0))</f>
        <v>1</v>
      </c>
      <c r="C148" s="20"/>
      <c r="D148" s="21"/>
      <c r="E148" s="108">
        <v>2021</v>
      </c>
      <c r="G148" s="104"/>
      <c r="K148" s="9" t="s">
        <v>98</v>
      </c>
      <c r="L148" s="104"/>
    </row>
    <row r="149" spans="1:12" s="9" customFormat="1" ht="12.75" customHeight="1">
      <c r="A149" s="7"/>
    </row>
    <row r="150" spans="1:12" s="9" customFormat="1" ht="12.75" customHeight="1">
      <c r="A150" s="98"/>
      <c r="C150" s="20" t="s">
        <v>22</v>
      </c>
      <c r="D150" s="21" t="s">
        <v>127</v>
      </c>
    </row>
    <row r="151" spans="1:12" s="9" customFormat="1" ht="12.75" customHeight="1">
      <c r="A151" s="7">
        <f>IF(AND(G152=""),1,0)</f>
        <v>1</v>
      </c>
      <c r="C151" s="20"/>
      <c r="D151" s="21"/>
    </row>
    <row r="152" spans="1:12" s="9" customFormat="1" ht="12.75" customHeight="1">
      <c r="A152" s="7">
        <f>IF(AND(G152="",L152=""),1,IF(AND(G152="Oui",L152=""),1,0))</f>
        <v>1</v>
      </c>
      <c r="C152" s="20"/>
      <c r="D152" s="21"/>
      <c r="E152" s="108">
        <v>2021</v>
      </c>
      <c r="G152" s="104"/>
      <c r="K152" s="9" t="s">
        <v>98</v>
      </c>
      <c r="L152" s="104"/>
    </row>
    <row r="153" spans="1:12" s="9" customFormat="1" ht="12.75" customHeight="1">
      <c r="A153" s="7"/>
    </row>
    <row r="154" spans="1:12" s="9" customFormat="1" ht="12.75" customHeight="1">
      <c r="A154" s="7"/>
      <c r="C154" s="20" t="s">
        <v>22</v>
      </c>
      <c r="D154" s="21" t="s">
        <v>128</v>
      </c>
    </row>
    <row r="155" spans="1:12" s="9" customFormat="1" ht="12.75" customHeight="1">
      <c r="A155" s="7"/>
      <c r="C155" s="20"/>
      <c r="D155" s="21"/>
    </row>
    <row r="156" spans="1:12" s="9" customFormat="1" ht="12.75" customHeight="1">
      <c r="A156" s="98">
        <f>IF(D156="",IF(G158="Oui",1,0),0)</f>
        <v>0</v>
      </c>
      <c r="C156" s="20"/>
      <c r="D156" s="246"/>
      <c r="E156" s="247"/>
      <c r="F156" s="247"/>
      <c r="G156" s="247"/>
      <c r="H156" s="247"/>
      <c r="I156" s="247"/>
      <c r="J156" s="247"/>
      <c r="K156" s="247"/>
      <c r="L156" s="248"/>
    </row>
    <row r="157" spans="1:12" s="9" customFormat="1" ht="12.75" customHeight="1">
      <c r="A157" s="7">
        <f>IF(AND(G158=""),1,0)</f>
        <v>1</v>
      </c>
      <c r="C157" s="20"/>
      <c r="D157" s="21"/>
    </row>
    <row r="158" spans="1:12" s="9" customFormat="1" ht="12.75" customHeight="1">
      <c r="A158" s="7">
        <f>IF(AND(G158="",L158=""),1,IF(AND(G158="Oui",L158=""),1,0))</f>
        <v>1</v>
      </c>
      <c r="C158" s="20"/>
      <c r="D158" s="21"/>
      <c r="E158" s="108">
        <v>2021</v>
      </c>
      <c r="G158" s="104"/>
      <c r="K158" s="9" t="s">
        <v>98</v>
      </c>
      <c r="L158" s="104"/>
    </row>
    <row r="159" spans="1:12" s="9" customFormat="1" ht="12.75" customHeight="1">
      <c r="A159" s="7"/>
    </row>
    <row r="160" spans="1:12" s="9" customFormat="1">
      <c r="A160" s="98"/>
      <c r="C160" s="20" t="s">
        <v>22</v>
      </c>
      <c r="D160" s="21" t="s">
        <v>129</v>
      </c>
    </row>
    <row r="161" spans="1:12" s="9" customFormat="1" ht="7.5" customHeight="1">
      <c r="A161" s="98"/>
      <c r="C161" s="20"/>
      <c r="D161" s="21"/>
    </row>
    <row r="162" spans="1:12" s="9" customFormat="1">
      <c r="A162" s="98">
        <f>IF(D162="",IF(G164="Oui",1,0),0)</f>
        <v>0</v>
      </c>
      <c r="C162" s="20"/>
      <c r="D162" s="246"/>
      <c r="E162" s="247"/>
      <c r="F162" s="247"/>
      <c r="G162" s="247"/>
      <c r="H162" s="247"/>
      <c r="I162" s="247"/>
      <c r="J162" s="247"/>
      <c r="K162" s="247"/>
      <c r="L162" s="248"/>
    </row>
    <row r="163" spans="1:12" s="9" customFormat="1" ht="11.45" customHeight="1">
      <c r="A163" s="98">
        <f>IF(AND(G164=""),1,0)</f>
        <v>1</v>
      </c>
      <c r="C163" s="20"/>
      <c r="D163" s="21"/>
    </row>
    <row r="164" spans="1:12" s="9" customFormat="1">
      <c r="A164" s="98">
        <f>IF(AND(G164="",L164=""),1,IF(AND(G164="Oui",L164=""),1,0))</f>
        <v>1</v>
      </c>
      <c r="C164" s="20"/>
      <c r="D164" s="21"/>
      <c r="E164" s="108">
        <v>2021</v>
      </c>
      <c r="G164" s="104"/>
      <c r="K164" s="9" t="s">
        <v>98</v>
      </c>
      <c r="L164" s="104"/>
    </row>
    <row r="165" spans="1:12" s="9" customFormat="1" ht="12.75">
      <c r="A165" s="7"/>
    </row>
    <row r="171" spans="1:12" s="9" customFormat="1">
      <c r="A171" s="7"/>
      <c r="B171" s="15"/>
      <c r="C171" s="20"/>
      <c r="D171" s="21"/>
      <c r="E171" s="15"/>
      <c r="F171" s="25"/>
      <c r="G171" s="25"/>
      <c r="H171" s="25"/>
      <c r="I171" s="25"/>
      <c r="J171" s="25"/>
      <c r="K171" s="25"/>
      <c r="L171" s="25"/>
    </row>
    <row r="172" spans="1:12" s="15" customFormat="1">
      <c r="A172" s="22"/>
      <c r="D172" s="9"/>
      <c r="E172" s="9"/>
      <c r="F172" s="9"/>
      <c r="G172" s="9"/>
      <c r="H172" s="9"/>
      <c r="I172" s="9"/>
      <c r="J172" s="9"/>
      <c r="K172" s="9"/>
      <c r="L172" s="27"/>
    </row>
    <row r="173" spans="1:12" s="9" customFormat="1" ht="15.75">
      <c r="A173" s="23"/>
      <c r="C173" s="15"/>
      <c r="L173" s="27"/>
    </row>
    <row r="174" spans="1:12" s="9" customFormat="1" ht="15.75">
      <c r="A174" s="23"/>
      <c r="C174" s="15"/>
      <c r="L174" s="27"/>
    </row>
    <row r="175" spans="1:12" s="9" customFormat="1" ht="15.75">
      <c r="A175" s="23"/>
      <c r="B175" s="15"/>
      <c r="C175" s="25"/>
      <c r="D175" s="25"/>
      <c r="E175" s="25"/>
      <c r="F175" s="25"/>
      <c r="G175" s="25"/>
      <c r="H175" s="25"/>
      <c r="I175" s="25"/>
      <c r="J175" s="25"/>
      <c r="K175" s="25"/>
      <c r="L175" s="25"/>
    </row>
    <row r="176" spans="1:12" s="9" customFormat="1" ht="15.75">
      <c r="A176" s="23"/>
      <c r="B176" s="15"/>
    </row>
    <row r="177" spans="1:12" s="9" customFormat="1" ht="15.75">
      <c r="A177" s="23"/>
      <c r="B177" s="15"/>
    </row>
    <row r="178" spans="1:12" s="15" customFormat="1">
      <c r="A178" s="22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spans="1:12" s="9" customFormat="1" ht="16.5">
      <c r="A179" s="23"/>
      <c r="B179" s="8"/>
    </row>
    <row r="180" spans="1:12" s="9" customFormat="1" ht="3.75" customHeight="1">
      <c r="A180" s="23"/>
      <c r="B180" s="15"/>
    </row>
    <row r="181" spans="1:12" s="9" customFormat="1" ht="15.75">
      <c r="A181" s="23"/>
      <c r="B181" s="15"/>
    </row>
    <row r="182" spans="1:12" s="9" customFormat="1" ht="15.75">
      <c r="A182" s="23"/>
      <c r="B182" s="15"/>
    </row>
    <row r="183" spans="1:12" s="9" customFormat="1" ht="15.75">
      <c r="A183" s="23"/>
      <c r="B183" s="15"/>
    </row>
    <row r="184" spans="1:12" s="9" customFormat="1" ht="15.75">
      <c r="A184" s="23"/>
      <c r="B184" s="15"/>
    </row>
    <row r="185" spans="1:12" s="9" customFormat="1" ht="15.75">
      <c r="A185" s="23"/>
      <c r="B185" s="15"/>
    </row>
    <row r="186" spans="1:12" s="9" customFormat="1" ht="15.75">
      <c r="A186" s="23"/>
      <c r="B186" s="15"/>
    </row>
    <row r="187" spans="1:12" s="9" customFormat="1" ht="15.75">
      <c r="A187" s="23"/>
      <c r="B187" s="15"/>
    </row>
    <row r="188" spans="1:12" s="9" customFormat="1">
      <c r="A188" s="23"/>
      <c r="B188" s="26"/>
    </row>
    <row r="189" spans="1:12" s="9" customFormat="1">
      <c r="A189" s="23"/>
      <c r="B189" s="26"/>
    </row>
    <row r="190" spans="1:12" s="9" customFormat="1">
      <c r="A190" s="23"/>
      <c r="B190" s="26"/>
    </row>
    <row r="191" spans="1:12" s="9" customFormat="1">
      <c r="A191" s="23"/>
      <c r="B191" s="26"/>
    </row>
    <row r="192" spans="1:12" s="9" customFormat="1">
      <c r="A192" s="23"/>
      <c r="B192" s="26"/>
    </row>
    <row r="193" spans="1:16" s="9" customFormat="1">
      <c r="A193" s="23"/>
      <c r="B193" s="26"/>
    </row>
    <row r="194" spans="1:16" s="9" customFormat="1">
      <c r="A194" s="23"/>
      <c r="B194" s="26"/>
    </row>
    <row r="195" spans="1:16" s="9" customFormat="1">
      <c r="A195" s="23"/>
      <c r="B195" s="26"/>
      <c r="P195" s="24"/>
    </row>
    <row r="196" spans="1:16" s="9" customFormat="1">
      <c r="A196" s="23"/>
      <c r="B196" s="26"/>
      <c r="P196" s="24"/>
    </row>
    <row r="197" spans="1:16" s="9" customFormat="1">
      <c r="A197" s="23"/>
      <c r="B197" s="26"/>
      <c r="P197" s="24"/>
    </row>
    <row r="198" spans="1:16" s="9" customFormat="1">
      <c r="A198" s="23"/>
      <c r="B198" s="26"/>
      <c r="P198" s="24"/>
    </row>
    <row r="199" spans="1:16" s="9" customFormat="1" ht="16.5">
      <c r="A199" s="23"/>
      <c r="B199" s="8"/>
      <c r="P199" s="24"/>
    </row>
    <row r="200" spans="1:16" s="9" customFormat="1" ht="8.25" customHeight="1">
      <c r="A200" s="23"/>
      <c r="B200" s="8"/>
      <c r="P200" s="24"/>
    </row>
    <row r="201" spans="1:16" s="9" customFormat="1" ht="15.75">
      <c r="A201" s="23"/>
      <c r="B201" s="15"/>
    </row>
    <row r="202" spans="1:16" s="9" customFormat="1" ht="15.75">
      <c r="A202" s="23"/>
      <c r="B202" s="15"/>
    </row>
    <row r="203" spans="1:16" s="9" customFormat="1" ht="4.5" customHeight="1">
      <c r="A203" s="23"/>
    </row>
    <row r="204" spans="1:16" s="9" customFormat="1" ht="15.75">
      <c r="A204" s="23"/>
      <c r="B204" s="15"/>
    </row>
    <row r="205" spans="1:16" s="9" customFormat="1" ht="15.75">
      <c r="A205" s="23"/>
      <c r="B205" s="15"/>
    </row>
    <row r="206" spans="1:16" s="9" customFormat="1" ht="15.75">
      <c r="A206" s="23"/>
      <c r="B206" s="15"/>
    </row>
    <row r="207" spans="1:16" s="9" customFormat="1" ht="15.75">
      <c r="A207" s="23"/>
      <c r="B207" s="15"/>
    </row>
    <row r="208" spans="1:16" s="9" customFormat="1" ht="6.75" customHeight="1">
      <c r="A208" s="23"/>
    </row>
    <row r="209" spans="1:12" s="9" customFormat="1" ht="15.75">
      <c r="A209" s="23"/>
      <c r="B209" s="15"/>
    </row>
    <row r="210" spans="1:12" s="9" customFormat="1" ht="15.75">
      <c r="A210" s="23"/>
      <c r="B210" s="15"/>
    </row>
    <row r="211" spans="1:12" s="9" customFormat="1" ht="15.75">
      <c r="A211" s="23"/>
      <c r="B211" s="15"/>
    </row>
    <row r="212" spans="1:12" s="9" customFormat="1" ht="6" customHeight="1">
      <c r="A212" s="23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9" customFormat="1" ht="15.75">
      <c r="A213" s="23"/>
      <c r="B213" s="15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9" customFormat="1" ht="15.75">
      <c r="A214" s="23"/>
      <c r="B214" s="15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</sheetData>
  <sheetProtection algorithmName="SHA-512" hashValue="We3tB8k53/wNtML+kIz3m74XWg6VbknwUeTCmNINzNZs+1atT4rcAgDz67Mt6QzrEeHNygC8qhzDTMQmX/ox8g==" saltValue="aGH8Pv7blvB6urvy61jBBA==" spinCount="100000" sheet="1" objects="1" scenarios="1"/>
  <mergeCells count="33">
    <mergeCell ref="G111:J111"/>
    <mergeCell ref="F53:L53"/>
    <mergeCell ref="F57:L57"/>
    <mergeCell ref="J10:L10"/>
    <mergeCell ref="D138:L138"/>
    <mergeCell ref="F59:G59"/>
    <mergeCell ref="G68:L68"/>
    <mergeCell ref="G64:L64"/>
    <mergeCell ref="G66:L66"/>
    <mergeCell ref="F86:L86"/>
    <mergeCell ref="F88:L88"/>
    <mergeCell ref="C98:L104"/>
    <mergeCell ref="F80:L80"/>
    <mergeCell ref="F84:L84"/>
    <mergeCell ref="F82:L82"/>
    <mergeCell ref="F78:G78"/>
    <mergeCell ref="F51:L51"/>
    <mergeCell ref="F17:L17"/>
    <mergeCell ref="F29:L29"/>
    <mergeCell ref="F31:L31"/>
    <mergeCell ref="F33:L33"/>
    <mergeCell ref="F37:L37"/>
    <mergeCell ref="F39:L39"/>
    <mergeCell ref="F42:L42"/>
    <mergeCell ref="F21:G21"/>
    <mergeCell ref="F23:L23"/>
    <mergeCell ref="F25:L25"/>
    <mergeCell ref="F73:K73"/>
    <mergeCell ref="G112:J112"/>
    <mergeCell ref="H113:J113"/>
    <mergeCell ref="H114:J114"/>
    <mergeCell ref="D156:L156"/>
    <mergeCell ref="D162:L162"/>
  </mergeCells>
  <conditionalFormatting sqref="C98:L104">
    <cfRule type="expression" dxfId="94" priority="228">
      <formula>$A$98=1</formula>
    </cfRule>
  </conditionalFormatting>
  <conditionalFormatting sqref="F80:L82 F84:L84 F86:L86 F53:L53 F51:L51 F39:L39 F37:L37 F33:L33 F31:L31 F29:L29 F17:L17 F23:L26 G64:L64 G68:L68 F57:L58 K110 F88:L90">
    <cfRule type="expression" dxfId="93" priority="227">
      <formula>$A17=1</formula>
    </cfRule>
  </conditionalFormatting>
  <conditionalFormatting sqref="G45">
    <cfRule type="expression" dxfId="92" priority="211">
      <formula>$A$45=1</formula>
    </cfRule>
  </conditionalFormatting>
  <conditionalFormatting sqref="L45">
    <cfRule type="expression" dxfId="91" priority="210">
      <formula>$A$46=1</formula>
    </cfRule>
  </conditionalFormatting>
  <conditionalFormatting sqref="F59:G59">
    <cfRule type="expression" dxfId="90" priority="208">
      <formula>$A$59=1</formula>
    </cfRule>
  </conditionalFormatting>
  <conditionalFormatting sqref="F78:G78">
    <cfRule type="expression" dxfId="89" priority="121">
      <formula>$A$78=1</formula>
    </cfRule>
  </conditionalFormatting>
  <conditionalFormatting sqref="F21:G21">
    <cfRule type="expression" dxfId="88" priority="60">
      <formula>$A$21=1</formula>
    </cfRule>
  </conditionalFormatting>
  <conditionalFormatting sqref="G130 L130">
    <cfRule type="expression" dxfId="87" priority="41">
      <formula>$A$130=1</formula>
    </cfRule>
  </conditionalFormatting>
  <conditionalFormatting sqref="G140 L140">
    <cfRule type="expression" dxfId="86" priority="37">
      <formula>$A$140=1</formula>
    </cfRule>
  </conditionalFormatting>
  <conditionalFormatting sqref="G144 L144">
    <cfRule type="expression" dxfId="85" priority="35">
      <formula>$A$144=1</formula>
    </cfRule>
  </conditionalFormatting>
  <conditionalFormatting sqref="L148 G148">
    <cfRule type="expression" dxfId="84" priority="32">
      <formula>$A$148=1</formula>
    </cfRule>
  </conditionalFormatting>
  <conditionalFormatting sqref="L158 G158">
    <cfRule type="expression" dxfId="83" priority="30">
      <formula>$A$158=1</formula>
    </cfRule>
  </conditionalFormatting>
  <conditionalFormatting sqref="D156:L156">
    <cfRule type="expression" dxfId="82" priority="29">
      <formula>$A$156=1</formula>
    </cfRule>
  </conditionalFormatting>
  <conditionalFormatting sqref="D138:L138">
    <cfRule type="expression" dxfId="81" priority="28">
      <formula>$A$253=1</formula>
    </cfRule>
  </conditionalFormatting>
  <conditionalFormatting sqref="L152 G152">
    <cfRule type="expression" dxfId="80" priority="26">
      <formula>$A$152=1</formula>
    </cfRule>
  </conditionalFormatting>
  <conditionalFormatting sqref="L164 G164">
    <cfRule type="expression" dxfId="79" priority="24">
      <formula>$A$164=1</formula>
    </cfRule>
  </conditionalFormatting>
  <conditionalFormatting sqref="D162:L162">
    <cfRule type="expression" dxfId="78" priority="23">
      <formula>$A$162=1</formula>
    </cfRule>
  </conditionalFormatting>
  <conditionalFormatting sqref="G134 L134">
    <cfRule type="expression" dxfId="77" priority="21">
      <formula>$A$134=1</formula>
    </cfRule>
  </conditionalFormatting>
  <conditionalFormatting sqref="L47">
    <cfRule type="expression" dxfId="76" priority="15">
      <formula>$A47=0</formula>
    </cfRule>
    <cfRule type="expression" dxfId="75" priority="16">
      <formula>$A47=1</formula>
    </cfRule>
  </conditionalFormatting>
  <conditionalFormatting sqref="L119">
    <cfRule type="expression" dxfId="74" priority="14">
      <formula>$A121=1</formula>
    </cfRule>
  </conditionalFormatting>
  <conditionalFormatting sqref="L121">
    <cfRule type="expression" dxfId="73" priority="7">
      <formula>$A123=1</formula>
    </cfRule>
  </conditionalFormatting>
  <conditionalFormatting sqref="L93">
    <cfRule type="expression" dxfId="72" priority="3">
      <formula>$A$121=1</formula>
    </cfRule>
  </conditionalFormatting>
  <dataValidations count="11">
    <dataValidation type="custom" allowBlank="1" showInputMessage="1" showErrorMessage="1" errorTitle="IBAN" error="IBAN non valable_x000a_doit comporter 21 caractères _x000a_saisir sans espace et commencer par CH" sqref="F59:G59">
      <formula1>AND(LEN(F59)=21,OR(LEFT(F59,2)="CH",LEFT(F59,2)="Ch",LEFT(F59,2)="ch"))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45">
      <formula1>"Association, Fondation, Coopérative, SA, Sàrl, Société en commandite, Autre"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164 L45 G130 G148 G134 G140 G144 G158 G152 L119 L121 K110:K117 K91:K92">
      <formula1>"Oui,Non"</formula1>
    </dataValidation>
    <dataValidation type="custom" allowBlank="1" showInputMessage="1" showErrorMessage="1" errorTitle="IBAN" error="IBAN non valable_x000a_doit comporter 19 caractères _x000a_saisir sans espace et commencer par CH" sqref="I59:L59">
      <formula1>AND(LEN(I59)=19,OR(LEFT(I59,2)="CH",LEFT(I59,2)="Ch",LEFT(I59,2)="ch"))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78:G78 F21:G21">
      <formula1>"Madame,Monsieur,Autre"</formula1>
    </dataValidation>
    <dataValidation type="list" allowBlank="1" showInputMessage="1" showErrorMessage="1" sqref="L12">
      <formula1>"Oui,Non,En attente"</formula1>
    </dataValidation>
    <dataValidation type="list" allowBlank="1" showInputMessage="1" showErrorMessage="1" sqref="G64:L64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  <dataValidation allowBlank="1" showInputMessage="1" showErrorMessage="1" error="Veuillez choisir une des options à l'aide du menu déroulant - petite fléche sur la droite de la cellule._x000a_Pour cela appuyer sur Annuler" sqref="L130 L134 L140 L144"/>
    <dataValidation type="date" allowBlank="1" showInputMessage="1" showErrorMessage="1" errorTitle="Date" error="Date de la demande doit être_x000a_- postérieure au 21 mars 2020_x000a_- antérieure au 20 mai 2020" sqref="L47">
      <formula1>1</formula1>
      <formula2>44927</formula2>
    </dataValidation>
    <dataValidation type="whole" allowBlank="1" showInputMessage="1" showErrorMessage="1" sqref="L91:L92 L110:L117">
      <formula1>1</formula1>
      <formula2>5999</formula2>
    </dataValidation>
    <dataValidation type="list" allowBlank="1" showInputMessage="1" showErrorMessage="1" error="Veuillez choisir une des options à l'aide du menu déroulant - petite fléche sur la droite de la cellule._x000a_Pour cela appuyer sur Annuler" sqref="L93">
      <formula1>"Théâtre,Danse,Pluridisciplinaire,Performance,Musiques classiques/contemporaine,Musiques actuelles,Design,Cinéma,Arts visuels,Littérature,Musées,Enseignement"</formula1>
    </dataValidation>
  </dataValidations>
  <hyperlinks>
    <hyperlink ref="L2" location="'Marche à suivre'!A1" display="Aller à la Marche à suivre"/>
    <hyperlink ref="L3" location="Attestation!A1" display="Aller à l'Attestation"/>
    <hyperlink ref="L4" location="'Projet de transformation'!A1" display="Aller au projet de transformation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&amp;L&amp;F&amp;C&amp;A&amp;R&amp;P/&amp;N</oddFooter>
  </headerFooter>
  <rowBreaks count="3" manualBreakCount="3">
    <brk id="74" max="16383" man="1"/>
    <brk id="122" min="1" max="12" man="1"/>
    <brk id="169" min="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1"/>
  <sheetViews>
    <sheetView showGridLines="0" topLeftCell="B1" zoomScale="85" zoomScaleNormal="85" workbookViewId="0">
      <pane ySplit="10" topLeftCell="A11" activePane="bottomLeft" state="frozen"/>
      <selection activeCell="A10" sqref="A10"/>
      <selection pane="bottomLeft" activeCell="V14" sqref="V14"/>
    </sheetView>
  </sheetViews>
  <sheetFormatPr baseColWidth="10" defaultColWidth="9.140625" defaultRowHeight="15" outlineLevelCol="1"/>
  <cols>
    <col min="1" max="1" width="15.42578125" style="23" hidden="1" customWidth="1" outlineLevel="1"/>
    <col min="2" max="2" width="3.85546875" style="23" customWidth="1" collapsed="1"/>
    <col min="3" max="5" width="4.28515625" style="24" customWidth="1"/>
    <col min="6" max="6" width="10.140625" style="24" customWidth="1"/>
    <col min="7" max="7" width="9.140625" style="24"/>
    <col min="8" max="8" width="21.28515625" style="24" customWidth="1"/>
    <col min="9" max="9" width="8.28515625" style="24" customWidth="1"/>
    <col min="10" max="10" width="6.42578125" style="24" customWidth="1"/>
    <col min="11" max="11" width="4" style="24" customWidth="1"/>
    <col min="12" max="12" width="17.85546875" style="24" customWidth="1"/>
    <col min="13" max="13" width="20.5703125" style="24" customWidth="1"/>
    <col min="14" max="14" width="17.85546875" style="24" customWidth="1"/>
    <col min="15" max="17" width="9.140625" style="24" hidden="1" customWidth="1" outlineLevel="1"/>
    <col min="18" max="18" width="15.28515625" style="24" hidden="1" customWidth="1" outlineLevel="1"/>
    <col min="19" max="19" width="9.140625" style="24" collapsed="1"/>
    <col min="20" max="16384" width="9.140625" style="24"/>
  </cols>
  <sheetData>
    <row r="1" spans="1:17" s="2" customFormat="1" ht="14.25">
      <c r="A1" s="1" t="e">
        <f>SUM(A11:A241)</f>
        <v>#REF!</v>
      </c>
      <c r="B1" s="1"/>
      <c r="J1" s="3"/>
      <c r="M1" s="121" t="s">
        <v>237</v>
      </c>
      <c r="P1" s="4"/>
      <c r="Q1" s="4"/>
    </row>
    <row r="2" spans="1:17" s="2" customFormat="1" ht="14.25">
      <c r="J2" s="3"/>
      <c r="M2" s="128" t="s">
        <v>236</v>
      </c>
    </row>
    <row r="3" spans="1:17" s="2" customFormat="1" ht="14.25">
      <c r="J3" s="3"/>
      <c r="M3" s="121" t="s">
        <v>238</v>
      </c>
    </row>
    <row r="4" spans="1:17" s="2" customFormat="1" ht="14.25">
      <c r="J4" s="3"/>
    </row>
    <row r="5" spans="1:17" s="2" customFormat="1" ht="14.25">
      <c r="J5" s="3"/>
      <c r="L5" s="97"/>
      <c r="M5" s="120"/>
    </row>
    <row r="6" spans="1:17" s="2" customFormat="1" ht="14.25">
      <c r="J6" s="3"/>
      <c r="M6" s="5"/>
    </row>
    <row r="7" spans="1:17" s="2" customFormat="1" ht="16.5" thickBot="1">
      <c r="A7" s="6"/>
      <c r="B7" s="6"/>
      <c r="C7" s="6" t="s">
        <v>27</v>
      </c>
      <c r="J7" s="3"/>
    </row>
    <row r="8" spans="1:17" s="2" customFormat="1" ht="16.5" thickBot="1">
      <c r="A8" s="6"/>
      <c r="B8" s="6"/>
      <c r="C8" s="6" t="s">
        <v>28</v>
      </c>
      <c r="J8" s="3"/>
      <c r="L8" s="64" t="s">
        <v>88</v>
      </c>
      <c r="M8" s="31" t="str">
        <f>IF('Rens. généraux'!L14="","",'Rens. généraux'!L14)</f>
        <v/>
      </c>
    </row>
    <row r="9" spans="1:17" s="5" customFormat="1" ht="14.25"/>
    <row r="10" spans="1:17" s="108" customFormat="1" ht="16.5">
      <c r="A10" s="7"/>
      <c r="B10" s="7"/>
      <c r="C10" s="8" t="s">
        <v>29</v>
      </c>
      <c r="I10" s="10"/>
    </row>
    <row r="11" spans="1:17" s="108" customFormat="1" ht="16.5">
      <c r="A11" s="7"/>
      <c r="B11" s="7"/>
      <c r="C11" s="8"/>
      <c r="I11" s="10"/>
    </row>
    <row r="12" spans="1:17" s="108" customFormat="1" ht="16.5">
      <c r="A12" s="7"/>
      <c r="B12" s="7"/>
      <c r="C12" s="165" t="s">
        <v>202</v>
      </c>
      <c r="I12" s="129"/>
      <c r="J12" s="129"/>
      <c r="K12" s="129"/>
      <c r="L12" s="129"/>
    </row>
    <row r="13" spans="1:17" s="108" customFormat="1" ht="16.5">
      <c r="A13" s="7"/>
      <c r="B13" s="7"/>
      <c r="C13" s="165"/>
      <c r="I13" s="129"/>
      <c r="J13" s="129"/>
      <c r="K13" s="129"/>
      <c r="L13" s="129"/>
    </row>
    <row r="14" spans="1:17" s="108" customFormat="1" ht="16.5">
      <c r="A14" s="7"/>
      <c r="B14" s="7"/>
      <c r="C14" s="190" t="s">
        <v>262</v>
      </c>
      <c r="I14" s="129"/>
      <c r="J14" s="129"/>
      <c r="K14" s="129"/>
      <c r="L14" s="129"/>
    </row>
    <row r="15" spans="1:17" s="108" customFormat="1" ht="14.25" customHeight="1">
      <c r="A15" s="7"/>
      <c r="B15" s="7"/>
      <c r="C15" s="165"/>
      <c r="I15" s="129"/>
      <c r="J15" s="129"/>
      <c r="K15" s="129"/>
      <c r="L15" s="129"/>
    </row>
    <row r="16" spans="1:17" s="108" customFormat="1" ht="100.5" customHeight="1">
      <c r="A16" s="7"/>
      <c r="B16" s="7"/>
      <c r="C16" s="262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4"/>
    </row>
    <row r="17" spans="1:30" s="108" customFormat="1" ht="16.5">
      <c r="A17" s="7"/>
      <c r="B17" s="7"/>
      <c r="C17" s="8"/>
      <c r="I17" s="129"/>
      <c r="J17" s="129"/>
      <c r="K17" s="129"/>
      <c r="L17" s="129"/>
    </row>
    <row r="18" spans="1:30" s="108" customFormat="1">
      <c r="A18" s="98"/>
      <c r="B18" s="98"/>
      <c r="C18" s="130" t="s">
        <v>203</v>
      </c>
      <c r="D18" s="131"/>
      <c r="E18" s="131"/>
      <c r="F18" s="131"/>
      <c r="G18" s="131"/>
      <c r="H18" s="131"/>
      <c r="I18" s="129"/>
      <c r="J18" s="129"/>
      <c r="K18" s="129"/>
      <c r="L18" s="129"/>
    </row>
    <row r="19" spans="1:30" s="108" customFormat="1" ht="24" customHeight="1">
      <c r="A19" s="7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108" customFormat="1" ht="25.15" customHeight="1">
      <c r="A20" s="7"/>
      <c r="B20" s="7"/>
      <c r="C20" s="153"/>
      <c r="D20" s="8"/>
      <c r="E20" s="189" t="s">
        <v>260</v>
      </c>
      <c r="F20" s="187"/>
      <c r="G20" s="187"/>
      <c r="H20" s="187"/>
      <c r="I20" s="187"/>
      <c r="J20" s="187"/>
      <c r="K20" s="187"/>
      <c r="L20" s="187"/>
      <c r="M20" s="187"/>
      <c r="N20" s="187"/>
    </row>
    <row r="21" spans="1:30" s="15" customFormat="1" ht="12.75" customHeight="1">
      <c r="A21" s="22"/>
      <c r="B21" s="2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15" customFormat="1" ht="12.75" customHeight="1">
      <c r="A22" s="22"/>
      <c r="B22" s="22"/>
      <c r="C22" s="8"/>
      <c r="D22" s="108"/>
      <c r="E22" s="160"/>
      <c r="F22" s="160"/>
      <c r="G22" s="160"/>
      <c r="H22" s="160"/>
      <c r="I22" s="160"/>
      <c r="J22" s="160"/>
      <c r="K22" s="160"/>
      <c r="L22" s="160"/>
      <c r="M22" s="160"/>
      <c r="N22" s="160"/>
    </row>
    <row r="23" spans="1:30" s="15" customFormat="1" ht="22.5" customHeight="1">
      <c r="A23" s="22"/>
      <c r="B23" s="22"/>
      <c r="C23" s="153"/>
      <c r="D23" s="108"/>
      <c r="E23" s="188" t="s">
        <v>261</v>
      </c>
      <c r="F23" s="161"/>
      <c r="G23" s="161"/>
      <c r="H23" s="161"/>
      <c r="I23" s="162"/>
      <c r="J23" s="162"/>
      <c r="K23" s="162"/>
      <c r="L23" s="162"/>
      <c r="M23" s="161"/>
      <c r="N23" s="163"/>
    </row>
    <row r="24" spans="1:30" s="108" customFormat="1" ht="27.75" customHeight="1">
      <c r="A24" s="23"/>
      <c r="B24" s="23"/>
      <c r="C24" s="8"/>
      <c r="D24" s="132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1:30" s="108" customFormat="1" ht="16.149999999999999" customHeight="1">
      <c r="A25" s="7"/>
      <c r="B25" s="7"/>
      <c r="C25" s="350" t="s">
        <v>204</v>
      </c>
      <c r="D25" s="350"/>
      <c r="E25" s="350"/>
      <c r="F25" s="350"/>
      <c r="G25" s="350"/>
      <c r="H25" s="350"/>
      <c r="I25" s="350"/>
      <c r="K25" s="129"/>
      <c r="L25" s="15"/>
      <c r="M25" s="15"/>
      <c r="O25" s="170" t="s">
        <v>257</v>
      </c>
    </row>
    <row r="26" spans="1:30" s="108" customFormat="1" ht="15" customHeight="1">
      <c r="A26" s="7"/>
      <c r="B26" s="7"/>
      <c r="C26" s="106"/>
    </row>
    <row r="27" spans="1:30" s="108" customFormat="1" ht="15" customHeight="1">
      <c r="A27" s="23">
        <f>IF(AND($C$20&lt;&gt;"",I27=""),1,0)</f>
        <v>0</v>
      </c>
      <c r="B27" s="23"/>
      <c r="C27" s="123" t="s">
        <v>182</v>
      </c>
      <c r="D27" s="351" t="s">
        <v>31</v>
      </c>
      <c r="E27" s="352"/>
      <c r="F27" s="352"/>
      <c r="G27" s="352"/>
      <c r="H27" s="353"/>
      <c r="I27" s="306"/>
      <c r="J27" s="307"/>
      <c r="K27" s="307"/>
      <c r="L27" s="307"/>
      <c r="M27" s="307"/>
      <c r="N27" s="308"/>
      <c r="O27" s="266"/>
      <c r="P27" s="267"/>
      <c r="Q27" s="268"/>
    </row>
    <row r="28" spans="1:30" s="108" customFormat="1" ht="15" customHeight="1">
      <c r="A28" s="7"/>
      <c r="B28" s="7"/>
      <c r="C28" s="106"/>
      <c r="D28" s="354"/>
      <c r="E28" s="355"/>
      <c r="F28" s="355"/>
      <c r="G28" s="355"/>
      <c r="H28" s="356"/>
      <c r="I28" s="309"/>
      <c r="J28" s="360"/>
      <c r="K28" s="360"/>
      <c r="L28" s="360"/>
      <c r="M28" s="360"/>
      <c r="N28" s="310"/>
      <c r="O28" s="269"/>
      <c r="P28" s="270"/>
      <c r="Q28" s="271"/>
    </row>
    <row r="29" spans="1:30" s="108" customFormat="1" ht="15" customHeight="1">
      <c r="A29" s="7"/>
      <c r="B29" s="7"/>
      <c r="C29" s="106"/>
      <c r="D29" s="354"/>
      <c r="E29" s="355"/>
      <c r="F29" s="355"/>
      <c r="G29" s="355"/>
      <c r="H29" s="356"/>
      <c r="I29" s="309"/>
      <c r="J29" s="360"/>
      <c r="K29" s="360"/>
      <c r="L29" s="360"/>
      <c r="M29" s="360"/>
      <c r="N29" s="310"/>
      <c r="O29" s="269"/>
      <c r="P29" s="270"/>
      <c r="Q29" s="271"/>
    </row>
    <row r="30" spans="1:30" s="108" customFormat="1" ht="15" customHeight="1">
      <c r="A30" s="7"/>
      <c r="B30" s="7"/>
      <c r="C30" s="106"/>
      <c r="D30" s="354"/>
      <c r="E30" s="355"/>
      <c r="F30" s="355"/>
      <c r="G30" s="355"/>
      <c r="H30" s="356"/>
      <c r="I30" s="309"/>
      <c r="J30" s="360"/>
      <c r="K30" s="360"/>
      <c r="L30" s="360"/>
      <c r="M30" s="360"/>
      <c r="N30" s="310"/>
      <c r="O30" s="269"/>
      <c r="P30" s="270"/>
      <c r="Q30" s="271"/>
    </row>
    <row r="31" spans="1:30" s="108" customFormat="1" ht="15" customHeight="1">
      <c r="A31" s="7"/>
      <c r="B31" s="7"/>
      <c r="C31" s="106"/>
      <c r="D31" s="357"/>
      <c r="E31" s="358"/>
      <c r="F31" s="358"/>
      <c r="G31" s="358"/>
      <c r="H31" s="359"/>
      <c r="I31" s="311"/>
      <c r="J31" s="312"/>
      <c r="K31" s="312"/>
      <c r="L31" s="312"/>
      <c r="M31" s="312"/>
      <c r="N31" s="313"/>
      <c r="O31" s="272"/>
      <c r="P31" s="273"/>
      <c r="Q31" s="274"/>
    </row>
    <row r="32" spans="1:30" s="108" customFormat="1" ht="15" customHeight="1">
      <c r="A32" s="23">
        <f>IF(AND($C$20&lt;&gt;"",I32=""),1,0)</f>
        <v>0</v>
      </c>
      <c r="B32" s="23"/>
      <c r="C32" s="123"/>
      <c r="D32" s="297" t="s">
        <v>205</v>
      </c>
      <c r="E32" s="352"/>
      <c r="F32" s="352"/>
      <c r="G32" s="352"/>
      <c r="H32" s="353"/>
      <c r="I32" s="306"/>
      <c r="J32" s="307"/>
      <c r="K32" s="307"/>
      <c r="L32" s="307"/>
      <c r="M32" s="307"/>
      <c r="N32" s="308"/>
      <c r="O32" s="266"/>
      <c r="P32" s="267"/>
      <c r="Q32" s="268"/>
    </row>
    <row r="33" spans="1:17" s="108" customFormat="1" ht="15" customHeight="1">
      <c r="A33" s="7"/>
      <c r="B33" s="7"/>
      <c r="C33" s="106"/>
      <c r="D33" s="354"/>
      <c r="E33" s="355"/>
      <c r="F33" s="355"/>
      <c r="G33" s="355"/>
      <c r="H33" s="356"/>
      <c r="I33" s="309"/>
      <c r="J33" s="261"/>
      <c r="K33" s="261"/>
      <c r="L33" s="261"/>
      <c r="M33" s="261"/>
      <c r="N33" s="310"/>
      <c r="O33" s="269"/>
      <c r="P33" s="270"/>
      <c r="Q33" s="271"/>
    </row>
    <row r="34" spans="1:17" s="108" customFormat="1" ht="15" customHeight="1">
      <c r="A34" s="7"/>
      <c r="B34" s="7"/>
      <c r="C34" s="106"/>
      <c r="D34" s="354"/>
      <c r="E34" s="355"/>
      <c r="F34" s="355"/>
      <c r="G34" s="355"/>
      <c r="H34" s="356"/>
      <c r="I34" s="309"/>
      <c r="J34" s="261"/>
      <c r="K34" s="261"/>
      <c r="L34" s="261"/>
      <c r="M34" s="261"/>
      <c r="N34" s="310"/>
      <c r="O34" s="269"/>
      <c r="P34" s="270"/>
      <c r="Q34" s="271"/>
    </row>
    <row r="35" spans="1:17" s="108" customFormat="1" ht="15" customHeight="1">
      <c r="A35" s="7"/>
      <c r="B35" s="7"/>
      <c r="C35" s="106"/>
      <c r="D35" s="357"/>
      <c r="E35" s="358"/>
      <c r="F35" s="358"/>
      <c r="G35" s="358"/>
      <c r="H35" s="359"/>
      <c r="I35" s="311"/>
      <c r="J35" s="312"/>
      <c r="K35" s="312"/>
      <c r="L35" s="312"/>
      <c r="M35" s="312"/>
      <c r="N35" s="313"/>
      <c r="O35" s="272"/>
      <c r="P35" s="273"/>
      <c r="Q35" s="274"/>
    </row>
    <row r="36" spans="1:17" s="108" customFormat="1" ht="27" customHeight="1">
      <c r="A36" s="23">
        <f>IF(AND($C$20&lt;&gt;"",I36=""),1,0)</f>
        <v>0</v>
      </c>
      <c r="B36" s="23"/>
      <c r="C36" s="106"/>
      <c r="D36" s="297" t="s">
        <v>206</v>
      </c>
      <c r="E36" s="298"/>
      <c r="F36" s="298"/>
      <c r="G36" s="298"/>
      <c r="H36" s="299"/>
      <c r="I36" s="306"/>
      <c r="J36" s="307"/>
      <c r="K36" s="307"/>
      <c r="L36" s="307"/>
      <c r="M36" s="307"/>
      <c r="N36" s="308"/>
      <c r="O36" s="266"/>
      <c r="P36" s="267"/>
      <c r="Q36" s="268"/>
    </row>
    <row r="37" spans="1:17" s="108" customFormat="1" ht="15" customHeight="1">
      <c r="A37" s="7"/>
      <c r="B37" s="7"/>
      <c r="C37" s="106"/>
      <c r="D37" s="300"/>
      <c r="E37" s="301"/>
      <c r="F37" s="301"/>
      <c r="G37" s="301"/>
      <c r="H37" s="302"/>
      <c r="I37" s="309"/>
      <c r="J37" s="261"/>
      <c r="K37" s="261"/>
      <c r="L37" s="261"/>
      <c r="M37" s="261"/>
      <c r="N37" s="310"/>
      <c r="O37" s="269"/>
      <c r="P37" s="270"/>
      <c r="Q37" s="271"/>
    </row>
    <row r="38" spans="1:17" s="108" customFormat="1" ht="13.15" customHeight="1">
      <c r="A38" s="7"/>
      <c r="B38" s="7"/>
      <c r="C38" s="106"/>
      <c r="D38" s="300"/>
      <c r="E38" s="301"/>
      <c r="F38" s="301"/>
      <c r="G38" s="301"/>
      <c r="H38" s="302"/>
      <c r="I38" s="309"/>
      <c r="J38" s="261"/>
      <c r="K38" s="261"/>
      <c r="L38" s="261"/>
      <c r="M38" s="261"/>
      <c r="N38" s="310"/>
      <c r="O38" s="269"/>
      <c r="P38" s="270"/>
      <c r="Q38" s="271"/>
    </row>
    <row r="39" spans="1:17" s="108" customFormat="1" ht="15" customHeight="1">
      <c r="A39" s="7"/>
      <c r="B39" s="7"/>
      <c r="C39" s="106"/>
      <c r="D39" s="300"/>
      <c r="E39" s="301"/>
      <c r="F39" s="301"/>
      <c r="G39" s="301"/>
      <c r="H39" s="302"/>
      <c r="I39" s="309"/>
      <c r="J39" s="261"/>
      <c r="K39" s="261"/>
      <c r="L39" s="261"/>
      <c r="M39" s="261"/>
      <c r="N39" s="310"/>
      <c r="O39" s="269"/>
      <c r="P39" s="270"/>
      <c r="Q39" s="271"/>
    </row>
    <row r="40" spans="1:17" s="108" customFormat="1" ht="15" customHeight="1">
      <c r="A40" s="7"/>
      <c r="B40" s="7"/>
      <c r="C40" s="106"/>
      <c r="D40" s="303"/>
      <c r="E40" s="304"/>
      <c r="F40" s="304"/>
      <c r="G40" s="304"/>
      <c r="H40" s="305"/>
      <c r="I40" s="311"/>
      <c r="J40" s="312"/>
      <c r="K40" s="312"/>
      <c r="L40" s="312"/>
      <c r="M40" s="312"/>
      <c r="N40" s="313"/>
      <c r="O40" s="272"/>
      <c r="P40" s="273"/>
      <c r="Q40" s="274"/>
    </row>
    <row r="41" spans="1:17" s="108" customFormat="1" ht="15" customHeight="1">
      <c r="A41" s="23">
        <f>IF(AND($C$20&lt;&gt;"",I41=""),1,0)</f>
        <v>0</v>
      </c>
      <c r="B41" s="23"/>
      <c r="C41" s="106"/>
      <c r="D41" s="314" t="s">
        <v>230</v>
      </c>
      <c r="E41" s="315"/>
      <c r="F41" s="315"/>
      <c r="G41" s="315"/>
      <c r="H41" s="316"/>
      <c r="I41" s="306"/>
      <c r="J41" s="307"/>
      <c r="K41" s="307"/>
      <c r="L41" s="307"/>
      <c r="M41" s="307"/>
      <c r="N41" s="308"/>
      <c r="O41" s="266"/>
      <c r="P41" s="267"/>
      <c r="Q41" s="268"/>
    </row>
    <row r="42" spans="1:17" s="108" customFormat="1" ht="15" customHeight="1">
      <c r="A42" s="7"/>
      <c r="B42" s="7"/>
      <c r="C42" s="106"/>
      <c r="D42" s="317"/>
      <c r="E42" s="318"/>
      <c r="F42" s="318"/>
      <c r="G42" s="318"/>
      <c r="H42" s="319"/>
      <c r="I42" s="309"/>
      <c r="J42" s="261"/>
      <c r="K42" s="261"/>
      <c r="L42" s="261"/>
      <c r="M42" s="261"/>
      <c r="N42" s="310"/>
      <c r="O42" s="269"/>
      <c r="P42" s="270"/>
      <c r="Q42" s="271"/>
    </row>
    <row r="43" spans="1:17" s="108" customFormat="1" ht="15" customHeight="1">
      <c r="A43" s="7"/>
      <c r="B43" s="7"/>
      <c r="C43" s="106"/>
      <c r="D43" s="317"/>
      <c r="E43" s="318"/>
      <c r="F43" s="318"/>
      <c r="G43" s="318"/>
      <c r="H43" s="319"/>
      <c r="I43" s="309"/>
      <c r="J43" s="261"/>
      <c r="K43" s="261"/>
      <c r="L43" s="261"/>
      <c r="M43" s="261"/>
      <c r="N43" s="310"/>
      <c r="O43" s="269"/>
      <c r="P43" s="270"/>
      <c r="Q43" s="271"/>
    </row>
    <row r="44" spans="1:17" s="108" customFormat="1" ht="15" customHeight="1">
      <c r="A44" s="7"/>
      <c r="B44" s="7"/>
      <c r="C44" s="106"/>
      <c r="D44" s="317"/>
      <c r="E44" s="318"/>
      <c r="F44" s="318"/>
      <c r="G44" s="318"/>
      <c r="H44" s="319"/>
      <c r="I44" s="309"/>
      <c r="J44" s="261"/>
      <c r="K44" s="261"/>
      <c r="L44" s="261"/>
      <c r="M44" s="261"/>
      <c r="N44" s="310"/>
      <c r="O44" s="269"/>
      <c r="P44" s="270"/>
      <c r="Q44" s="271"/>
    </row>
    <row r="45" spans="1:17" s="108" customFormat="1" ht="15" customHeight="1">
      <c r="A45" s="7"/>
      <c r="B45" s="7"/>
      <c r="C45" s="106"/>
      <c r="D45" s="317"/>
      <c r="E45" s="318"/>
      <c r="F45" s="318"/>
      <c r="G45" s="318"/>
      <c r="H45" s="319"/>
      <c r="I45" s="309"/>
      <c r="J45" s="261"/>
      <c r="K45" s="261"/>
      <c r="L45" s="261"/>
      <c r="M45" s="261"/>
      <c r="N45" s="310"/>
      <c r="O45" s="269"/>
      <c r="P45" s="270"/>
      <c r="Q45" s="271"/>
    </row>
    <row r="46" spans="1:17" s="108" customFormat="1" ht="15" customHeight="1">
      <c r="A46" s="7"/>
      <c r="B46" s="7"/>
      <c r="C46" s="106"/>
      <c r="D46" s="320"/>
      <c r="E46" s="321"/>
      <c r="F46" s="321"/>
      <c r="G46" s="321"/>
      <c r="H46" s="322"/>
      <c r="I46" s="311"/>
      <c r="J46" s="312"/>
      <c r="K46" s="312"/>
      <c r="L46" s="312"/>
      <c r="M46" s="312"/>
      <c r="N46" s="313"/>
      <c r="O46" s="272"/>
      <c r="P46" s="273"/>
      <c r="Q46" s="274"/>
    </row>
    <row r="47" spans="1:17" s="108" customFormat="1" ht="15" customHeight="1">
      <c r="A47" s="23">
        <f>IF(AND($C$20&lt;&gt;"",I47=""),1,0)</f>
        <v>0</v>
      </c>
      <c r="B47" s="23"/>
      <c r="C47" s="106"/>
      <c r="D47" s="297" t="s">
        <v>239</v>
      </c>
      <c r="E47" s="298"/>
      <c r="F47" s="298"/>
      <c r="G47" s="298"/>
      <c r="H47" s="299"/>
      <c r="I47" s="306"/>
      <c r="J47" s="307"/>
      <c r="K47" s="307"/>
      <c r="L47" s="307"/>
      <c r="M47" s="307"/>
      <c r="N47" s="308"/>
      <c r="O47" s="266"/>
      <c r="P47" s="267"/>
      <c r="Q47" s="268"/>
    </row>
    <row r="48" spans="1:17" s="108" customFormat="1" ht="15" customHeight="1">
      <c r="A48" s="7"/>
      <c r="B48" s="7"/>
      <c r="C48" s="106"/>
      <c r="D48" s="300"/>
      <c r="E48" s="301"/>
      <c r="F48" s="301"/>
      <c r="G48" s="301"/>
      <c r="H48" s="302"/>
      <c r="I48" s="309"/>
      <c r="J48" s="261"/>
      <c r="K48" s="261"/>
      <c r="L48" s="261"/>
      <c r="M48" s="261"/>
      <c r="N48" s="310"/>
      <c r="O48" s="269"/>
      <c r="P48" s="270"/>
      <c r="Q48" s="271"/>
    </row>
    <row r="49" spans="1:17" s="108" customFormat="1" ht="15" customHeight="1">
      <c r="A49" s="7"/>
      <c r="B49" s="7"/>
      <c r="C49" s="106"/>
      <c r="D49" s="300"/>
      <c r="E49" s="301"/>
      <c r="F49" s="301"/>
      <c r="G49" s="301"/>
      <c r="H49" s="302"/>
      <c r="I49" s="309"/>
      <c r="J49" s="261"/>
      <c r="K49" s="261"/>
      <c r="L49" s="261"/>
      <c r="M49" s="261"/>
      <c r="N49" s="310"/>
      <c r="O49" s="269"/>
      <c r="P49" s="270"/>
      <c r="Q49" s="271"/>
    </row>
    <row r="50" spans="1:17" s="108" customFormat="1" ht="15" customHeight="1">
      <c r="A50" s="7"/>
      <c r="B50" s="7"/>
      <c r="C50" s="106"/>
      <c r="D50" s="300"/>
      <c r="E50" s="301"/>
      <c r="F50" s="301"/>
      <c r="G50" s="301"/>
      <c r="H50" s="302"/>
      <c r="I50" s="309"/>
      <c r="J50" s="261"/>
      <c r="K50" s="261"/>
      <c r="L50" s="261"/>
      <c r="M50" s="261"/>
      <c r="N50" s="310"/>
      <c r="O50" s="269"/>
      <c r="P50" s="270"/>
      <c r="Q50" s="271"/>
    </row>
    <row r="51" spans="1:17" s="108" customFormat="1" ht="15" customHeight="1">
      <c r="A51" s="7"/>
      <c r="B51" s="7"/>
      <c r="C51" s="106"/>
      <c r="D51" s="300"/>
      <c r="E51" s="301"/>
      <c r="F51" s="301"/>
      <c r="G51" s="301"/>
      <c r="H51" s="302"/>
      <c r="I51" s="309"/>
      <c r="J51" s="261"/>
      <c r="K51" s="261"/>
      <c r="L51" s="261"/>
      <c r="M51" s="261"/>
      <c r="N51" s="310"/>
      <c r="O51" s="269"/>
      <c r="P51" s="270"/>
      <c r="Q51" s="271"/>
    </row>
    <row r="52" spans="1:17" s="108" customFormat="1" ht="15" customHeight="1">
      <c r="A52" s="7"/>
      <c r="B52" s="7"/>
      <c r="C52" s="106"/>
      <c r="D52" s="303"/>
      <c r="E52" s="304"/>
      <c r="F52" s="304"/>
      <c r="G52" s="304"/>
      <c r="H52" s="305"/>
      <c r="I52" s="311"/>
      <c r="J52" s="312"/>
      <c r="K52" s="312"/>
      <c r="L52" s="312"/>
      <c r="M52" s="312"/>
      <c r="N52" s="313"/>
      <c r="O52" s="272"/>
      <c r="P52" s="273"/>
      <c r="Q52" s="274"/>
    </row>
    <row r="53" spans="1:17" s="108" customFormat="1" ht="12.75" customHeight="1">
      <c r="A53" s="7"/>
      <c r="B53" s="7"/>
      <c r="C53" s="106"/>
      <c r="D53" s="134"/>
      <c r="E53" s="15"/>
      <c r="F53" s="15"/>
      <c r="G53" s="15"/>
      <c r="H53" s="15"/>
      <c r="I53" s="15"/>
      <c r="J53" s="15"/>
      <c r="K53" s="15"/>
      <c r="L53" s="15"/>
      <c r="M53" s="15"/>
    </row>
    <row r="54" spans="1:17" s="108" customFormat="1" ht="18" customHeight="1">
      <c r="A54" s="7"/>
      <c r="B54" s="7"/>
      <c r="C54" s="85"/>
      <c r="D54" s="15"/>
      <c r="L54" s="135"/>
      <c r="M54" s="136"/>
    </row>
    <row r="55" spans="1:17" s="108" customFormat="1" ht="12.75" customHeight="1">
      <c r="A55" s="7"/>
      <c r="B55" s="7"/>
      <c r="C55" s="85"/>
      <c r="D55" s="15"/>
      <c r="L55" s="135"/>
      <c r="M55" s="136"/>
    </row>
    <row r="56" spans="1:17" s="108" customFormat="1" ht="17.45" customHeight="1">
      <c r="A56" s="7"/>
      <c r="B56" s="7"/>
      <c r="C56" s="332" t="s">
        <v>207</v>
      </c>
      <c r="D56" s="332"/>
      <c r="E56" s="332"/>
      <c r="F56" s="332"/>
      <c r="G56" s="332"/>
      <c r="H56" s="332"/>
      <c r="I56" s="332"/>
      <c r="J56" s="332"/>
      <c r="K56" s="332"/>
      <c r="L56" s="15"/>
      <c r="M56" s="15"/>
    </row>
    <row r="57" spans="1:17" s="108" customFormat="1" ht="12.75" customHeight="1">
      <c r="A57" s="7"/>
      <c r="B57" s="7"/>
      <c r="C57" s="85"/>
      <c r="D57" s="15"/>
      <c r="L57" s="135"/>
      <c r="M57" s="136"/>
    </row>
    <row r="58" spans="1:17" s="108" customFormat="1" ht="12.75" customHeight="1">
      <c r="A58" s="22"/>
      <c r="B58" s="22"/>
      <c r="C58" s="85"/>
      <c r="D58" s="15"/>
      <c r="L58" s="135"/>
      <c r="M58" s="136"/>
      <c r="N58" s="15"/>
      <c r="O58" s="170" t="s">
        <v>257</v>
      </c>
    </row>
    <row r="59" spans="1:17" s="108" customFormat="1" ht="21" customHeight="1">
      <c r="A59" s="23">
        <f>IF(AND($C$23&lt;&gt;"",I59=""),1,0)</f>
        <v>0</v>
      </c>
      <c r="B59" s="23"/>
      <c r="C59" s="147" t="s">
        <v>184</v>
      </c>
      <c r="D59" s="323" t="s">
        <v>31</v>
      </c>
      <c r="E59" s="324"/>
      <c r="F59" s="324"/>
      <c r="G59" s="324"/>
      <c r="H59" s="325"/>
      <c r="I59" s="306"/>
      <c r="J59" s="307"/>
      <c r="K59" s="307"/>
      <c r="L59" s="307"/>
      <c r="M59" s="307"/>
      <c r="N59" s="308"/>
      <c r="O59" s="266"/>
      <c r="P59" s="267"/>
      <c r="Q59" s="268"/>
    </row>
    <row r="60" spans="1:17" s="108" customFormat="1" ht="12.75" customHeight="1">
      <c r="A60" s="22"/>
      <c r="B60" s="22"/>
      <c r="C60" s="106"/>
      <c r="D60" s="326"/>
      <c r="E60" s="327"/>
      <c r="F60" s="327"/>
      <c r="G60" s="327"/>
      <c r="H60" s="328"/>
      <c r="I60" s="309"/>
      <c r="J60" s="261"/>
      <c r="K60" s="261"/>
      <c r="L60" s="261"/>
      <c r="M60" s="261"/>
      <c r="N60" s="310"/>
      <c r="O60" s="269"/>
      <c r="P60" s="270"/>
      <c r="Q60" s="271"/>
    </row>
    <row r="61" spans="1:17" s="108" customFormat="1" ht="12.75" customHeight="1">
      <c r="A61" s="7"/>
      <c r="B61" s="7"/>
      <c r="C61" s="106"/>
      <c r="D61" s="326"/>
      <c r="E61" s="327"/>
      <c r="F61" s="327"/>
      <c r="G61" s="327"/>
      <c r="H61" s="328"/>
      <c r="I61" s="309"/>
      <c r="J61" s="261"/>
      <c r="K61" s="261"/>
      <c r="L61" s="261"/>
      <c r="M61" s="261"/>
      <c r="N61" s="310"/>
      <c r="O61" s="269"/>
      <c r="P61" s="270"/>
      <c r="Q61" s="271"/>
    </row>
    <row r="62" spans="1:17" s="108" customFormat="1" ht="12.75" customHeight="1">
      <c r="A62" s="7"/>
      <c r="B62" s="7"/>
      <c r="C62" s="106"/>
      <c r="D62" s="326"/>
      <c r="E62" s="327"/>
      <c r="F62" s="327"/>
      <c r="G62" s="327"/>
      <c r="H62" s="328"/>
      <c r="I62" s="309"/>
      <c r="J62" s="261"/>
      <c r="K62" s="261"/>
      <c r="L62" s="261"/>
      <c r="M62" s="261"/>
      <c r="N62" s="310"/>
      <c r="O62" s="269"/>
      <c r="P62" s="270"/>
      <c r="Q62" s="271"/>
    </row>
    <row r="63" spans="1:17" s="108" customFormat="1" ht="21" customHeight="1">
      <c r="A63" s="7"/>
      <c r="B63" s="7"/>
      <c r="C63" s="106"/>
      <c r="D63" s="329"/>
      <c r="E63" s="330"/>
      <c r="F63" s="330"/>
      <c r="G63" s="330"/>
      <c r="H63" s="331"/>
      <c r="I63" s="311"/>
      <c r="J63" s="312"/>
      <c r="K63" s="312"/>
      <c r="L63" s="312"/>
      <c r="M63" s="312"/>
      <c r="N63" s="313"/>
      <c r="O63" s="272"/>
      <c r="P63" s="273"/>
      <c r="Q63" s="274"/>
    </row>
    <row r="64" spans="1:17" s="108" customFormat="1" ht="34.15" customHeight="1">
      <c r="A64" s="7"/>
      <c r="B64" s="7"/>
      <c r="C64" s="106"/>
      <c r="D64" s="333" t="s">
        <v>253</v>
      </c>
      <c r="E64" s="334"/>
      <c r="F64" s="334"/>
      <c r="G64" s="334"/>
      <c r="H64" s="335"/>
      <c r="I64" s="425" t="s">
        <v>209</v>
      </c>
      <c r="J64" s="416"/>
      <c r="K64" s="417"/>
      <c r="L64" s="417"/>
      <c r="M64" s="417"/>
      <c r="N64" s="418"/>
      <c r="O64" s="266"/>
      <c r="P64" s="267"/>
      <c r="Q64" s="268"/>
    </row>
    <row r="65" spans="1:17" s="108" customFormat="1" ht="21" customHeight="1">
      <c r="A65" s="149">
        <f>IF(AND($C$23&lt;&gt;"",J64="",J67=""),1,0)</f>
        <v>0</v>
      </c>
      <c r="B65" s="23"/>
      <c r="C65" s="106"/>
      <c r="D65" s="336" t="s">
        <v>208</v>
      </c>
      <c r="E65" s="337"/>
      <c r="F65" s="337"/>
      <c r="G65" s="337"/>
      <c r="H65" s="338"/>
      <c r="I65" s="426"/>
      <c r="J65" s="419"/>
      <c r="K65" s="420"/>
      <c r="L65" s="420"/>
      <c r="M65" s="420"/>
      <c r="N65" s="421"/>
      <c r="O65" s="269"/>
      <c r="P65" s="270"/>
      <c r="Q65" s="271"/>
    </row>
    <row r="66" spans="1:17" s="108" customFormat="1" ht="8.4499999999999993" customHeight="1">
      <c r="A66" s="149"/>
      <c r="B66" s="23"/>
      <c r="C66" s="106"/>
      <c r="D66" s="157"/>
      <c r="E66" s="158"/>
      <c r="F66" s="158"/>
      <c r="G66" s="158"/>
      <c r="H66" s="159"/>
      <c r="I66" s="427"/>
      <c r="J66" s="422"/>
      <c r="K66" s="423"/>
      <c r="L66" s="423"/>
      <c r="M66" s="423"/>
      <c r="N66" s="424"/>
      <c r="O66" s="272"/>
      <c r="P66" s="273"/>
      <c r="Q66" s="274"/>
    </row>
    <row r="67" spans="1:17" s="108" customFormat="1" ht="21" customHeight="1">
      <c r="A67" s="98"/>
      <c r="B67" s="7"/>
      <c r="C67" s="106"/>
      <c r="D67" s="150"/>
      <c r="E67" s="151"/>
      <c r="F67" s="151"/>
      <c r="G67" s="151"/>
      <c r="H67" s="152"/>
      <c r="I67" s="425" t="s">
        <v>211</v>
      </c>
      <c r="J67" s="416"/>
      <c r="K67" s="417"/>
      <c r="L67" s="417"/>
      <c r="M67" s="417"/>
      <c r="N67" s="418"/>
      <c r="O67" s="266"/>
      <c r="P67" s="267"/>
      <c r="Q67" s="268"/>
    </row>
    <row r="68" spans="1:17" s="108" customFormat="1" ht="21" customHeight="1">
      <c r="A68" s="149">
        <f>IF(AND($C$23&lt;&gt;"",J67="",J64=""),1,0)</f>
        <v>0</v>
      </c>
      <c r="B68" s="23"/>
      <c r="C68" s="106"/>
      <c r="D68" s="336" t="s">
        <v>210</v>
      </c>
      <c r="E68" s="337"/>
      <c r="F68" s="337"/>
      <c r="G68" s="337"/>
      <c r="H68" s="338"/>
      <c r="I68" s="426"/>
      <c r="J68" s="419"/>
      <c r="K68" s="420"/>
      <c r="L68" s="420"/>
      <c r="M68" s="420"/>
      <c r="N68" s="421"/>
      <c r="O68" s="269"/>
      <c r="P68" s="270"/>
      <c r="Q68" s="271"/>
    </row>
    <row r="69" spans="1:17" s="108" customFormat="1" ht="21" customHeight="1">
      <c r="A69" s="98"/>
      <c r="B69" s="7"/>
      <c r="C69" s="106"/>
      <c r="D69" s="150"/>
      <c r="E69" s="151"/>
      <c r="F69" s="151"/>
      <c r="G69" s="151"/>
      <c r="H69" s="152"/>
      <c r="I69" s="427"/>
      <c r="J69" s="422"/>
      <c r="K69" s="423"/>
      <c r="L69" s="423"/>
      <c r="M69" s="423"/>
      <c r="N69" s="424"/>
      <c r="O69" s="272"/>
      <c r="P69" s="273"/>
      <c r="Q69" s="274"/>
    </row>
    <row r="70" spans="1:17" s="108" customFormat="1" ht="21" customHeight="1">
      <c r="A70" s="23">
        <f>IF(AND($C$23&lt;&gt;"",I70=""),1,0)</f>
        <v>0</v>
      </c>
      <c r="B70" s="23"/>
      <c r="C70" s="106"/>
      <c r="D70" s="333" t="s">
        <v>212</v>
      </c>
      <c r="E70" s="334"/>
      <c r="F70" s="334"/>
      <c r="G70" s="334"/>
      <c r="H70" s="335"/>
      <c r="I70" s="306"/>
      <c r="J70" s="307"/>
      <c r="K70" s="307"/>
      <c r="L70" s="307"/>
      <c r="M70" s="307"/>
      <c r="N70" s="308"/>
      <c r="O70" s="266"/>
      <c r="P70" s="267"/>
      <c r="Q70" s="268"/>
    </row>
    <row r="71" spans="1:17" s="108" customFormat="1" ht="21" customHeight="1">
      <c r="A71" s="7"/>
      <c r="B71" s="7"/>
      <c r="C71" s="106"/>
      <c r="D71" s="339"/>
      <c r="E71" s="340"/>
      <c r="F71" s="340"/>
      <c r="G71" s="340"/>
      <c r="H71" s="341"/>
      <c r="I71" s="309"/>
      <c r="J71" s="261"/>
      <c r="K71" s="261"/>
      <c r="L71" s="261"/>
      <c r="M71" s="261"/>
      <c r="N71" s="310"/>
      <c r="O71" s="269"/>
      <c r="P71" s="270"/>
      <c r="Q71" s="271"/>
    </row>
    <row r="72" spans="1:17" s="108" customFormat="1" ht="21" customHeight="1">
      <c r="A72" s="7"/>
      <c r="B72" s="7"/>
      <c r="C72" s="106"/>
      <c r="D72" s="339"/>
      <c r="E72" s="340"/>
      <c r="F72" s="340"/>
      <c r="G72" s="340"/>
      <c r="H72" s="341"/>
      <c r="I72" s="309"/>
      <c r="J72" s="261"/>
      <c r="K72" s="261"/>
      <c r="L72" s="261"/>
      <c r="M72" s="261"/>
      <c r="N72" s="310"/>
      <c r="O72" s="269"/>
      <c r="P72" s="270"/>
      <c r="Q72" s="271"/>
    </row>
    <row r="73" spans="1:17" s="108" customFormat="1" ht="21" customHeight="1">
      <c r="A73" s="7"/>
      <c r="B73" s="7"/>
      <c r="C73" s="106"/>
      <c r="D73" s="342"/>
      <c r="E73" s="343"/>
      <c r="F73" s="343"/>
      <c r="G73" s="343"/>
      <c r="H73" s="344"/>
      <c r="I73" s="311"/>
      <c r="J73" s="312"/>
      <c r="K73" s="312"/>
      <c r="L73" s="312"/>
      <c r="M73" s="312"/>
      <c r="N73" s="313"/>
      <c r="O73" s="272"/>
      <c r="P73" s="273"/>
      <c r="Q73" s="274"/>
    </row>
    <row r="74" spans="1:17" s="108" customFormat="1" ht="21" customHeight="1">
      <c r="A74" s="23">
        <f>IF(AND($C$23&lt;&gt;"",I74=""),1,0)</f>
        <v>0</v>
      </c>
      <c r="B74" s="23"/>
      <c r="C74" s="106"/>
      <c r="D74" s="333" t="s">
        <v>213</v>
      </c>
      <c r="E74" s="334"/>
      <c r="F74" s="334"/>
      <c r="G74" s="334"/>
      <c r="H74" s="335"/>
      <c r="I74" s="306"/>
      <c r="J74" s="307"/>
      <c r="K74" s="307"/>
      <c r="L74" s="307"/>
      <c r="M74" s="307"/>
      <c r="N74" s="308"/>
      <c r="O74" s="266"/>
      <c r="P74" s="267"/>
      <c r="Q74" s="268"/>
    </row>
    <row r="75" spans="1:17" s="108" customFormat="1" ht="21" customHeight="1">
      <c r="A75" s="7"/>
      <c r="B75" s="7"/>
      <c r="C75" s="106"/>
      <c r="D75" s="339"/>
      <c r="E75" s="340"/>
      <c r="F75" s="340"/>
      <c r="G75" s="340"/>
      <c r="H75" s="341"/>
      <c r="I75" s="309"/>
      <c r="J75" s="261"/>
      <c r="K75" s="261"/>
      <c r="L75" s="261"/>
      <c r="M75" s="261"/>
      <c r="N75" s="310"/>
      <c r="O75" s="269"/>
      <c r="P75" s="270"/>
      <c r="Q75" s="271"/>
    </row>
    <row r="76" spans="1:17" s="108" customFormat="1" ht="21" customHeight="1">
      <c r="A76" s="7"/>
      <c r="B76" s="7"/>
      <c r="C76" s="106"/>
      <c r="D76" s="339"/>
      <c r="E76" s="340"/>
      <c r="F76" s="340"/>
      <c r="G76" s="340"/>
      <c r="H76" s="341"/>
      <c r="I76" s="309"/>
      <c r="J76" s="261"/>
      <c r="K76" s="261"/>
      <c r="L76" s="261"/>
      <c r="M76" s="261"/>
      <c r="N76" s="310"/>
      <c r="O76" s="269"/>
      <c r="P76" s="270"/>
      <c r="Q76" s="271"/>
    </row>
    <row r="77" spans="1:17" s="108" customFormat="1" ht="21" customHeight="1">
      <c r="A77" s="7"/>
      <c r="B77" s="7"/>
      <c r="C77" s="106"/>
      <c r="D77" s="342"/>
      <c r="E77" s="343"/>
      <c r="F77" s="343"/>
      <c r="G77" s="343"/>
      <c r="H77" s="344"/>
      <c r="I77" s="311"/>
      <c r="J77" s="312"/>
      <c r="K77" s="312"/>
      <c r="L77" s="312"/>
      <c r="M77" s="312"/>
      <c r="N77" s="313"/>
      <c r="O77" s="272"/>
      <c r="P77" s="273"/>
      <c r="Q77" s="274"/>
    </row>
    <row r="78" spans="1:17" s="108" customFormat="1" ht="12.75" customHeight="1">
      <c r="A78" s="23">
        <f>IF(AND($C$23&lt;&gt;"",I78=""),1,0)</f>
        <v>0</v>
      </c>
      <c r="B78" s="23"/>
      <c r="C78" s="123"/>
      <c r="D78" s="333" t="s">
        <v>205</v>
      </c>
      <c r="E78" s="345"/>
      <c r="F78" s="345"/>
      <c r="G78" s="345"/>
      <c r="H78" s="346"/>
      <c r="I78" s="306"/>
      <c r="J78" s="307"/>
      <c r="K78" s="307"/>
      <c r="L78" s="307"/>
      <c r="M78" s="307"/>
      <c r="N78" s="308"/>
      <c r="O78" s="266"/>
      <c r="P78" s="267"/>
      <c r="Q78" s="268"/>
    </row>
    <row r="79" spans="1:17" s="108" customFormat="1" ht="12.75" customHeight="1">
      <c r="A79" s="7"/>
      <c r="B79" s="7"/>
      <c r="C79" s="106"/>
      <c r="D79" s="336"/>
      <c r="E79" s="337"/>
      <c r="F79" s="337"/>
      <c r="G79" s="337"/>
      <c r="H79" s="338"/>
      <c r="I79" s="309"/>
      <c r="J79" s="261"/>
      <c r="K79" s="261"/>
      <c r="L79" s="261"/>
      <c r="M79" s="261"/>
      <c r="N79" s="310"/>
      <c r="O79" s="269"/>
      <c r="P79" s="270"/>
      <c r="Q79" s="271"/>
    </row>
    <row r="80" spans="1:17" s="108" customFormat="1" ht="16.899999999999999" customHeight="1">
      <c r="A80" s="23"/>
      <c r="B80" s="23"/>
      <c r="C80" s="106"/>
      <c r="D80" s="336"/>
      <c r="E80" s="337"/>
      <c r="F80" s="337"/>
      <c r="G80" s="337"/>
      <c r="H80" s="338"/>
      <c r="I80" s="309"/>
      <c r="J80" s="261"/>
      <c r="K80" s="261"/>
      <c r="L80" s="261"/>
      <c r="M80" s="261"/>
      <c r="N80" s="310"/>
      <c r="O80" s="269"/>
      <c r="P80" s="270"/>
      <c r="Q80" s="271"/>
    </row>
    <row r="81" spans="1:17" s="108" customFormat="1" ht="12.75" customHeight="1">
      <c r="A81" s="7"/>
      <c r="B81" s="7"/>
      <c r="C81" s="106"/>
      <c r="D81" s="347"/>
      <c r="E81" s="348"/>
      <c r="F81" s="348"/>
      <c r="G81" s="348"/>
      <c r="H81" s="349"/>
      <c r="I81" s="311"/>
      <c r="J81" s="312"/>
      <c r="K81" s="312"/>
      <c r="L81" s="312"/>
      <c r="M81" s="312"/>
      <c r="N81" s="313"/>
      <c r="O81" s="272"/>
      <c r="P81" s="273"/>
      <c r="Q81" s="274"/>
    </row>
    <row r="82" spans="1:17" s="108" customFormat="1" ht="16.149999999999999" customHeight="1">
      <c r="A82" s="23">
        <f>IF(AND($C$23&lt;&gt;"",I82=""),1,0)</f>
        <v>0</v>
      </c>
      <c r="B82" s="23"/>
      <c r="C82" s="106"/>
      <c r="D82" s="333" t="s">
        <v>206</v>
      </c>
      <c r="E82" s="334"/>
      <c r="F82" s="334"/>
      <c r="G82" s="334"/>
      <c r="H82" s="334"/>
      <c r="I82" s="306"/>
      <c r="J82" s="307"/>
      <c r="K82" s="307"/>
      <c r="L82" s="307"/>
      <c r="M82" s="307"/>
      <c r="N82" s="308"/>
      <c r="O82" s="266"/>
      <c r="P82" s="267"/>
      <c r="Q82" s="268"/>
    </row>
    <row r="83" spans="1:17" s="108" customFormat="1" ht="16.149999999999999" customHeight="1">
      <c r="A83" s="22"/>
      <c r="B83" s="22"/>
      <c r="C83" s="106"/>
      <c r="D83" s="339"/>
      <c r="E83" s="373"/>
      <c r="F83" s="373"/>
      <c r="G83" s="373"/>
      <c r="H83" s="373"/>
      <c r="I83" s="309"/>
      <c r="J83" s="360"/>
      <c r="K83" s="360"/>
      <c r="L83" s="360"/>
      <c r="M83" s="360"/>
      <c r="N83" s="310"/>
      <c r="O83" s="269"/>
      <c r="P83" s="270"/>
      <c r="Q83" s="271"/>
    </row>
    <row r="84" spans="1:17" s="108" customFormat="1" ht="12.75" customHeight="1">
      <c r="A84" s="22"/>
      <c r="B84" s="22"/>
      <c r="C84" s="106"/>
      <c r="D84" s="339"/>
      <c r="E84" s="373"/>
      <c r="F84" s="373"/>
      <c r="G84" s="373"/>
      <c r="H84" s="373"/>
      <c r="I84" s="309"/>
      <c r="J84" s="360"/>
      <c r="K84" s="360"/>
      <c r="L84" s="360"/>
      <c r="M84" s="360"/>
      <c r="N84" s="310"/>
      <c r="O84" s="269"/>
      <c r="P84" s="270"/>
      <c r="Q84" s="271"/>
    </row>
    <row r="85" spans="1:17" s="108" customFormat="1" ht="12.75" customHeight="1">
      <c r="A85" s="22"/>
      <c r="B85" s="22"/>
      <c r="C85" s="106"/>
      <c r="D85" s="339"/>
      <c r="E85" s="373"/>
      <c r="F85" s="373"/>
      <c r="G85" s="373"/>
      <c r="H85" s="373"/>
      <c r="I85" s="309"/>
      <c r="J85" s="360"/>
      <c r="K85" s="360"/>
      <c r="L85" s="360"/>
      <c r="M85" s="360"/>
      <c r="N85" s="310"/>
      <c r="O85" s="269"/>
      <c r="P85" s="270"/>
      <c r="Q85" s="271"/>
    </row>
    <row r="86" spans="1:17" s="108" customFormat="1" ht="12.75" customHeight="1">
      <c r="A86" s="22"/>
      <c r="B86" s="22"/>
      <c r="C86" s="106"/>
      <c r="D86" s="339"/>
      <c r="E86" s="373"/>
      <c r="F86" s="373"/>
      <c r="G86" s="373"/>
      <c r="H86" s="373"/>
      <c r="I86" s="309"/>
      <c r="J86" s="360"/>
      <c r="K86" s="360"/>
      <c r="L86" s="360"/>
      <c r="M86" s="360"/>
      <c r="N86" s="310"/>
      <c r="O86" s="269"/>
      <c r="P86" s="270"/>
      <c r="Q86" s="271"/>
    </row>
    <row r="87" spans="1:17" s="108" customFormat="1" ht="12.75" customHeight="1">
      <c r="A87" s="22"/>
      <c r="B87" s="22"/>
      <c r="C87" s="106"/>
      <c r="D87" s="342"/>
      <c r="E87" s="343"/>
      <c r="F87" s="343"/>
      <c r="G87" s="343"/>
      <c r="H87" s="343"/>
      <c r="I87" s="311"/>
      <c r="J87" s="312"/>
      <c r="K87" s="312"/>
      <c r="L87" s="312"/>
      <c r="M87" s="312"/>
      <c r="N87" s="313"/>
      <c r="O87" s="272"/>
      <c r="P87" s="273"/>
      <c r="Q87" s="274"/>
    </row>
    <row r="88" spans="1:17" s="108" customFormat="1" ht="18" customHeight="1">
      <c r="A88" s="23">
        <f>IF(AND($C$23&lt;&gt;"",I88=""),1,0)</f>
        <v>0</v>
      </c>
      <c r="B88" s="23"/>
      <c r="C88" s="106"/>
      <c r="D88" s="333" t="s">
        <v>230</v>
      </c>
      <c r="E88" s="334"/>
      <c r="F88" s="334"/>
      <c r="G88" s="334"/>
      <c r="H88" s="335"/>
      <c r="I88" s="306"/>
      <c r="J88" s="307"/>
      <c r="K88" s="307"/>
      <c r="L88" s="307"/>
      <c r="M88" s="307"/>
      <c r="N88" s="308"/>
      <c r="O88" s="266"/>
      <c r="P88" s="267"/>
      <c r="Q88" s="268"/>
    </row>
    <row r="89" spans="1:17" s="108" customFormat="1" ht="19.899999999999999" customHeight="1">
      <c r="A89" s="22"/>
      <c r="B89" s="22"/>
      <c r="C89" s="106"/>
      <c r="D89" s="339"/>
      <c r="E89" s="373"/>
      <c r="F89" s="373"/>
      <c r="G89" s="373"/>
      <c r="H89" s="341"/>
      <c r="I89" s="309"/>
      <c r="J89" s="261"/>
      <c r="K89" s="261"/>
      <c r="L89" s="261"/>
      <c r="M89" s="261"/>
      <c r="N89" s="310"/>
      <c r="O89" s="269"/>
      <c r="P89" s="270"/>
      <c r="Q89" s="271"/>
    </row>
    <row r="90" spans="1:17" s="108" customFormat="1" ht="22.15" customHeight="1">
      <c r="A90" s="22"/>
      <c r="B90" s="22"/>
      <c r="C90" s="106"/>
      <c r="D90" s="339"/>
      <c r="E90" s="373"/>
      <c r="F90" s="373"/>
      <c r="G90" s="373"/>
      <c r="H90" s="341"/>
      <c r="I90" s="309"/>
      <c r="J90" s="261"/>
      <c r="K90" s="261"/>
      <c r="L90" s="261"/>
      <c r="M90" s="261"/>
      <c r="N90" s="310"/>
      <c r="O90" s="269"/>
      <c r="P90" s="270"/>
      <c r="Q90" s="271"/>
    </row>
    <row r="91" spans="1:17" s="108" customFormat="1" ht="15" customHeight="1">
      <c r="A91" s="22"/>
      <c r="B91" s="22"/>
      <c r="C91" s="106"/>
      <c r="D91" s="339"/>
      <c r="E91" s="373"/>
      <c r="F91" s="373"/>
      <c r="G91" s="373"/>
      <c r="H91" s="341"/>
      <c r="I91" s="309"/>
      <c r="J91" s="261"/>
      <c r="K91" s="261"/>
      <c r="L91" s="261"/>
      <c r="M91" s="261"/>
      <c r="N91" s="310"/>
      <c r="O91" s="269"/>
      <c r="P91" s="270"/>
      <c r="Q91" s="271"/>
    </row>
    <row r="92" spans="1:17" s="108" customFormat="1" ht="12.75" customHeight="1">
      <c r="A92" s="22"/>
      <c r="B92" s="22"/>
      <c r="C92" s="106"/>
      <c r="D92" s="339"/>
      <c r="E92" s="373"/>
      <c r="F92" s="373"/>
      <c r="G92" s="373"/>
      <c r="H92" s="341"/>
      <c r="I92" s="309"/>
      <c r="J92" s="261"/>
      <c r="K92" s="261"/>
      <c r="L92" s="261"/>
      <c r="M92" s="261"/>
      <c r="N92" s="310"/>
      <c r="O92" s="269"/>
      <c r="P92" s="270"/>
      <c r="Q92" s="271"/>
    </row>
    <row r="93" spans="1:17" s="108" customFormat="1" ht="12.75" customHeight="1">
      <c r="A93" s="7"/>
      <c r="B93" s="7"/>
      <c r="C93" s="106"/>
      <c r="D93" s="342"/>
      <c r="E93" s="343"/>
      <c r="F93" s="343"/>
      <c r="G93" s="343"/>
      <c r="H93" s="344"/>
      <c r="I93" s="311"/>
      <c r="J93" s="312"/>
      <c r="K93" s="312"/>
      <c r="L93" s="312"/>
      <c r="M93" s="312"/>
      <c r="N93" s="313"/>
      <c r="O93" s="272"/>
      <c r="P93" s="273"/>
      <c r="Q93" s="274"/>
    </row>
    <row r="94" spans="1:17" s="108" customFormat="1" ht="12.6" customHeight="1">
      <c r="A94" s="7"/>
      <c r="B94" s="7"/>
      <c r="C94" s="106"/>
      <c r="D94" s="333" t="s">
        <v>243</v>
      </c>
      <c r="E94" s="334"/>
      <c r="F94" s="334"/>
      <c r="G94" s="334"/>
      <c r="H94" s="335"/>
      <c r="I94" s="306"/>
      <c r="J94" s="307"/>
      <c r="K94" s="307"/>
      <c r="L94" s="307"/>
      <c r="M94" s="307"/>
      <c r="N94" s="308"/>
      <c r="O94" s="266"/>
      <c r="P94" s="267"/>
      <c r="Q94" s="268"/>
    </row>
    <row r="95" spans="1:17" s="15" customFormat="1" ht="12.75" customHeight="1">
      <c r="A95" s="23">
        <f>IF(AND($C$23&lt;&gt;"",I94=""),1,0)</f>
        <v>0</v>
      </c>
      <c r="B95" s="23"/>
      <c r="C95" s="106"/>
      <c r="D95" s="339"/>
      <c r="E95" s="340"/>
      <c r="F95" s="340"/>
      <c r="G95" s="340"/>
      <c r="H95" s="341"/>
      <c r="I95" s="309"/>
      <c r="J95" s="261"/>
      <c r="K95" s="261"/>
      <c r="L95" s="261"/>
      <c r="M95" s="261"/>
      <c r="N95" s="310"/>
      <c r="O95" s="269"/>
      <c r="P95" s="270"/>
      <c r="Q95" s="271"/>
    </row>
    <row r="96" spans="1:17" s="15" customFormat="1" ht="12.75" customHeight="1">
      <c r="A96" s="22"/>
      <c r="B96" s="22"/>
      <c r="C96" s="106"/>
      <c r="D96" s="339"/>
      <c r="E96" s="340"/>
      <c r="F96" s="340"/>
      <c r="G96" s="340"/>
      <c r="H96" s="341"/>
      <c r="I96" s="309"/>
      <c r="J96" s="261"/>
      <c r="K96" s="261"/>
      <c r="L96" s="261"/>
      <c r="M96" s="261"/>
      <c r="N96" s="310"/>
      <c r="O96" s="269"/>
      <c r="P96" s="270"/>
      <c r="Q96" s="271"/>
    </row>
    <row r="97" spans="1:17" s="15" customFormat="1" ht="12.75" customHeight="1">
      <c r="A97" s="22"/>
      <c r="B97" s="22"/>
      <c r="C97" s="106"/>
      <c r="D97" s="339"/>
      <c r="E97" s="340"/>
      <c r="F97" s="340"/>
      <c r="G97" s="340"/>
      <c r="H97" s="341"/>
      <c r="I97" s="309"/>
      <c r="J97" s="261"/>
      <c r="K97" s="261"/>
      <c r="L97" s="261"/>
      <c r="M97" s="261"/>
      <c r="N97" s="310"/>
      <c r="O97" s="269"/>
      <c r="P97" s="270"/>
      <c r="Q97" s="271"/>
    </row>
    <row r="98" spans="1:17" s="15" customFormat="1" ht="12.75" customHeight="1">
      <c r="A98" s="22"/>
      <c r="B98" s="22"/>
      <c r="C98" s="106"/>
      <c r="D98" s="339"/>
      <c r="E98" s="340"/>
      <c r="F98" s="340"/>
      <c r="G98" s="340"/>
      <c r="H98" s="341"/>
      <c r="I98" s="309"/>
      <c r="J98" s="261"/>
      <c r="K98" s="261"/>
      <c r="L98" s="261"/>
      <c r="M98" s="261"/>
      <c r="N98" s="310"/>
      <c r="O98" s="269"/>
      <c r="P98" s="270"/>
      <c r="Q98" s="271"/>
    </row>
    <row r="99" spans="1:17" s="15" customFormat="1" ht="12.75" customHeight="1">
      <c r="A99" s="22"/>
      <c r="B99" s="22"/>
      <c r="C99" s="106"/>
      <c r="D99" s="342"/>
      <c r="E99" s="343"/>
      <c r="F99" s="343"/>
      <c r="G99" s="343"/>
      <c r="H99" s="344"/>
      <c r="I99" s="311"/>
      <c r="J99" s="312"/>
      <c r="K99" s="312"/>
      <c r="L99" s="312"/>
      <c r="M99" s="312"/>
      <c r="N99" s="313"/>
      <c r="O99" s="272"/>
      <c r="P99" s="273"/>
      <c r="Q99" s="274"/>
    </row>
    <row r="100" spans="1:17" s="15" customFormat="1" ht="12.75" customHeight="1">
      <c r="A100" s="22"/>
      <c r="B100" s="22"/>
      <c r="C100" s="106"/>
      <c r="D100" s="133"/>
      <c r="E100" s="133"/>
      <c r="F100" s="133"/>
      <c r="G100" s="133"/>
      <c r="H100" s="133"/>
      <c r="I100" s="108"/>
      <c r="J100" s="108"/>
      <c r="K100" s="108"/>
      <c r="L100" s="108"/>
      <c r="M100" s="108"/>
      <c r="N100" s="108"/>
    </row>
    <row r="101" spans="1:17" s="15" customFormat="1" ht="12.75" customHeight="1">
      <c r="A101" s="22"/>
      <c r="B101" s="22"/>
      <c r="C101" s="106"/>
      <c r="D101" s="156"/>
      <c r="E101" s="156"/>
      <c r="F101" s="156"/>
      <c r="G101" s="156"/>
      <c r="H101" s="156"/>
      <c r="I101" s="108"/>
      <c r="J101" s="108"/>
      <c r="K101" s="108"/>
      <c r="L101" s="108"/>
      <c r="M101" s="108"/>
      <c r="N101" s="108"/>
    </row>
    <row r="102" spans="1:17" s="15" customFormat="1" ht="20.45" customHeight="1">
      <c r="A102" s="22"/>
      <c r="B102" s="22"/>
      <c r="C102" s="166" t="s">
        <v>37</v>
      </c>
      <c r="D102" s="165" t="s">
        <v>245</v>
      </c>
      <c r="E102" s="164"/>
      <c r="F102" s="164"/>
      <c r="G102" s="164"/>
      <c r="H102" s="164"/>
      <c r="I102" s="108"/>
      <c r="J102" s="108"/>
      <c r="K102" s="108"/>
      <c r="L102" s="108"/>
      <c r="M102" s="108"/>
      <c r="N102" s="108"/>
    </row>
    <row r="103" spans="1:17" s="15" customFormat="1" ht="12.75" customHeight="1">
      <c r="A103" s="22"/>
      <c r="B103" s="22"/>
      <c r="C103" s="106"/>
      <c r="D103" s="133"/>
      <c r="F103" s="133"/>
      <c r="G103" s="133"/>
      <c r="H103" s="133"/>
      <c r="I103" s="108"/>
      <c r="J103" s="108"/>
      <c r="K103" s="108"/>
      <c r="L103" s="108"/>
      <c r="M103" s="108"/>
      <c r="N103" s="108"/>
    </row>
    <row r="104" spans="1:17" s="15" customFormat="1" ht="19.149999999999999" customHeight="1">
      <c r="A104" s="22"/>
      <c r="B104" s="22"/>
      <c r="C104" s="123" t="s">
        <v>196</v>
      </c>
      <c r="D104" s="15" t="s">
        <v>214</v>
      </c>
      <c r="F104" s="133"/>
      <c r="G104" s="133"/>
      <c r="H104" s="133"/>
      <c r="I104" s="108"/>
      <c r="J104" s="108"/>
      <c r="K104" s="108"/>
      <c r="L104" s="108"/>
      <c r="M104" s="108"/>
      <c r="N104" s="108"/>
    </row>
    <row r="105" spans="1:17" s="15" customFormat="1">
      <c r="A105" s="22"/>
      <c r="B105" s="22"/>
      <c r="C105" s="106"/>
      <c r="I105" s="108"/>
      <c r="J105" s="108"/>
      <c r="K105" s="108"/>
      <c r="L105" s="108"/>
      <c r="M105" s="108"/>
      <c r="N105" s="108"/>
      <c r="O105" s="170" t="s">
        <v>257</v>
      </c>
    </row>
    <row r="106" spans="1:17" s="108" customFormat="1" ht="17.25" customHeight="1">
      <c r="A106" s="23">
        <f>IF(I106="",1,0)</f>
        <v>1</v>
      </c>
      <c r="B106" s="23"/>
      <c r="C106" s="106"/>
      <c r="D106" s="364" t="s">
        <v>215</v>
      </c>
      <c r="E106" s="365"/>
      <c r="F106" s="365"/>
      <c r="G106" s="365"/>
      <c r="H106" s="366"/>
      <c r="I106" s="306"/>
      <c r="J106" s="307"/>
      <c r="K106" s="307"/>
      <c r="L106" s="307"/>
      <c r="M106" s="307"/>
      <c r="N106" s="308"/>
      <c r="O106" s="266"/>
      <c r="P106" s="267"/>
      <c r="Q106" s="268"/>
    </row>
    <row r="107" spans="1:17" s="108" customFormat="1" ht="17.25" customHeight="1">
      <c r="A107" s="7"/>
      <c r="B107" s="7"/>
      <c r="C107" s="106"/>
      <c r="D107" s="367"/>
      <c r="E107" s="368"/>
      <c r="F107" s="368"/>
      <c r="G107" s="368"/>
      <c r="H107" s="369"/>
      <c r="I107" s="309"/>
      <c r="J107" s="261"/>
      <c r="K107" s="261"/>
      <c r="L107" s="261"/>
      <c r="M107" s="261"/>
      <c r="N107" s="310"/>
      <c r="O107" s="269"/>
      <c r="P107" s="270"/>
      <c r="Q107" s="271"/>
    </row>
    <row r="108" spans="1:17" s="108" customFormat="1" ht="17.25" customHeight="1">
      <c r="A108" s="7"/>
      <c r="B108" s="7"/>
      <c r="C108" s="106"/>
      <c r="D108" s="367"/>
      <c r="E108" s="368"/>
      <c r="F108" s="368"/>
      <c r="G108" s="368"/>
      <c r="H108" s="369"/>
      <c r="I108" s="309"/>
      <c r="J108" s="261"/>
      <c r="K108" s="261"/>
      <c r="L108" s="261"/>
      <c r="M108" s="261"/>
      <c r="N108" s="310"/>
      <c r="O108" s="269"/>
      <c r="P108" s="270"/>
      <c r="Q108" s="271"/>
    </row>
    <row r="109" spans="1:17" s="108" customFormat="1" ht="17.25" customHeight="1">
      <c r="A109" s="7"/>
      <c r="B109" s="7"/>
      <c r="C109" s="106"/>
      <c r="D109" s="367"/>
      <c r="E109" s="368"/>
      <c r="F109" s="368"/>
      <c r="G109" s="368"/>
      <c r="H109" s="369"/>
      <c r="I109" s="309"/>
      <c r="J109" s="261"/>
      <c r="K109" s="261"/>
      <c r="L109" s="261"/>
      <c r="M109" s="261"/>
      <c r="N109" s="310"/>
      <c r="O109" s="269"/>
      <c r="P109" s="270"/>
      <c r="Q109" s="271"/>
    </row>
    <row r="110" spans="1:17" s="108" customFormat="1" ht="17.25" customHeight="1">
      <c r="A110" s="7"/>
      <c r="B110" s="7"/>
      <c r="C110" s="106"/>
      <c r="D110" s="370"/>
      <c r="E110" s="371"/>
      <c r="F110" s="371"/>
      <c r="G110" s="371"/>
      <c r="H110" s="372"/>
      <c r="I110" s="311"/>
      <c r="J110" s="312"/>
      <c r="K110" s="312"/>
      <c r="L110" s="312"/>
      <c r="M110" s="312"/>
      <c r="N110" s="313"/>
      <c r="O110" s="272"/>
      <c r="P110" s="273"/>
      <c r="Q110" s="274"/>
    </row>
    <row r="111" spans="1:17" s="108" customFormat="1" ht="17.25" customHeight="1">
      <c r="A111" s="7"/>
      <c r="B111" s="7"/>
      <c r="C111" s="106"/>
      <c r="D111" s="374" t="s">
        <v>291</v>
      </c>
      <c r="E111" s="375"/>
      <c r="F111" s="375"/>
      <c r="G111" s="375"/>
      <c r="H111" s="376"/>
      <c r="I111" s="306"/>
      <c r="J111" s="307"/>
      <c r="K111" s="307"/>
      <c r="L111" s="307"/>
      <c r="M111" s="307"/>
      <c r="N111" s="308"/>
      <c r="O111" s="266"/>
      <c r="P111" s="267"/>
      <c r="Q111" s="268"/>
    </row>
    <row r="112" spans="1:17" s="108" customFormat="1" ht="17.25" customHeight="1">
      <c r="A112" s="7"/>
      <c r="B112" s="7"/>
      <c r="C112" s="106"/>
      <c r="D112" s="361"/>
      <c r="E112" s="377"/>
      <c r="F112" s="377"/>
      <c r="G112" s="377"/>
      <c r="H112" s="363"/>
      <c r="I112" s="309"/>
      <c r="J112" s="261"/>
      <c r="K112" s="261"/>
      <c r="L112" s="261"/>
      <c r="M112" s="261"/>
      <c r="N112" s="310"/>
      <c r="O112" s="269"/>
      <c r="P112" s="270"/>
      <c r="Q112" s="271"/>
    </row>
    <row r="113" spans="1:17" s="108" customFormat="1" ht="17.25" customHeight="1">
      <c r="A113" s="7"/>
      <c r="B113" s="7"/>
      <c r="C113" s="106"/>
      <c r="D113" s="171"/>
      <c r="E113" s="172"/>
      <c r="F113" s="172"/>
      <c r="G113" s="172"/>
      <c r="H113" s="173"/>
      <c r="I113" s="309"/>
      <c r="J113" s="261"/>
      <c r="K113" s="261"/>
      <c r="L113" s="261"/>
      <c r="M113" s="261"/>
      <c r="N113" s="310"/>
      <c r="O113" s="269"/>
      <c r="P113" s="270"/>
      <c r="Q113" s="271"/>
    </row>
    <row r="114" spans="1:17" s="108" customFormat="1" ht="21" customHeight="1">
      <c r="A114" s="23" t="e">
        <f>IF(AND(#REF!="",#REF!="",J111=""),1,0)</f>
        <v>#REF!</v>
      </c>
      <c r="B114" s="23"/>
      <c r="C114" s="106"/>
      <c r="D114" s="174"/>
      <c r="E114" s="175"/>
      <c r="F114" s="175"/>
      <c r="G114" s="175"/>
      <c r="H114" s="176"/>
      <c r="I114" s="309"/>
      <c r="J114" s="261"/>
      <c r="K114" s="261"/>
      <c r="L114" s="261"/>
      <c r="M114" s="261"/>
      <c r="N114" s="310"/>
      <c r="O114" s="269"/>
      <c r="P114" s="270"/>
      <c r="Q114" s="271"/>
    </row>
    <row r="115" spans="1:17" s="108" customFormat="1" ht="17.25" customHeight="1">
      <c r="A115" s="7"/>
      <c r="B115" s="7"/>
      <c r="C115" s="106"/>
      <c r="D115" s="450"/>
      <c r="E115" s="451"/>
      <c r="F115" s="232"/>
      <c r="G115" s="232"/>
      <c r="H115" s="177"/>
      <c r="I115" s="311"/>
      <c r="J115" s="312"/>
      <c r="K115" s="312"/>
      <c r="L115" s="312"/>
      <c r="M115" s="312"/>
      <c r="N115" s="313"/>
      <c r="O115" s="272"/>
      <c r="P115" s="273"/>
      <c r="Q115" s="274"/>
    </row>
    <row r="116" spans="1:17" s="108" customFormat="1" ht="17.25" customHeight="1">
      <c r="A116" s="7"/>
      <c r="B116" s="7"/>
      <c r="C116" s="85"/>
      <c r="D116" s="15"/>
    </row>
    <row r="117" spans="1:17" s="108" customFormat="1" ht="17.25" customHeight="1">
      <c r="A117" s="7"/>
      <c r="B117" s="7"/>
      <c r="C117" s="85"/>
      <c r="D117" s="15"/>
    </row>
    <row r="118" spans="1:17" s="108" customFormat="1" ht="17.25" customHeight="1">
      <c r="A118" s="23">
        <f>IF(M118="",1,0)</f>
        <v>1</v>
      </c>
      <c r="B118" s="23"/>
      <c r="C118" s="148" t="s">
        <v>197</v>
      </c>
      <c r="D118" s="15" t="s">
        <v>32</v>
      </c>
      <c r="E118" s="15"/>
      <c r="F118" s="15"/>
      <c r="G118" s="15"/>
      <c r="H118" s="15"/>
      <c r="M118" s="137"/>
      <c r="O118" s="284"/>
      <c r="P118" s="285"/>
      <c r="Q118" s="286"/>
    </row>
    <row r="119" spans="1:17" s="108" customFormat="1" ht="17.25" customHeight="1">
      <c r="A119" s="7"/>
      <c r="B119" s="7"/>
      <c r="C119" s="85"/>
      <c r="D119" s="15"/>
    </row>
    <row r="120" spans="1:17" s="108" customFormat="1" ht="17.25" customHeight="1">
      <c r="A120" s="7"/>
      <c r="B120" s="7"/>
      <c r="C120" s="85"/>
      <c r="D120" s="15" t="s">
        <v>231</v>
      </c>
    </row>
    <row r="121" spans="1:17" s="108" customFormat="1" ht="17.25" customHeight="1">
      <c r="A121" s="7"/>
      <c r="B121" s="7"/>
      <c r="C121" s="85"/>
      <c r="D121" s="15"/>
    </row>
    <row r="122" spans="1:17" s="108" customFormat="1" ht="17.25" customHeight="1">
      <c r="A122" s="23">
        <f>IF(AND(D122="",M118="Oui"),1,0)</f>
        <v>0</v>
      </c>
      <c r="B122" s="23"/>
      <c r="C122" s="85"/>
      <c r="D122" s="306"/>
      <c r="E122" s="307"/>
      <c r="F122" s="307"/>
      <c r="G122" s="307"/>
      <c r="H122" s="307"/>
      <c r="I122" s="307"/>
      <c r="J122" s="307"/>
      <c r="K122" s="307"/>
      <c r="L122" s="307"/>
      <c r="M122" s="308"/>
      <c r="O122" s="275"/>
      <c r="P122" s="276"/>
      <c r="Q122" s="277"/>
    </row>
    <row r="123" spans="1:17" s="108" customFormat="1" ht="17.25" customHeight="1">
      <c r="A123" s="7"/>
      <c r="B123" s="7"/>
      <c r="C123" s="85"/>
      <c r="D123" s="309"/>
      <c r="E123" s="261"/>
      <c r="F123" s="261"/>
      <c r="G123" s="261"/>
      <c r="H123" s="261"/>
      <c r="I123" s="261"/>
      <c r="J123" s="261"/>
      <c r="K123" s="261"/>
      <c r="L123" s="261"/>
      <c r="M123" s="310"/>
      <c r="O123" s="278"/>
      <c r="P123" s="279"/>
      <c r="Q123" s="280"/>
    </row>
    <row r="124" spans="1:17" s="108" customFormat="1" ht="17.25" customHeight="1">
      <c r="A124" s="7"/>
      <c r="B124" s="7"/>
      <c r="C124" s="85"/>
      <c r="D124" s="309"/>
      <c r="E124" s="261"/>
      <c r="F124" s="261"/>
      <c r="G124" s="261"/>
      <c r="H124" s="261"/>
      <c r="I124" s="261"/>
      <c r="J124" s="261"/>
      <c r="K124" s="261"/>
      <c r="L124" s="261"/>
      <c r="M124" s="310"/>
      <c r="O124" s="278"/>
      <c r="P124" s="279"/>
      <c r="Q124" s="280"/>
    </row>
    <row r="125" spans="1:17" s="108" customFormat="1" ht="17.25" customHeight="1">
      <c r="A125" s="7"/>
      <c r="B125" s="7"/>
      <c r="C125" s="85"/>
      <c r="D125" s="309"/>
      <c r="E125" s="261"/>
      <c r="F125" s="261"/>
      <c r="G125" s="261"/>
      <c r="H125" s="261"/>
      <c r="I125" s="261"/>
      <c r="J125" s="261"/>
      <c r="K125" s="261"/>
      <c r="L125" s="261"/>
      <c r="M125" s="310"/>
      <c r="O125" s="278"/>
      <c r="P125" s="279"/>
      <c r="Q125" s="280"/>
    </row>
    <row r="126" spans="1:17" s="108" customFormat="1" ht="17.25" customHeight="1">
      <c r="A126" s="7"/>
      <c r="B126" s="7"/>
      <c r="C126" s="85"/>
      <c r="D126" s="309"/>
      <c r="E126" s="261"/>
      <c r="F126" s="261"/>
      <c r="G126" s="261"/>
      <c r="H126" s="261"/>
      <c r="I126" s="261"/>
      <c r="J126" s="261"/>
      <c r="K126" s="261"/>
      <c r="L126" s="261"/>
      <c r="M126" s="310"/>
      <c r="O126" s="278"/>
      <c r="P126" s="279"/>
      <c r="Q126" s="280"/>
    </row>
    <row r="127" spans="1:17" s="108" customFormat="1" ht="17.25" customHeight="1">
      <c r="A127" s="7"/>
      <c r="B127" s="7"/>
      <c r="C127" s="85"/>
      <c r="D127" s="309"/>
      <c r="E127" s="261"/>
      <c r="F127" s="261"/>
      <c r="G127" s="261"/>
      <c r="H127" s="261"/>
      <c r="I127" s="261"/>
      <c r="J127" s="261"/>
      <c r="K127" s="261"/>
      <c r="L127" s="261"/>
      <c r="M127" s="310"/>
      <c r="O127" s="278"/>
      <c r="P127" s="279"/>
      <c r="Q127" s="280"/>
    </row>
    <row r="128" spans="1:17" s="108" customFormat="1" ht="17.25" customHeight="1">
      <c r="A128" s="7"/>
      <c r="B128" s="7"/>
      <c r="C128" s="85"/>
      <c r="D128" s="309"/>
      <c r="E128" s="261"/>
      <c r="F128" s="261"/>
      <c r="G128" s="261"/>
      <c r="H128" s="261"/>
      <c r="I128" s="261"/>
      <c r="J128" s="261"/>
      <c r="K128" s="261"/>
      <c r="L128" s="261"/>
      <c r="M128" s="310"/>
      <c r="O128" s="278"/>
      <c r="P128" s="279"/>
      <c r="Q128" s="280"/>
    </row>
    <row r="129" spans="1:17" s="108" customFormat="1" ht="17.25" customHeight="1">
      <c r="A129" s="7"/>
      <c r="B129" s="7"/>
      <c r="C129" s="85"/>
      <c r="D129" s="311"/>
      <c r="E129" s="312"/>
      <c r="F129" s="312"/>
      <c r="G129" s="312"/>
      <c r="H129" s="312"/>
      <c r="I129" s="312"/>
      <c r="J129" s="312"/>
      <c r="K129" s="312"/>
      <c r="L129" s="312"/>
      <c r="M129" s="313"/>
      <c r="O129" s="281"/>
      <c r="P129" s="282"/>
      <c r="Q129" s="283"/>
    </row>
    <row r="130" spans="1:17" s="108" customFormat="1" ht="17.25" customHeight="1">
      <c r="A130" s="7"/>
      <c r="B130" s="7"/>
      <c r="C130" s="148"/>
      <c r="D130" s="15"/>
    </row>
    <row r="131" spans="1:17" s="108" customFormat="1" ht="17.25" customHeight="1">
      <c r="A131" s="7"/>
      <c r="B131" s="7"/>
      <c r="C131" s="148" t="s">
        <v>198</v>
      </c>
      <c r="D131" s="15" t="s">
        <v>216</v>
      </c>
      <c r="E131" s="15"/>
      <c r="F131" s="15"/>
      <c r="G131" s="15"/>
      <c r="H131" s="15"/>
    </row>
    <row r="132" spans="1:17" s="108" customFormat="1" ht="17.25" customHeight="1">
      <c r="A132" s="7"/>
      <c r="B132" s="7"/>
      <c r="C132" s="148"/>
      <c r="D132" s="15"/>
    </row>
    <row r="133" spans="1:17" s="108" customFormat="1" ht="17.25" customHeight="1">
      <c r="A133" s="7"/>
      <c r="B133" s="7"/>
      <c r="C133" s="106"/>
    </row>
    <row r="134" spans="1:17" s="108" customFormat="1" ht="17.25" customHeight="1">
      <c r="A134" s="23">
        <f>IF(I134="",1,0)</f>
        <v>1</v>
      </c>
      <c r="B134" s="23"/>
      <c r="C134" s="106"/>
      <c r="D134" s="138" t="s">
        <v>217</v>
      </c>
      <c r="E134" s="139"/>
      <c r="F134" s="139"/>
      <c r="G134" s="139"/>
      <c r="H134" s="139"/>
      <c r="I134" s="412"/>
      <c r="J134" s="413"/>
      <c r="K134" s="413"/>
      <c r="L134" s="413"/>
      <c r="M134" s="413"/>
      <c r="N134" s="413"/>
      <c r="O134" s="267"/>
      <c r="P134" s="267"/>
      <c r="Q134" s="268"/>
    </row>
    <row r="135" spans="1:17" s="108" customFormat="1" ht="17.25" customHeight="1">
      <c r="A135" s="7"/>
      <c r="B135" s="7"/>
      <c r="C135" s="106"/>
      <c r="D135" s="140"/>
      <c r="E135" s="15"/>
      <c r="F135" s="15"/>
      <c r="G135" s="15"/>
      <c r="H135" s="15"/>
      <c r="I135" s="412"/>
      <c r="J135" s="413"/>
      <c r="K135" s="413"/>
      <c r="L135" s="413"/>
      <c r="M135" s="413"/>
      <c r="N135" s="413"/>
      <c r="O135" s="270"/>
      <c r="P135" s="270"/>
      <c r="Q135" s="271"/>
    </row>
    <row r="136" spans="1:17" s="108" customFormat="1" ht="17.25" customHeight="1">
      <c r="A136" s="7"/>
      <c r="B136" s="7"/>
      <c r="C136" s="106"/>
      <c r="D136" s="140"/>
      <c r="E136" s="15"/>
      <c r="F136" s="15"/>
      <c r="G136" s="15"/>
      <c r="H136" s="15"/>
      <c r="I136" s="412"/>
      <c r="J136" s="413"/>
      <c r="K136" s="413"/>
      <c r="L136" s="413"/>
      <c r="M136" s="413"/>
      <c r="N136" s="413"/>
      <c r="O136" s="270"/>
      <c r="P136" s="270"/>
      <c r="Q136" s="271"/>
    </row>
    <row r="137" spans="1:17" s="108" customFormat="1" ht="17.25" customHeight="1">
      <c r="A137" s="7"/>
      <c r="B137" s="7"/>
      <c r="C137" s="106"/>
      <c r="D137" s="140"/>
      <c r="E137" s="15"/>
      <c r="F137" s="15"/>
      <c r="G137" s="15"/>
      <c r="H137" s="15"/>
      <c r="I137" s="412"/>
      <c r="J137" s="413"/>
      <c r="K137" s="413"/>
      <c r="L137" s="413"/>
      <c r="M137" s="413"/>
      <c r="N137" s="413"/>
      <c r="O137" s="273"/>
      <c r="P137" s="273"/>
      <c r="Q137" s="274"/>
    </row>
    <row r="138" spans="1:17" s="108" customFormat="1" ht="17.25" customHeight="1">
      <c r="A138" s="23">
        <f>IF(I138="",1,0)</f>
        <v>1</v>
      </c>
      <c r="B138" s="23"/>
      <c r="C138" s="106"/>
      <c r="D138" s="138" t="s">
        <v>218</v>
      </c>
      <c r="E138" s="139"/>
      <c r="F138" s="139"/>
      <c r="G138" s="139"/>
      <c r="H138" s="139"/>
      <c r="I138" s="385"/>
      <c r="J138" s="385"/>
      <c r="K138" s="385"/>
      <c r="L138" s="385"/>
      <c r="M138" s="385"/>
      <c r="N138" s="385"/>
      <c r="O138" s="267"/>
      <c r="P138" s="267"/>
      <c r="Q138" s="268"/>
    </row>
    <row r="139" spans="1:17" s="108" customFormat="1" ht="17.25" customHeight="1">
      <c r="A139" s="7"/>
      <c r="B139" s="7"/>
      <c r="C139" s="106"/>
      <c r="D139" s="140"/>
      <c r="E139" s="15"/>
      <c r="F139" s="15"/>
      <c r="G139" s="15"/>
      <c r="H139" s="200"/>
      <c r="I139" s="385"/>
      <c r="J139" s="385"/>
      <c r="K139" s="385"/>
      <c r="L139" s="385"/>
      <c r="M139" s="385"/>
      <c r="N139" s="385"/>
      <c r="O139" s="270"/>
      <c r="P139" s="270"/>
      <c r="Q139" s="271"/>
    </row>
    <row r="140" spans="1:17" s="108" customFormat="1" ht="17.25" customHeight="1">
      <c r="A140" s="7"/>
      <c r="B140" s="7"/>
      <c r="C140" s="106"/>
      <c r="D140" s="140"/>
      <c r="E140" s="15"/>
      <c r="F140" s="15"/>
      <c r="G140" s="15"/>
      <c r="H140" s="200"/>
      <c r="I140" s="385"/>
      <c r="J140" s="385"/>
      <c r="K140" s="385"/>
      <c r="L140" s="385"/>
      <c r="M140" s="385"/>
      <c r="N140" s="385"/>
      <c r="O140" s="270"/>
      <c r="P140" s="270"/>
      <c r="Q140" s="271"/>
    </row>
    <row r="141" spans="1:17" s="108" customFormat="1" ht="17.25" customHeight="1">
      <c r="A141" s="7"/>
      <c r="B141" s="7"/>
      <c r="C141" s="106"/>
      <c r="D141" s="140"/>
      <c r="E141" s="15"/>
      <c r="F141" s="15"/>
      <c r="G141" s="15"/>
      <c r="H141" s="200"/>
      <c r="I141" s="385"/>
      <c r="J141" s="385"/>
      <c r="K141" s="385"/>
      <c r="L141" s="385"/>
      <c r="M141" s="385"/>
      <c r="N141" s="385"/>
      <c r="O141" s="270"/>
      <c r="P141" s="270"/>
      <c r="Q141" s="271"/>
    </row>
    <row r="142" spans="1:17" s="108" customFormat="1" ht="17.25" customHeight="1">
      <c r="A142" s="7"/>
      <c r="B142" s="7"/>
      <c r="C142" s="106"/>
      <c r="D142" s="143"/>
      <c r="E142" s="144"/>
      <c r="F142" s="144"/>
      <c r="G142" s="144"/>
      <c r="H142" s="144"/>
      <c r="I142" s="385"/>
      <c r="J142" s="385"/>
      <c r="K142" s="385"/>
      <c r="L142" s="385"/>
      <c r="M142" s="385"/>
      <c r="N142" s="385"/>
      <c r="O142" s="273"/>
      <c r="P142" s="273"/>
      <c r="Q142" s="274"/>
    </row>
    <row r="143" spans="1:17" s="108" customFormat="1" ht="17.25" customHeight="1">
      <c r="A143" s="23">
        <f>IF(I143="",1,0)</f>
        <v>1</v>
      </c>
      <c r="B143" s="23"/>
      <c r="C143" s="106"/>
      <c r="D143" s="378" t="s">
        <v>219</v>
      </c>
      <c r="E143" s="379"/>
      <c r="F143" s="379"/>
      <c r="G143" s="379"/>
      <c r="H143" s="379"/>
      <c r="I143" s="385"/>
      <c r="J143" s="385"/>
      <c r="K143" s="385"/>
      <c r="L143" s="385"/>
      <c r="M143" s="385"/>
      <c r="N143" s="385"/>
      <c r="O143" s="267"/>
      <c r="P143" s="267"/>
      <c r="Q143" s="268"/>
    </row>
    <row r="144" spans="1:17" s="108" customFormat="1" ht="17.25" customHeight="1">
      <c r="A144" s="7"/>
      <c r="B144" s="7"/>
      <c r="C144" s="106"/>
      <c r="D144" s="380"/>
      <c r="E144" s="381"/>
      <c r="F144" s="381"/>
      <c r="G144" s="381"/>
      <c r="H144" s="382"/>
      <c r="I144" s="385"/>
      <c r="J144" s="385"/>
      <c r="K144" s="385"/>
      <c r="L144" s="385"/>
      <c r="M144" s="385"/>
      <c r="N144" s="385"/>
      <c r="O144" s="270"/>
      <c r="P144" s="270"/>
      <c r="Q144" s="271"/>
    </row>
    <row r="145" spans="1:17" s="108" customFormat="1" ht="17.25" customHeight="1">
      <c r="A145" s="7"/>
      <c r="B145" s="7"/>
      <c r="C145" s="106"/>
      <c r="D145" s="380"/>
      <c r="E145" s="381"/>
      <c r="F145" s="381"/>
      <c r="G145" s="381"/>
      <c r="H145" s="382"/>
      <c r="I145" s="385"/>
      <c r="J145" s="385"/>
      <c r="K145" s="385"/>
      <c r="L145" s="385"/>
      <c r="M145" s="385"/>
      <c r="N145" s="385"/>
      <c r="O145" s="270"/>
      <c r="P145" s="270"/>
      <c r="Q145" s="271"/>
    </row>
    <row r="146" spans="1:17" s="108" customFormat="1" ht="17.25" customHeight="1">
      <c r="A146" s="7"/>
      <c r="B146" s="7"/>
      <c r="C146" s="106"/>
      <c r="D146" s="380"/>
      <c r="E146" s="381"/>
      <c r="F146" s="381"/>
      <c r="G146" s="381"/>
      <c r="H146" s="382"/>
      <c r="I146" s="385"/>
      <c r="J146" s="385"/>
      <c r="K146" s="385"/>
      <c r="L146" s="385"/>
      <c r="M146" s="385"/>
      <c r="N146" s="385"/>
      <c r="O146" s="270"/>
      <c r="P146" s="270"/>
      <c r="Q146" s="271"/>
    </row>
    <row r="147" spans="1:17" s="108" customFormat="1" ht="17.25" customHeight="1">
      <c r="A147" s="7"/>
      <c r="B147" s="7"/>
      <c r="C147" s="106"/>
      <c r="D147" s="380"/>
      <c r="E147" s="381"/>
      <c r="F147" s="381"/>
      <c r="G147" s="381"/>
      <c r="H147" s="382"/>
      <c r="I147" s="385"/>
      <c r="J147" s="385"/>
      <c r="K147" s="385"/>
      <c r="L147" s="385"/>
      <c r="M147" s="385"/>
      <c r="N147" s="385"/>
      <c r="O147" s="270"/>
      <c r="P147" s="270"/>
      <c r="Q147" s="271"/>
    </row>
    <row r="148" spans="1:17" s="108" customFormat="1" ht="17.25" customHeight="1">
      <c r="A148" s="7"/>
      <c r="B148" s="7"/>
      <c r="C148" s="106"/>
      <c r="D148" s="383"/>
      <c r="E148" s="384"/>
      <c r="F148" s="384"/>
      <c r="G148" s="384"/>
      <c r="H148" s="384"/>
      <c r="I148" s="385"/>
      <c r="J148" s="385"/>
      <c r="K148" s="385"/>
      <c r="L148" s="385"/>
      <c r="M148" s="385"/>
      <c r="N148" s="385"/>
      <c r="O148" s="273"/>
      <c r="P148" s="273"/>
      <c r="Q148" s="274"/>
    </row>
    <row r="149" spans="1:17" s="108" customFormat="1" ht="17.25" customHeight="1">
      <c r="A149" s="23">
        <f>IF(I149="",1,0)</f>
        <v>1</v>
      </c>
      <c r="B149" s="23"/>
      <c r="C149" s="106"/>
      <c r="D149" s="386" t="s">
        <v>292</v>
      </c>
      <c r="E149" s="387"/>
      <c r="F149" s="387"/>
      <c r="G149" s="387"/>
      <c r="H149" s="452"/>
      <c r="I149" s="385"/>
      <c r="J149" s="385"/>
      <c r="K149" s="385"/>
      <c r="L149" s="385"/>
      <c r="M149" s="385"/>
      <c r="N149" s="385"/>
      <c r="O149" s="267"/>
      <c r="P149" s="267"/>
      <c r="Q149" s="268"/>
    </row>
    <row r="150" spans="1:17" s="108" customFormat="1" ht="17.25" customHeight="1">
      <c r="A150" s="7"/>
      <c r="B150" s="7"/>
      <c r="C150" s="106"/>
      <c r="D150" s="388"/>
      <c r="E150" s="296"/>
      <c r="F150" s="296"/>
      <c r="G150" s="296"/>
      <c r="H150" s="453"/>
      <c r="I150" s="385"/>
      <c r="J150" s="385"/>
      <c r="K150" s="385"/>
      <c r="L150" s="385"/>
      <c r="M150" s="385"/>
      <c r="N150" s="385"/>
      <c r="O150" s="273"/>
      <c r="P150" s="273"/>
      <c r="Q150" s="274"/>
    </row>
    <row r="151" spans="1:17" s="108" customFormat="1" ht="17.25" customHeight="1">
      <c r="A151" s="7"/>
      <c r="B151" s="7"/>
      <c r="C151" s="106"/>
      <c r="D151" s="388"/>
      <c r="E151" s="296"/>
      <c r="F151" s="296"/>
      <c r="G151" s="296"/>
      <c r="H151" s="453"/>
      <c r="I151" s="385"/>
      <c r="J151" s="385"/>
      <c r="K151" s="385"/>
      <c r="L151" s="385"/>
      <c r="M151" s="385"/>
      <c r="N151" s="385"/>
      <c r="O151" s="290"/>
      <c r="P151" s="290"/>
      <c r="Q151" s="291"/>
    </row>
    <row r="152" spans="1:17" s="108" customFormat="1" ht="17.25" customHeight="1">
      <c r="A152" s="23">
        <f>IF(I151="",1,0)</f>
        <v>1</v>
      </c>
      <c r="B152" s="7"/>
      <c r="C152" s="106"/>
      <c r="D152" s="388"/>
      <c r="E152" s="296"/>
      <c r="F152" s="296"/>
      <c r="G152" s="296"/>
      <c r="H152" s="453"/>
      <c r="I152" s="385"/>
      <c r="J152" s="385"/>
      <c r="K152" s="385"/>
      <c r="L152" s="385"/>
      <c r="M152" s="385"/>
      <c r="N152" s="385"/>
      <c r="O152" s="292"/>
      <c r="P152" s="292"/>
      <c r="Q152" s="293"/>
    </row>
    <row r="153" spans="1:17" s="108" customFormat="1" ht="17.25" customHeight="1">
      <c r="A153" s="7"/>
      <c r="B153" s="7"/>
      <c r="C153" s="106"/>
      <c r="D153" s="388"/>
      <c r="E153" s="296"/>
      <c r="F153" s="296"/>
      <c r="G153" s="296"/>
      <c r="H153" s="453"/>
      <c r="I153" s="385"/>
      <c r="J153" s="385"/>
      <c r="K153" s="385"/>
      <c r="L153" s="385"/>
      <c r="M153" s="385"/>
      <c r="N153" s="385"/>
      <c r="O153" s="292"/>
      <c r="P153" s="292"/>
      <c r="Q153" s="293"/>
    </row>
    <row r="154" spans="1:17" s="108" customFormat="1" ht="17.25" customHeight="1">
      <c r="A154" s="7"/>
      <c r="B154" s="7"/>
      <c r="C154" s="106"/>
      <c r="D154" s="389"/>
      <c r="E154" s="390"/>
      <c r="F154" s="390"/>
      <c r="G154" s="390"/>
      <c r="H154" s="454"/>
      <c r="I154" s="385"/>
      <c r="J154" s="385"/>
      <c r="K154" s="385"/>
      <c r="L154" s="385"/>
      <c r="M154" s="385"/>
      <c r="N154" s="385"/>
      <c r="O154" s="294"/>
      <c r="P154" s="294"/>
      <c r="Q154" s="295"/>
    </row>
    <row r="155" spans="1:17" s="108" customFormat="1" ht="17.25" customHeight="1">
      <c r="A155" s="7"/>
      <c r="B155" s="7"/>
      <c r="C155" s="106"/>
      <c r="D155" s="134"/>
      <c r="E155" s="15"/>
      <c r="F155" s="15"/>
      <c r="G155" s="15"/>
      <c r="H155" s="15"/>
      <c r="I155" s="15"/>
    </row>
    <row r="156" spans="1:17" s="108" customFormat="1" ht="17.25" customHeight="1">
      <c r="A156" s="7"/>
      <c r="B156" s="7"/>
      <c r="C156" s="148"/>
      <c r="D156" s="15"/>
      <c r="E156" s="15"/>
      <c r="F156" s="15"/>
      <c r="G156" s="15"/>
      <c r="H156" s="15"/>
      <c r="I156" s="15"/>
    </row>
    <row r="157" spans="1:17" s="108" customFormat="1" ht="17.25" customHeight="1">
      <c r="A157" s="7"/>
      <c r="B157" s="7"/>
      <c r="C157" s="148"/>
      <c r="D157" s="15"/>
      <c r="E157" s="15"/>
      <c r="F157" s="15"/>
      <c r="G157" s="15"/>
      <c r="H157" s="15"/>
      <c r="I157" s="15"/>
    </row>
    <row r="158" spans="1:17" s="108" customFormat="1" ht="17.25" customHeight="1">
      <c r="A158" s="7"/>
      <c r="B158" s="7"/>
      <c r="C158" s="148" t="s">
        <v>246</v>
      </c>
      <c r="D158" s="15" t="s">
        <v>220</v>
      </c>
      <c r="E158" s="15"/>
      <c r="F158" s="15"/>
      <c r="G158" s="15"/>
      <c r="H158" s="15"/>
      <c r="I158" s="15"/>
    </row>
    <row r="159" spans="1:17" s="108" customFormat="1" ht="17.25" customHeight="1">
      <c r="A159" s="7"/>
      <c r="B159" s="7"/>
      <c r="C159" s="148"/>
      <c r="D159" s="15"/>
      <c r="E159" s="15"/>
      <c r="F159" s="15"/>
      <c r="G159" s="15"/>
      <c r="H159" s="15"/>
      <c r="I159" s="15"/>
    </row>
    <row r="160" spans="1:17" s="108" customFormat="1" ht="17.25" customHeight="1">
      <c r="A160" s="7"/>
      <c r="B160" s="7"/>
      <c r="C160" s="148"/>
      <c r="D160" s="296" t="s">
        <v>256</v>
      </c>
      <c r="E160" s="296"/>
      <c r="F160" s="296"/>
      <c r="G160" s="296"/>
      <c r="H160" s="296"/>
      <c r="I160" s="296"/>
      <c r="J160" s="296"/>
      <c r="K160" s="296"/>
      <c r="L160" s="296"/>
      <c r="O160" s="108" t="s">
        <v>257</v>
      </c>
    </row>
    <row r="161" spans="1:17" s="108" customFormat="1" ht="17.25" customHeight="1">
      <c r="A161" s="23">
        <f>IF(N161="",1,0)</f>
        <v>1</v>
      </c>
      <c r="B161" s="7"/>
      <c r="C161" s="106"/>
      <c r="D161" s="296"/>
      <c r="E161" s="296"/>
      <c r="F161" s="296"/>
      <c r="G161" s="296"/>
      <c r="H161" s="296"/>
      <c r="I161" s="296"/>
      <c r="J161" s="296"/>
      <c r="K161" s="296"/>
      <c r="L161" s="296"/>
      <c r="N161" s="155"/>
      <c r="O161" s="287"/>
      <c r="P161" s="288"/>
      <c r="Q161" s="289"/>
    </row>
    <row r="162" spans="1:17" s="108" customFormat="1" ht="17.25" customHeight="1">
      <c r="A162" s="7"/>
      <c r="B162" s="7"/>
      <c r="C162" s="106"/>
      <c r="D162" s="146"/>
      <c r="E162" s="146"/>
      <c r="F162" s="146"/>
      <c r="G162" s="146"/>
      <c r="H162" s="146"/>
      <c r="I162" s="146"/>
      <c r="J162" s="146"/>
    </row>
    <row r="163" spans="1:17" s="108" customFormat="1" ht="17.25" customHeight="1">
      <c r="A163" s="23">
        <f>IF(AND($N$161="Oui",I163=""),1,0)</f>
        <v>0</v>
      </c>
      <c r="B163" s="23"/>
      <c r="C163" s="106"/>
      <c r="D163" s="138" t="s">
        <v>221</v>
      </c>
      <c r="E163" s="139"/>
      <c r="F163" s="139"/>
      <c r="G163" s="139"/>
      <c r="H163" s="141"/>
      <c r="I163" s="399"/>
      <c r="J163" s="400"/>
      <c r="K163" s="400"/>
      <c r="L163" s="400"/>
      <c r="M163" s="400"/>
      <c r="N163" s="401"/>
      <c r="O163" s="275"/>
      <c r="P163" s="276"/>
      <c r="Q163" s="277"/>
    </row>
    <row r="164" spans="1:17" s="108" customFormat="1" ht="17.25" customHeight="1">
      <c r="A164" s="7"/>
      <c r="B164" s="7"/>
      <c r="C164" s="106"/>
      <c r="D164" s="140"/>
      <c r="E164" s="15"/>
      <c r="F164" s="15"/>
      <c r="G164" s="15"/>
      <c r="H164" s="142"/>
      <c r="I164" s="402"/>
      <c r="J164" s="403"/>
      <c r="K164" s="403"/>
      <c r="L164" s="403"/>
      <c r="M164" s="403"/>
      <c r="N164" s="404"/>
      <c r="O164" s="278"/>
      <c r="P164" s="279"/>
      <c r="Q164" s="280"/>
    </row>
    <row r="165" spans="1:17" s="108" customFormat="1" ht="17.25" customHeight="1">
      <c r="A165" s="7"/>
      <c r="B165" s="7"/>
      <c r="C165" s="106"/>
      <c r="D165" s="140"/>
      <c r="E165" s="15"/>
      <c r="F165" s="15"/>
      <c r="G165" s="15"/>
      <c r="H165" s="142"/>
      <c r="I165" s="402"/>
      <c r="J165" s="403"/>
      <c r="K165" s="403"/>
      <c r="L165" s="403"/>
      <c r="M165" s="403"/>
      <c r="N165" s="404"/>
      <c r="O165" s="278"/>
      <c r="P165" s="279"/>
      <c r="Q165" s="280"/>
    </row>
    <row r="166" spans="1:17" s="108" customFormat="1" ht="17.25" customHeight="1">
      <c r="A166" s="7"/>
      <c r="B166" s="7"/>
      <c r="C166" s="106"/>
      <c r="D166" s="140"/>
      <c r="E166" s="15"/>
      <c r="F166" s="15"/>
      <c r="G166" s="15"/>
      <c r="H166" s="142"/>
      <c r="I166" s="405"/>
      <c r="J166" s="406"/>
      <c r="K166" s="406"/>
      <c r="L166" s="406"/>
      <c r="M166" s="406"/>
      <c r="N166" s="407"/>
      <c r="O166" s="281"/>
      <c r="P166" s="282"/>
      <c r="Q166" s="283"/>
    </row>
    <row r="167" spans="1:17" s="108" customFormat="1" ht="17.25" customHeight="1">
      <c r="A167" s="23">
        <f>IF(AND($N$161="Oui",I167=""),1,0)</f>
        <v>0</v>
      </c>
      <c r="B167" s="23"/>
      <c r="C167" s="106"/>
      <c r="D167" s="138" t="s">
        <v>222</v>
      </c>
      <c r="E167" s="139"/>
      <c r="F167" s="139"/>
      <c r="G167" s="139"/>
      <c r="H167" s="141"/>
      <c r="I167" s="399"/>
      <c r="J167" s="400"/>
      <c r="K167" s="400"/>
      <c r="L167" s="400"/>
      <c r="M167" s="400"/>
      <c r="N167" s="401"/>
      <c r="O167" s="275"/>
      <c r="P167" s="276"/>
      <c r="Q167" s="277"/>
    </row>
    <row r="168" spans="1:17" s="108" customFormat="1" ht="17.25" customHeight="1">
      <c r="A168" s="7"/>
      <c r="B168" s="7"/>
      <c r="C168" s="106"/>
      <c r="D168" s="140"/>
      <c r="E168" s="15"/>
      <c r="F168" s="15"/>
      <c r="G168" s="15"/>
      <c r="H168" s="142"/>
      <c r="I168" s="402"/>
      <c r="J168" s="403"/>
      <c r="K168" s="403"/>
      <c r="L168" s="403"/>
      <c r="M168" s="403"/>
      <c r="N168" s="404"/>
      <c r="O168" s="278"/>
      <c r="P168" s="279"/>
      <c r="Q168" s="280"/>
    </row>
    <row r="169" spans="1:17" s="108" customFormat="1" ht="17.25" customHeight="1">
      <c r="A169" s="7"/>
      <c r="B169" s="7"/>
      <c r="C169" s="106"/>
      <c r="D169" s="140"/>
      <c r="E169" s="15"/>
      <c r="F169" s="15"/>
      <c r="G169" s="15"/>
      <c r="H169" s="142"/>
      <c r="I169" s="402"/>
      <c r="J169" s="403"/>
      <c r="K169" s="403"/>
      <c r="L169" s="403"/>
      <c r="M169" s="403"/>
      <c r="N169" s="404"/>
      <c r="O169" s="278"/>
      <c r="P169" s="279"/>
      <c r="Q169" s="280"/>
    </row>
    <row r="170" spans="1:17" s="108" customFormat="1" ht="17.25" customHeight="1">
      <c r="A170" s="7"/>
      <c r="B170" s="7"/>
      <c r="C170" s="106"/>
      <c r="D170" s="140"/>
      <c r="E170" s="15"/>
      <c r="F170" s="15"/>
      <c r="G170" s="15"/>
      <c r="H170" s="142"/>
      <c r="I170" s="405"/>
      <c r="J170" s="406"/>
      <c r="K170" s="406"/>
      <c r="L170" s="406"/>
      <c r="M170" s="406"/>
      <c r="N170" s="407"/>
      <c r="O170" s="281"/>
      <c r="P170" s="282"/>
      <c r="Q170" s="283"/>
    </row>
    <row r="171" spans="1:17" s="108" customFormat="1" ht="17.25" customHeight="1">
      <c r="A171" s="23">
        <f>IF(AND($N$161="Oui",I171=""),1,0)</f>
        <v>0</v>
      </c>
      <c r="B171" s="23"/>
      <c r="C171" s="106"/>
      <c r="D171" s="378" t="s">
        <v>223</v>
      </c>
      <c r="E171" s="379"/>
      <c r="F171" s="379"/>
      <c r="G171" s="379"/>
      <c r="H171" s="408"/>
      <c r="I171" s="399"/>
      <c r="J171" s="400"/>
      <c r="K171" s="400"/>
      <c r="L171" s="400"/>
      <c r="M171" s="400"/>
      <c r="N171" s="401"/>
      <c r="O171" s="275"/>
      <c r="P171" s="276"/>
      <c r="Q171" s="277"/>
    </row>
    <row r="172" spans="1:17" s="108" customFormat="1" ht="17.25" customHeight="1">
      <c r="A172" s="7"/>
      <c r="B172" s="7"/>
      <c r="C172" s="106"/>
      <c r="D172" s="380"/>
      <c r="E172" s="381"/>
      <c r="F172" s="381"/>
      <c r="G172" s="381"/>
      <c r="H172" s="409"/>
      <c r="I172" s="402"/>
      <c r="J172" s="403"/>
      <c r="K172" s="403"/>
      <c r="L172" s="403"/>
      <c r="M172" s="403"/>
      <c r="N172" s="404"/>
      <c r="O172" s="278"/>
      <c r="P172" s="279"/>
      <c r="Q172" s="280"/>
    </row>
    <row r="173" spans="1:17" s="108" customFormat="1" ht="17.25" customHeight="1">
      <c r="A173" s="7"/>
      <c r="B173" s="7"/>
      <c r="C173" s="106"/>
      <c r="D173" s="383"/>
      <c r="E173" s="384"/>
      <c r="F173" s="384"/>
      <c r="G173" s="384"/>
      <c r="H173" s="410"/>
      <c r="I173" s="405"/>
      <c r="J173" s="406"/>
      <c r="K173" s="406"/>
      <c r="L173" s="406"/>
      <c r="M173" s="406"/>
      <c r="N173" s="407"/>
      <c r="O173" s="281"/>
      <c r="P173" s="282"/>
      <c r="Q173" s="283"/>
    </row>
    <row r="174" spans="1:17" s="108" customFormat="1" ht="17.25" customHeight="1">
      <c r="A174" s="7"/>
      <c r="B174" s="7"/>
      <c r="C174" s="148"/>
      <c r="D174" s="15"/>
      <c r="E174" s="15"/>
      <c r="F174" s="15"/>
      <c r="G174" s="15"/>
      <c r="H174" s="15"/>
      <c r="I174" s="15"/>
    </row>
    <row r="175" spans="1:17" s="108" customFormat="1" ht="17.25" customHeight="1">
      <c r="A175" s="7"/>
      <c r="B175" s="7"/>
      <c r="C175" s="148"/>
      <c r="D175" s="15"/>
      <c r="E175" s="15"/>
      <c r="F175" s="15"/>
      <c r="G175" s="15"/>
      <c r="H175" s="15"/>
      <c r="I175" s="15"/>
    </row>
    <row r="176" spans="1:17" s="108" customFormat="1" ht="17.25" customHeight="1">
      <c r="A176" s="7"/>
      <c r="B176" s="7"/>
      <c r="C176" s="148" t="s">
        <v>251</v>
      </c>
      <c r="D176" s="15" t="s">
        <v>33</v>
      </c>
      <c r="E176" s="15"/>
      <c r="F176" s="15"/>
      <c r="G176" s="15"/>
      <c r="H176" s="15"/>
      <c r="I176" s="15"/>
    </row>
    <row r="177" spans="1:19" s="108" customFormat="1" ht="17.25" customHeight="1">
      <c r="A177" s="7"/>
      <c r="B177" s="7"/>
      <c r="C177" s="148"/>
      <c r="D177" s="15"/>
      <c r="E177" s="15"/>
      <c r="F177" s="15"/>
      <c r="G177" s="15"/>
      <c r="H177" s="15"/>
      <c r="I177" s="15"/>
    </row>
    <row r="178" spans="1:19" s="108" customFormat="1" ht="17.25" customHeight="1">
      <c r="A178" s="7"/>
      <c r="B178" s="7"/>
      <c r="C178" s="148"/>
      <c r="D178" s="15" t="s">
        <v>275</v>
      </c>
      <c r="E178" s="15"/>
      <c r="F178" s="15"/>
      <c r="G178" s="15"/>
      <c r="H178" s="15"/>
      <c r="I178" s="15"/>
      <c r="N178" s="205"/>
    </row>
    <row r="179" spans="1:19" s="108" customFormat="1" ht="17.25" customHeight="1">
      <c r="A179" s="98"/>
      <c r="B179" s="98"/>
      <c r="C179" s="148"/>
      <c r="D179" s="15"/>
      <c r="E179" s="15"/>
      <c r="F179" s="15"/>
      <c r="G179" s="15"/>
      <c r="H179" s="15"/>
      <c r="I179" s="15"/>
      <c r="N179" s="193"/>
    </row>
    <row r="180" spans="1:19" s="108" customFormat="1" ht="19.899999999999999" customHeight="1">
      <c r="A180" s="23">
        <f>IF(M180="",1,0)</f>
        <v>0</v>
      </c>
      <c r="B180" s="23"/>
      <c r="C180" s="148"/>
      <c r="D180" s="395" t="s">
        <v>232</v>
      </c>
      <c r="E180" s="396"/>
      <c r="F180" s="396"/>
      <c r="G180" s="396"/>
      <c r="H180" s="397"/>
      <c r="I180" s="191"/>
      <c r="J180" s="192"/>
      <c r="K180" s="192"/>
      <c r="L180" s="192"/>
      <c r="M180" s="206" t="s">
        <v>263</v>
      </c>
      <c r="N180" s="207"/>
      <c r="O180" s="285"/>
      <c r="P180" s="285"/>
      <c r="Q180" s="286"/>
      <c r="S180" s="194"/>
    </row>
    <row r="181" spans="1:19" s="108" customFormat="1" ht="17.25" customHeight="1">
      <c r="A181" s="23">
        <f>IF(I181="",1,0)</f>
        <v>1</v>
      </c>
      <c r="B181" s="23"/>
      <c r="C181" s="148"/>
      <c r="D181" s="374" t="s">
        <v>254</v>
      </c>
      <c r="E181" s="375"/>
      <c r="F181" s="375"/>
      <c r="G181" s="375"/>
      <c r="H181" s="375"/>
      <c r="I181" s="265"/>
      <c r="J181" s="265"/>
      <c r="K181" s="265"/>
      <c r="L181" s="265"/>
      <c r="M181" s="265"/>
      <c r="N181" s="205"/>
      <c r="O181" s="276"/>
      <c r="P181" s="276"/>
      <c r="Q181" s="277"/>
      <c r="S181" s="194"/>
    </row>
    <row r="182" spans="1:19" s="108" customFormat="1" ht="17.25" customHeight="1">
      <c r="A182" s="98"/>
      <c r="B182" s="98"/>
      <c r="C182" s="148"/>
      <c r="D182" s="361"/>
      <c r="E182" s="377"/>
      <c r="F182" s="377"/>
      <c r="G182" s="377"/>
      <c r="H182" s="377"/>
      <c r="I182" s="265"/>
      <c r="J182" s="265"/>
      <c r="K182" s="265"/>
      <c r="L182" s="265"/>
      <c r="M182" s="265"/>
      <c r="N182" s="205"/>
      <c r="O182" s="279"/>
      <c r="P182" s="279"/>
      <c r="Q182" s="280"/>
      <c r="S182" s="194"/>
    </row>
    <row r="183" spans="1:19" s="108" customFormat="1" ht="17.25" customHeight="1">
      <c r="A183" s="98"/>
      <c r="B183" s="98"/>
      <c r="C183" s="148"/>
      <c r="D183" s="361"/>
      <c r="E183" s="377"/>
      <c r="F183" s="377"/>
      <c r="G183" s="377"/>
      <c r="H183" s="377"/>
      <c r="I183" s="265"/>
      <c r="J183" s="265"/>
      <c r="K183" s="265"/>
      <c r="L183" s="265"/>
      <c r="M183" s="265"/>
      <c r="N183" s="205"/>
      <c r="O183" s="279"/>
      <c r="P183" s="279"/>
      <c r="Q183" s="280"/>
      <c r="S183" s="194"/>
    </row>
    <row r="184" spans="1:19" s="108" customFormat="1" ht="17.25" customHeight="1">
      <c r="A184" s="98"/>
      <c r="B184" s="98"/>
      <c r="C184" s="148"/>
      <c r="D184" s="361"/>
      <c r="E184" s="377"/>
      <c r="F184" s="377"/>
      <c r="G184" s="377"/>
      <c r="H184" s="377"/>
      <c r="I184" s="265"/>
      <c r="J184" s="265"/>
      <c r="K184" s="265"/>
      <c r="L184" s="265"/>
      <c r="M184" s="265"/>
      <c r="N184" s="205"/>
      <c r="O184" s="279"/>
      <c r="P184" s="279"/>
      <c r="Q184" s="280"/>
      <c r="S184" s="194"/>
    </row>
    <row r="185" spans="1:19" s="108" customFormat="1" ht="17.25" customHeight="1">
      <c r="A185" s="98"/>
      <c r="B185" s="98"/>
      <c r="C185" s="148"/>
      <c r="D185" s="361"/>
      <c r="E185" s="377"/>
      <c r="F185" s="377"/>
      <c r="G185" s="377"/>
      <c r="H185" s="377"/>
      <c r="I185" s="265"/>
      <c r="J185" s="265"/>
      <c r="K185" s="265"/>
      <c r="L185" s="265"/>
      <c r="M185" s="265"/>
      <c r="N185" s="205"/>
      <c r="O185" s="279"/>
      <c r="P185" s="279"/>
      <c r="Q185" s="280"/>
      <c r="S185" s="194"/>
    </row>
    <row r="186" spans="1:19" s="108" customFormat="1" ht="17.25" customHeight="1">
      <c r="A186" s="98"/>
      <c r="B186" s="98"/>
      <c r="C186" s="148"/>
      <c r="D186" s="393"/>
      <c r="E186" s="394"/>
      <c r="F186" s="394"/>
      <c r="G186" s="394"/>
      <c r="H186" s="394"/>
      <c r="I186" s="265"/>
      <c r="J186" s="265"/>
      <c r="K186" s="265"/>
      <c r="L186" s="265"/>
      <c r="M186" s="265"/>
      <c r="N186" s="205"/>
      <c r="O186" s="282"/>
      <c r="P186" s="282"/>
      <c r="Q186" s="283"/>
      <c r="S186" s="194"/>
    </row>
    <row r="187" spans="1:19" s="108" customFormat="1" ht="17.25" customHeight="1">
      <c r="A187" s="23">
        <f>IF(J188="",1,0)</f>
        <v>0</v>
      </c>
      <c r="B187" s="98"/>
      <c r="C187" s="148"/>
      <c r="D187" s="374" t="s">
        <v>248</v>
      </c>
      <c r="E187" s="375"/>
      <c r="F187" s="375"/>
      <c r="G187" s="375"/>
      <c r="H187" s="375"/>
      <c r="I187" s="195"/>
      <c r="J187" s="201"/>
      <c r="K187" s="201"/>
      <c r="L187" s="201"/>
      <c r="M187" s="201"/>
      <c r="N187" s="196"/>
      <c r="O187" s="267"/>
      <c r="P187" s="267"/>
      <c r="Q187" s="268"/>
      <c r="S187" s="194"/>
    </row>
    <row r="188" spans="1:19" s="108" customFormat="1" ht="17.25" customHeight="1">
      <c r="A188" s="98"/>
      <c r="B188" s="98"/>
      <c r="C188" s="148"/>
      <c r="D188" s="361"/>
      <c r="E188" s="377"/>
      <c r="F188" s="377"/>
      <c r="G188" s="377"/>
      <c r="H188" s="377"/>
      <c r="I188" s="195"/>
      <c r="J188" s="411">
        <f>IFERROR(N180/N178,0)</f>
        <v>0</v>
      </c>
      <c r="K188" s="411"/>
      <c r="L188" s="411"/>
      <c r="M188" s="411"/>
      <c r="N188" s="196"/>
      <c r="O188" s="270"/>
      <c r="P188" s="270"/>
      <c r="Q188" s="271"/>
    </row>
    <row r="189" spans="1:19" s="108" customFormat="1" ht="15.6" customHeight="1">
      <c r="B189" s="23"/>
      <c r="C189" s="148"/>
      <c r="D189" s="393"/>
      <c r="E189" s="394"/>
      <c r="F189" s="394"/>
      <c r="G189" s="394"/>
      <c r="H189" s="394"/>
      <c r="I189" s="197"/>
      <c r="J189" s="198"/>
      <c r="K189" s="198"/>
      <c r="L189" s="198"/>
      <c r="M189" s="198"/>
      <c r="N189" s="199"/>
      <c r="O189" s="273"/>
      <c r="P189" s="273"/>
      <c r="Q189" s="274"/>
    </row>
    <row r="190" spans="1:19" s="108" customFormat="1" ht="17.25" customHeight="1">
      <c r="A190" s="23">
        <f>IF(AND(N161="Oui",J192=""),1,0)</f>
        <v>0</v>
      </c>
      <c r="B190" s="98"/>
      <c r="C190" s="148"/>
      <c r="D190" s="374" t="s">
        <v>247</v>
      </c>
      <c r="E190" s="375"/>
      <c r="F190" s="375"/>
      <c r="G190" s="375"/>
      <c r="H190" s="376"/>
      <c r="I190" s="265"/>
      <c r="J190" s="265"/>
      <c r="K190" s="265"/>
      <c r="L190" s="265"/>
      <c r="M190" s="265"/>
      <c r="N190" s="205"/>
      <c r="O190" s="266"/>
      <c r="P190" s="267"/>
      <c r="Q190" s="268"/>
    </row>
    <row r="191" spans="1:19" s="108" customFormat="1" ht="15" customHeight="1">
      <c r="A191" s="98"/>
      <c r="B191" s="98"/>
      <c r="C191" s="148"/>
      <c r="D191" s="361"/>
      <c r="E191" s="377"/>
      <c r="F191" s="377"/>
      <c r="G191" s="377"/>
      <c r="H191" s="363"/>
      <c r="I191" s="265"/>
      <c r="J191" s="265"/>
      <c r="K191" s="265"/>
      <c r="L191" s="265"/>
      <c r="M191" s="265"/>
      <c r="N191" s="205"/>
      <c r="O191" s="269"/>
      <c r="P191" s="270"/>
      <c r="Q191" s="271"/>
    </row>
    <row r="192" spans="1:19" s="108" customFormat="1">
      <c r="A192" s="98"/>
      <c r="B192" s="98"/>
      <c r="C192" s="148"/>
      <c r="D192" s="361"/>
      <c r="E192" s="377"/>
      <c r="F192" s="377"/>
      <c r="G192" s="377"/>
      <c r="H192" s="363"/>
      <c r="I192" s="265"/>
      <c r="J192" s="265"/>
      <c r="K192" s="265"/>
      <c r="L192" s="265"/>
      <c r="M192" s="265"/>
      <c r="N192" s="205"/>
      <c r="O192" s="269"/>
      <c r="P192" s="270"/>
      <c r="Q192" s="271"/>
    </row>
    <row r="193" spans="1:17" s="108" customFormat="1" ht="16.5" customHeight="1">
      <c r="A193" s="98"/>
      <c r="B193" s="98"/>
      <c r="C193" s="148"/>
      <c r="D193" s="361"/>
      <c r="E193" s="377"/>
      <c r="F193" s="377"/>
      <c r="G193" s="377"/>
      <c r="H193" s="363"/>
      <c r="I193" s="265"/>
      <c r="J193" s="265"/>
      <c r="K193" s="265"/>
      <c r="L193" s="265"/>
      <c r="M193" s="265"/>
      <c r="N193" s="205"/>
      <c r="O193" s="269"/>
      <c r="P193" s="270"/>
      <c r="Q193" s="271"/>
    </row>
    <row r="194" spans="1:17" s="108" customFormat="1" ht="17.25" customHeight="1">
      <c r="A194" s="98"/>
      <c r="B194" s="98"/>
      <c r="C194" s="148"/>
      <c r="D194" s="361"/>
      <c r="E194" s="377"/>
      <c r="F194" s="377"/>
      <c r="G194" s="377"/>
      <c r="H194" s="363"/>
      <c r="I194" s="265"/>
      <c r="J194" s="265"/>
      <c r="K194" s="265"/>
      <c r="L194" s="265"/>
      <c r="M194" s="265"/>
      <c r="N194" s="205"/>
      <c r="O194" s="272"/>
      <c r="P194" s="273"/>
      <c r="Q194" s="274"/>
    </row>
    <row r="195" spans="1:17" s="108" customFormat="1" ht="17.25" customHeight="1">
      <c r="A195" s="23">
        <f>IF(I195="",1,0)</f>
        <v>1</v>
      </c>
      <c r="B195" s="23"/>
      <c r="C195" s="148"/>
      <c r="D195" s="374" t="s">
        <v>224</v>
      </c>
      <c r="E195" s="375"/>
      <c r="F195" s="375"/>
      <c r="G195" s="375"/>
      <c r="H195" s="375"/>
      <c r="I195" s="265"/>
      <c r="J195" s="265"/>
      <c r="K195" s="265"/>
      <c r="L195" s="265"/>
      <c r="M195" s="265"/>
      <c r="N195" s="205"/>
      <c r="O195" s="267"/>
      <c r="P195" s="267"/>
      <c r="Q195" s="268"/>
    </row>
    <row r="196" spans="1:17" s="108" customFormat="1" ht="17.25" customHeight="1">
      <c r="A196" s="98"/>
      <c r="B196" s="98"/>
      <c r="C196" s="148"/>
      <c r="D196" s="361"/>
      <c r="E196" s="362"/>
      <c r="F196" s="362"/>
      <c r="G196" s="362"/>
      <c r="H196" s="377"/>
      <c r="I196" s="265"/>
      <c r="J196" s="265"/>
      <c r="K196" s="265"/>
      <c r="L196" s="265"/>
      <c r="M196" s="265"/>
      <c r="N196" s="205"/>
      <c r="O196" s="270"/>
      <c r="P196" s="270"/>
      <c r="Q196" s="271"/>
    </row>
    <row r="197" spans="1:17" s="108" customFormat="1" ht="17.25" customHeight="1">
      <c r="A197" s="98"/>
      <c r="B197" s="98"/>
      <c r="C197" s="148"/>
      <c r="D197" s="361"/>
      <c r="E197" s="362"/>
      <c r="F197" s="362"/>
      <c r="G197" s="362"/>
      <c r="H197" s="377"/>
      <c r="I197" s="265"/>
      <c r="J197" s="265"/>
      <c r="K197" s="265"/>
      <c r="L197" s="265"/>
      <c r="M197" s="265"/>
      <c r="N197" s="205"/>
      <c r="O197" s="270"/>
      <c r="P197" s="270"/>
      <c r="Q197" s="271"/>
    </row>
    <row r="198" spans="1:17" s="108" customFormat="1" ht="17.25" customHeight="1">
      <c r="A198" s="98"/>
      <c r="B198" s="98"/>
      <c r="C198" s="148"/>
      <c r="D198" s="361"/>
      <c r="E198" s="362"/>
      <c r="F198" s="362"/>
      <c r="G198" s="362"/>
      <c r="H198" s="377"/>
      <c r="I198" s="265"/>
      <c r="J198" s="265"/>
      <c r="K198" s="265"/>
      <c r="L198" s="265"/>
      <c r="M198" s="265"/>
      <c r="N198" s="205"/>
      <c r="O198" s="270"/>
      <c r="P198" s="270"/>
      <c r="Q198" s="271"/>
    </row>
    <row r="199" spans="1:17" s="108" customFormat="1" ht="17.25" customHeight="1">
      <c r="A199" s="98"/>
      <c r="B199" s="98"/>
      <c r="C199" s="148"/>
      <c r="D199" s="361"/>
      <c r="E199" s="362"/>
      <c r="F199" s="362"/>
      <c r="G199" s="362"/>
      <c r="H199" s="377"/>
      <c r="I199" s="265"/>
      <c r="J199" s="265"/>
      <c r="K199" s="265"/>
      <c r="L199" s="265"/>
      <c r="M199" s="265"/>
      <c r="N199" s="205"/>
      <c r="O199" s="270"/>
      <c r="P199" s="270"/>
      <c r="Q199" s="271"/>
    </row>
    <row r="200" spans="1:17" s="108" customFormat="1" ht="17.25" customHeight="1">
      <c r="A200" s="98"/>
      <c r="B200" s="98"/>
      <c r="C200" s="148"/>
      <c r="D200" s="361"/>
      <c r="E200" s="362"/>
      <c r="F200" s="362"/>
      <c r="G200" s="362"/>
      <c r="H200" s="377"/>
      <c r="I200" s="265"/>
      <c r="J200" s="265"/>
      <c r="K200" s="265"/>
      <c r="L200" s="265"/>
      <c r="M200" s="265"/>
      <c r="N200" s="205"/>
      <c r="O200" s="270"/>
      <c r="P200" s="270"/>
      <c r="Q200" s="271"/>
    </row>
    <row r="201" spans="1:17" s="108" customFormat="1" ht="17.25" customHeight="1">
      <c r="A201" s="98"/>
      <c r="B201" s="98"/>
      <c r="C201" s="148"/>
      <c r="D201" s="393"/>
      <c r="E201" s="394"/>
      <c r="F201" s="394"/>
      <c r="G201" s="394"/>
      <c r="H201" s="394"/>
      <c r="I201" s="265"/>
      <c r="J201" s="265"/>
      <c r="K201" s="265"/>
      <c r="L201" s="265"/>
      <c r="M201" s="265"/>
      <c r="N201" s="205"/>
      <c r="O201" s="273"/>
      <c r="P201" s="273"/>
      <c r="Q201" s="274"/>
    </row>
    <row r="202" spans="1:17" s="108" customFormat="1" ht="17.25" customHeight="1">
      <c r="A202" s="23">
        <f>IF(I202="",1,0)</f>
        <v>1</v>
      </c>
      <c r="B202" s="23"/>
      <c r="C202" s="148"/>
      <c r="D202" s="386" t="s">
        <v>225</v>
      </c>
      <c r="E202" s="387"/>
      <c r="F202" s="387"/>
      <c r="G202" s="387"/>
      <c r="H202" s="387"/>
      <c r="I202" s="265"/>
      <c r="J202" s="265"/>
      <c r="K202" s="265"/>
      <c r="L202" s="265"/>
      <c r="M202" s="265"/>
      <c r="N202" s="205"/>
      <c r="O202" s="267"/>
      <c r="P202" s="267"/>
      <c r="Q202" s="268"/>
    </row>
    <row r="203" spans="1:17" s="108" customFormat="1" ht="17.25" customHeight="1">
      <c r="A203" s="98"/>
      <c r="B203" s="98"/>
      <c r="C203" s="148"/>
      <c r="D203" s="388"/>
      <c r="E203" s="398"/>
      <c r="F203" s="398"/>
      <c r="G203" s="398"/>
      <c r="H203" s="296"/>
      <c r="I203" s="265"/>
      <c r="J203" s="265"/>
      <c r="K203" s="265"/>
      <c r="L203" s="265"/>
      <c r="M203" s="265"/>
      <c r="N203" s="205"/>
      <c r="O203" s="270"/>
      <c r="P203" s="270"/>
      <c r="Q203" s="271"/>
    </row>
    <row r="204" spans="1:17" s="108" customFormat="1" ht="17.25" customHeight="1">
      <c r="A204" s="98"/>
      <c r="B204" s="98"/>
      <c r="C204" s="148"/>
      <c r="D204" s="388"/>
      <c r="E204" s="398"/>
      <c r="F204" s="398"/>
      <c r="G204" s="398"/>
      <c r="H204" s="296"/>
      <c r="I204" s="265"/>
      <c r="J204" s="265"/>
      <c r="K204" s="265"/>
      <c r="L204" s="265"/>
      <c r="M204" s="265"/>
      <c r="N204" s="205"/>
      <c r="O204" s="270"/>
      <c r="P204" s="270"/>
      <c r="Q204" s="271"/>
    </row>
    <row r="205" spans="1:17" s="108" customFormat="1" ht="17.25" customHeight="1">
      <c r="A205" s="98"/>
      <c r="B205" s="98"/>
      <c r="C205" s="148"/>
      <c r="D205" s="388"/>
      <c r="E205" s="398"/>
      <c r="F205" s="398"/>
      <c r="G205" s="398"/>
      <c r="H205" s="296"/>
      <c r="I205" s="265"/>
      <c r="J205" s="265"/>
      <c r="K205" s="265"/>
      <c r="L205" s="265"/>
      <c r="M205" s="265"/>
      <c r="N205" s="205"/>
      <c r="O205" s="270"/>
      <c r="P205" s="270"/>
      <c r="Q205" s="271"/>
    </row>
    <row r="206" spans="1:17" s="108" customFormat="1" ht="17.25" customHeight="1">
      <c r="A206" s="98"/>
      <c r="B206" s="98"/>
      <c r="C206" s="148"/>
      <c r="D206" s="388"/>
      <c r="E206" s="398"/>
      <c r="F206" s="398"/>
      <c r="G206" s="398"/>
      <c r="H206" s="296"/>
      <c r="I206" s="265"/>
      <c r="J206" s="265"/>
      <c r="K206" s="265"/>
      <c r="L206" s="265"/>
      <c r="M206" s="265"/>
      <c r="N206" s="205"/>
      <c r="O206" s="270"/>
      <c r="P206" s="270"/>
      <c r="Q206" s="271"/>
    </row>
    <row r="207" spans="1:17" s="108" customFormat="1" ht="17.25" customHeight="1">
      <c r="A207" s="98"/>
      <c r="B207" s="98"/>
      <c r="C207" s="148"/>
      <c r="D207" s="388"/>
      <c r="E207" s="398"/>
      <c r="F207" s="398"/>
      <c r="G207" s="398"/>
      <c r="H207" s="296"/>
      <c r="I207" s="265"/>
      <c r="J207" s="265"/>
      <c r="K207" s="265"/>
      <c r="L207" s="265"/>
      <c r="M207" s="265"/>
      <c r="N207" s="205"/>
      <c r="O207" s="270"/>
      <c r="P207" s="270"/>
      <c r="Q207" s="271"/>
    </row>
    <row r="208" spans="1:17" s="108" customFormat="1" ht="17.25" customHeight="1">
      <c r="A208" s="98"/>
      <c r="B208" s="98"/>
      <c r="C208" s="148"/>
      <c r="D208" s="389"/>
      <c r="E208" s="390"/>
      <c r="F208" s="390"/>
      <c r="G208" s="390"/>
      <c r="H208" s="390"/>
      <c r="I208" s="265"/>
      <c r="J208" s="265"/>
      <c r="K208" s="265"/>
      <c r="L208" s="265"/>
      <c r="M208" s="265"/>
      <c r="N208" s="205"/>
      <c r="O208" s="273"/>
      <c r="P208" s="273"/>
      <c r="Q208" s="274"/>
    </row>
    <row r="209" spans="1:17" s="108" customFormat="1" ht="17.25" customHeight="1">
      <c r="A209" s="98"/>
      <c r="B209" s="98"/>
      <c r="C209" s="148"/>
      <c r="D209" s="134"/>
      <c r="E209" s="15"/>
      <c r="F209" s="15"/>
      <c r="G209" s="15"/>
      <c r="H209" s="15"/>
      <c r="I209" s="15"/>
    </row>
    <row r="210" spans="1:17" s="108" customFormat="1" ht="17.25" customHeight="1">
      <c r="A210" s="23">
        <f>IF(M210="",1,0)</f>
        <v>1</v>
      </c>
      <c r="B210" s="23"/>
      <c r="C210" s="148" t="s">
        <v>252</v>
      </c>
      <c r="D210" s="15" t="s">
        <v>226</v>
      </c>
      <c r="E210" s="15"/>
      <c r="F210" s="15"/>
      <c r="G210" s="15"/>
      <c r="I210" s="15"/>
      <c r="M210" s="391"/>
      <c r="N210" s="392"/>
      <c r="O210" s="266"/>
      <c r="P210" s="267"/>
      <c r="Q210" s="268"/>
    </row>
    <row r="211" spans="1:17" s="108" customFormat="1" ht="17.25" customHeight="1" thickBot="1">
      <c r="A211" s="98"/>
      <c r="B211" s="98"/>
      <c r="C211" s="148"/>
      <c r="D211" s="15"/>
      <c r="E211" s="15"/>
      <c r="F211" s="15"/>
      <c r="G211" s="15"/>
      <c r="I211" s="15"/>
      <c r="O211" s="269"/>
      <c r="P211" s="270"/>
      <c r="Q211" s="271"/>
    </row>
    <row r="212" spans="1:17" s="108" customFormat="1" ht="17.25" customHeight="1" thickTop="1" thickBot="1">
      <c r="A212" s="98"/>
      <c r="B212" s="98"/>
      <c r="C212" s="148"/>
      <c r="D212" s="15" t="s">
        <v>255</v>
      </c>
      <c r="E212" s="15"/>
      <c r="F212" s="15"/>
      <c r="G212" s="15"/>
      <c r="I212" s="15"/>
      <c r="M212" s="414">
        <f>IFERROR(M210/N180,0)</f>
        <v>0</v>
      </c>
      <c r="N212" s="415"/>
      <c r="O212" s="273"/>
      <c r="P212" s="273"/>
      <c r="Q212" s="274"/>
    </row>
    <row r="213" spans="1:17" s="106" customFormat="1" ht="17.25" customHeight="1" thickTop="1">
      <c r="A213" s="98"/>
      <c r="B213" s="98"/>
      <c r="C213" s="85"/>
      <c r="D213" s="85"/>
      <c r="E213" s="85"/>
      <c r="F213" s="85"/>
      <c r="G213" s="85"/>
      <c r="I213" s="85"/>
    </row>
    <row r="214" spans="1:17" s="106" customFormat="1" ht="17.25" customHeight="1">
      <c r="A214" s="98"/>
      <c r="B214" s="98"/>
      <c r="C214" s="85"/>
      <c r="D214" s="85"/>
      <c r="E214" s="85"/>
      <c r="F214" s="85"/>
      <c r="G214" s="85"/>
      <c r="I214" s="85"/>
    </row>
    <row r="215" spans="1:17" s="108" customFormat="1" ht="17.25" customHeight="1">
      <c r="A215" s="98"/>
      <c r="B215" s="167" t="s">
        <v>249</v>
      </c>
      <c r="C215" s="168" t="s">
        <v>38</v>
      </c>
      <c r="D215" s="169" t="s">
        <v>227</v>
      </c>
      <c r="E215" s="145"/>
      <c r="F215" s="145"/>
      <c r="G215" s="145"/>
      <c r="H215" s="145"/>
      <c r="I215" s="145"/>
      <c r="J215" s="170"/>
      <c r="K215" s="170"/>
      <c r="L215" s="170"/>
    </row>
    <row r="216" spans="1:17" s="108" customFormat="1" ht="17.25" customHeight="1">
      <c r="A216" s="98"/>
      <c r="B216" s="98"/>
      <c r="C216" s="148"/>
      <c r="D216" s="15"/>
      <c r="E216" s="15"/>
      <c r="F216" s="15"/>
      <c r="G216" s="15"/>
      <c r="H216" s="15"/>
      <c r="I216" s="15"/>
    </row>
    <row r="217" spans="1:17" s="108" customFormat="1" ht="17.25" customHeight="1">
      <c r="A217" s="98"/>
      <c r="B217" s="98"/>
      <c r="C217" s="148" t="s">
        <v>199</v>
      </c>
      <c r="D217" s="15" t="s">
        <v>228</v>
      </c>
      <c r="E217" s="15"/>
      <c r="F217" s="15"/>
      <c r="G217" s="15"/>
      <c r="H217" s="15"/>
      <c r="I217" s="15"/>
      <c r="O217" s="108" t="s">
        <v>257</v>
      </c>
    </row>
    <row r="218" spans="1:17" s="108" customFormat="1" ht="17.25" customHeight="1">
      <c r="A218" s="98"/>
      <c r="B218" s="98"/>
      <c r="C218" s="148"/>
      <c r="D218" s="15"/>
      <c r="E218" s="15"/>
      <c r="F218" s="15"/>
      <c r="G218" s="15"/>
      <c r="H218" s="15"/>
      <c r="I218" s="15"/>
    </row>
    <row r="219" spans="1:17" s="108" customFormat="1" ht="17.25" customHeight="1">
      <c r="A219" s="23">
        <f>IF(D219="",1,0)</f>
        <v>1</v>
      </c>
      <c r="B219" s="23"/>
      <c r="C219" s="148"/>
      <c r="D219" s="306"/>
      <c r="E219" s="307"/>
      <c r="F219" s="307"/>
      <c r="G219" s="307"/>
      <c r="H219" s="307"/>
      <c r="I219" s="307"/>
      <c r="J219" s="307"/>
      <c r="K219" s="307"/>
      <c r="L219" s="307"/>
      <c r="M219" s="308"/>
      <c r="O219" s="266"/>
      <c r="P219" s="267"/>
      <c r="Q219" s="268"/>
    </row>
    <row r="220" spans="1:17" s="108" customFormat="1" ht="17.25" customHeight="1">
      <c r="A220" s="98"/>
      <c r="B220" s="98"/>
      <c r="C220" s="148"/>
      <c r="D220" s="309"/>
      <c r="E220" s="360"/>
      <c r="F220" s="360"/>
      <c r="G220" s="360"/>
      <c r="H220" s="360"/>
      <c r="I220" s="360"/>
      <c r="J220" s="360"/>
      <c r="K220" s="360"/>
      <c r="L220" s="360"/>
      <c r="M220" s="310"/>
      <c r="O220" s="269"/>
      <c r="P220" s="270"/>
      <c r="Q220" s="271"/>
    </row>
    <row r="221" spans="1:17" s="108" customFormat="1" ht="17.25" customHeight="1">
      <c r="A221" s="98"/>
      <c r="B221" s="98"/>
      <c r="C221" s="148"/>
      <c r="D221" s="309"/>
      <c r="E221" s="360"/>
      <c r="F221" s="360"/>
      <c r="G221" s="360"/>
      <c r="H221" s="360"/>
      <c r="I221" s="360"/>
      <c r="J221" s="360"/>
      <c r="K221" s="360"/>
      <c r="L221" s="360"/>
      <c r="M221" s="310"/>
      <c r="O221" s="269"/>
      <c r="P221" s="270"/>
      <c r="Q221" s="271"/>
    </row>
    <row r="222" spans="1:17" s="108" customFormat="1" ht="17.25" customHeight="1">
      <c r="A222" s="98"/>
      <c r="B222" s="98"/>
      <c r="C222" s="148"/>
      <c r="D222" s="309"/>
      <c r="E222" s="360"/>
      <c r="F222" s="360"/>
      <c r="G222" s="360"/>
      <c r="H222" s="360"/>
      <c r="I222" s="360"/>
      <c r="J222" s="360"/>
      <c r="K222" s="360"/>
      <c r="L222" s="360"/>
      <c r="M222" s="310"/>
      <c r="O222" s="269"/>
      <c r="P222" s="270"/>
      <c r="Q222" s="271"/>
    </row>
    <row r="223" spans="1:17" s="108" customFormat="1" ht="17.25" customHeight="1">
      <c r="A223" s="98"/>
      <c r="B223" s="98"/>
      <c r="C223" s="148"/>
      <c r="D223" s="309"/>
      <c r="E223" s="360"/>
      <c r="F223" s="360"/>
      <c r="G223" s="360"/>
      <c r="H223" s="360"/>
      <c r="I223" s="360"/>
      <c r="J223" s="360"/>
      <c r="K223" s="360"/>
      <c r="L223" s="360"/>
      <c r="M223" s="310"/>
      <c r="O223" s="269"/>
      <c r="P223" s="270"/>
      <c r="Q223" s="271"/>
    </row>
    <row r="224" spans="1:17" s="108" customFormat="1" ht="17.25" customHeight="1">
      <c r="A224" s="98"/>
      <c r="B224" s="98"/>
      <c r="C224" s="148"/>
      <c r="D224" s="309"/>
      <c r="E224" s="360"/>
      <c r="F224" s="360"/>
      <c r="G224" s="360"/>
      <c r="H224" s="360"/>
      <c r="I224" s="360"/>
      <c r="J224" s="360"/>
      <c r="K224" s="360"/>
      <c r="L224" s="360"/>
      <c r="M224" s="310"/>
      <c r="O224" s="269"/>
      <c r="P224" s="270"/>
      <c r="Q224" s="271"/>
    </row>
    <row r="225" spans="1:17" s="108" customFormat="1" ht="17.25" customHeight="1">
      <c r="A225" s="98"/>
      <c r="B225" s="98"/>
      <c r="C225" s="148"/>
      <c r="D225" s="311"/>
      <c r="E225" s="312"/>
      <c r="F225" s="312"/>
      <c r="G225" s="312"/>
      <c r="H225" s="312"/>
      <c r="I225" s="312"/>
      <c r="J225" s="312"/>
      <c r="K225" s="312"/>
      <c r="L225" s="312"/>
      <c r="M225" s="313"/>
      <c r="O225" s="272"/>
      <c r="P225" s="273"/>
      <c r="Q225" s="274"/>
    </row>
    <row r="226" spans="1:17" s="108" customFormat="1" ht="17.25" customHeight="1">
      <c r="C226" s="106"/>
    </row>
    <row r="227" spans="1:17" s="108" customFormat="1" ht="17.25" customHeight="1">
      <c r="A227" s="98"/>
      <c r="B227" s="98"/>
      <c r="C227" s="106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</row>
    <row r="228" spans="1:17" s="108" customFormat="1" ht="17.25" customHeight="1">
      <c r="A228" s="98"/>
      <c r="B228" s="98"/>
      <c r="C228" s="168" t="s">
        <v>250</v>
      </c>
      <c r="D228" s="169" t="s">
        <v>229</v>
      </c>
      <c r="E228" s="145"/>
      <c r="F228" s="145"/>
      <c r="G228" s="15"/>
      <c r="H228" s="15"/>
      <c r="I228" s="15"/>
    </row>
    <row r="229" spans="1:17" s="108" customFormat="1" ht="12.75" customHeight="1">
      <c r="A229" s="98"/>
      <c r="B229" s="98"/>
      <c r="D229" s="15"/>
      <c r="E229" s="15"/>
      <c r="F229" s="15"/>
      <c r="G229" s="15"/>
      <c r="H229" s="15"/>
      <c r="I229" s="15"/>
    </row>
    <row r="230" spans="1:17" s="108" customFormat="1" ht="12.75" customHeight="1">
      <c r="A230" s="98"/>
      <c r="B230" s="98"/>
      <c r="D230" s="15"/>
      <c r="E230" s="15"/>
      <c r="F230" s="15"/>
      <c r="G230" s="15"/>
      <c r="H230" s="15"/>
      <c r="I230" s="15"/>
    </row>
    <row r="231" spans="1:17" s="108" customFormat="1" ht="12.75" customHeight="1">
      <c r="A231" s="23"/>
      <c r="B231" s="23"/>
      <c r="D231" s="306"/>
      <c r="E231" s="307"/>
      <c r="F231" s="307"/>
      <c r="G231" s="307"/>
      <c r="H231" s="307"/>
      <c r="I231" s="307"/>
      <c r="J231" s="307"/>
      <c r="K231" s="307"/>
      <c r="L231" s="307"/>
      <c r="M231" s="308"/>
      <c r="O231" s="266"/>
      <c r="P231" s="267"/>
      <c r="Q231" s="268"/>
    </row>
    <row r="232" spans="1:17" s="108" customFormat="1" ht="12.75" customHeight="1">
      <c r="A232" s="98"/>
      <c r="B232" s="98"/>
      <c r="D232" s="309"/>
      <c r="E232" s="360"/>
      <c r="F232" s="360"/>
      <c r="G232" s="360"/>
      <c r="H232" s="360"/>
      <c r="I232" s="360"/>
      <c r="J232" s="360"/>
      <c r="K232" s="360"/>
      <c r="L232" s="360"/>
      <c r="M232" s="310"/>
      <c r="O232" s="269"/>
      <c r="P232" s="270"/>
      <c r="Q232" s="271"/>
    </row>
    <row r="233" spans="1:17" s="108" customFormat="1" ht="12.75" customHeight="1">
      <c r="A233" s="98"/>
      <c r="B233" s="98"/>
      <c r="D233" s="309"/>
      <c r="E233" s="360"/>
      <c r="F233" s="360"/>
      <c r="G233" s="360"/>
      <c r="H233" s="360"/>
      <c r="I233" s="360"/>
      <c r="J233" s="360"/>
      <c r="K233" s="360"/>
      <c r="L233" s="360"/>
      <c r="M233" s="310"/>
      <c r="O233" s="269"/>
      <c r="P233" s="270"/>
      <c r="Q233" s="271"/>
    </row>
    <row r="234" spans="1:17" s="108" customFormat="1" ht="12.75" customHeight="1">
      <c r="A234" s="98"/>
      <c r="B234" s="98"/>
      <c r="D234" s="309"/>
      <c r="E234" s="360"/>
      <c r="F234" s="360"/>
      <c r="G234" s="360"/>
      <c r="H234" s="360"/>
      <c r="I234" s="360"/>
      <c r="J234" s="360"/>
      <c r="K234" s="360"/>
      <c r="L234" s="360"/>
      <c r="M234" s="310"/>
      <c r="O234" s="269"/>
      <c r="P234" s="270"/>
      <c r="Q234" s="271"/>
    </row>
    <row r="235" spans="1:17" s="108" customFormat="1" ht="12.75" customHeight="1">
      <c r="A235" s="98"/>
      <c r="B235" s="98"/>
      <c r="D235" s="309"/>
      <c r="E235" s="360"/>
      <c r="F235" s="360"/>
      <c r="G235" s="360"/>
      <c r="H235" s="360"/>
      <c r="I235" s="360"/>
      <c r="J235" s="360"/>
      <c r="K235" s="360"/>
      <c r="L235" s="360"/>
      <c r="M235" s="310"/>
      <c r="O235" s="269"/>
      <c r="P235" s="270"/>
      <c r="Q235" s="271"/>
    </row>
    <row r="236" spans="1:17" s="108" customFormat="1" ht="12.75" customHeight="1">
      <c r="A236" s="98"/>
      <c r="B236" s="98"/>
      <c r="D236" s="309"/>
      <c r="E236" s="360"/>
      <c r="F236" s="360"/>
      <c r="G236" s="360"/>
      <c r="H236" s="360"/>
      <c r="I236" s="360"/>
      <c r="J236" s="360"/>
      <c r="K236" s="360"/>
      <c r="L236" s="360"/>
      <c r="M236" s="310"/>
      <c r="O236" s="269"/>
      <c r="P236" s="270"/>
      <c r="Q236" s="271"/>
    </row>
    <row r="237" spans="1:17" s="108" customFormat="1" ht="41.45" customHeight="1">
      <c r="A237" s="98"/>
      <c r="B237" s="98"/>
      <c r="D237" s="311"/>
      <c r="E237" s="312"/>
      <c r="F237" s="312"/>
      <c r="G237" s="312"/>
      <c r="H237" s="312"/>
      <c r="I237" s="312"/>
      <c r="J237" s="312"/>
      <c r="K237" s="312"/>
      <c r="L237" s="312"/>
      <c r="M237" s="313"/>
      <c r="O237" s="272"/>
      <c r="P237" s="273"/>
      <c r="Q237" s="274"/>
    </row>
    <row r="238" spans="1:17" s="108" customFormat="1" ht="12.75" customHeight="1">
      <c r="A238" s="98"/>
      <c r="B238" s="98"/>
      <c r="D238" s="15"/>
      <c r="E238" s="15"/>
      <c r="F238" s="15"/>
      <c r="G238" s="15"/>
      <c r="H238" s="15"/>
      <c r="I238" s="15"/>
    </row>
    <row r="239" spans="1:17" s="108" customFormat="1" ht="17.649999999999999" customHeight="1">
      <c r="A239" s="98"/>
      <c r="B239" s="98"/>
      <c r="D239" s="15"/>
      <c r="E239" s="15"/>
      <c r="F239" s="15"/>
      <c r="G239" s="15"/>
      <c r="H239" s="15"/>
      <c r="I239" s="15"/>
    </row>
    <row r="240" spans="1:17" s="108" customFormat="1" ht="16.5">
      <c r="A240" s="7"/>
      <c r="B240" s="7"/>
      <c r="C240" s="8"/>
      <c r="I240" s="10"/>
    </row>
    <row r="241" spans="4:9" ht="18.600000000000001" customHeight="1">
      <c r="D241" s="15" t="s">
        <v>233</v>
      </c>
      <c r="I241" s="78" t="s">
        <v>59</v>
      </c>
    </row>
  </sheetData>
  <sheetProtection algorithmName="SHA-512" hashValue="Ne+UQfONVw3PWb4onzHDlukNS8CzQIBlLO5aSN1S26vT6jJ5nTZVV5Oa0Ye+hhbu+G7NkKWxygv3vgluhCiXQA==" saltValue="Jt9C01VkjJAeXJvLd1xPlg==" spinCount="100000" sheet="1" objects="1" scenarios="1"/>
  <mergeCells count="124">
    <mergeCell ref="I134:N137"/>
    <mergeCell ref="I138:N142"/>
    <mergeCell ref="M212:N212"/>
    <mergeCell ref="J64:N66"/>
    <mergeCell ref="I64:I66"/>
    <mergeCell ref="I67:I69"/>
    <mergeCell ref="J67:N69"/>
    <mergeCell ref="I88:N93"/>
    <mergeCell ref="I70:N73"/>
    <mergeCell ref="I82:N87"/>
    <mergeCell ref="I190:M190"/>
    <mergeCell ref="I191:M191"/>
    <mergeCell ref="I192:M192"/>
    <mergeCell ref="I193:M193"/>
    <mergeCell ref="I194:M194"/>
    <mergeCell ref="I111:N115"/>
    <mergeCell ref="D143:H148"/>
    <mergeCell ref="I143:N148"/>
    <mergeCell ref="D149:H154"/>
    <mergeCell ref="I149:N150"/>
    <mergeCell ref="I151:N154"/>
    <mergeCell ref="D219:M225"/>
    <mergeCell ref="D231:M237"/>
    <mergeCell ref="M210:N210"/>
    <mergeCell ref="D181:H186"/>
    <mergeCell ref="D180:H180"/>
    <mergeCell ref="D195:H201"/>
    <mergeCell ref="D202:H208"/>
    <mergeCell ref="D190:H194"/>
    <mergeCell ref="I163:N166"/>
    <mergeCell ref="I167:N170"/>
    <mergeCell ref="D171:H173"/>
    <mergeCell ref="I171:N173"/>
    <mergeCell ref="D187:H189"/>
    <mergeCell ref="J188:M188"/>
    <mergeCell ref="D122:M129"/>
    <mergeCell ref="D94:H99"/>
    <mergeCell ref="I94:N99"/>
    <mergeCell ref="D106:H110"/>
    <mergeCell ref="I106:N110"/>
    <mergeCell ref="D82:H87"/>
    <mergeCell ref="D88:H93"/>
    <mergeCell ref="D111:H112"/>
    <mergeCell ref="C25:I25"/>
    <mergeCell ref="D27:H31"/>
    <mergeCell ref="I27:N31"/>
    <mergeCell ref="D32:H35"/>
    <mergeCell ref="I32:N35"/>
    <mergeCell ref="O231:Q237"/>
    <mergeCell ref="O210:Q212"/>
    <mergeCell ref="O202:Q208"/>
    <mergeCell ref="O195:Q201"/>
    <mergeCell ref="O190:Q194"/>
    <mergeCell ref="O187:Q189"/>
    <mergeCell ref="D160:L161"/>
    <mergeCell ref="D36:H40"/>
    <mergeCell ref="I36:N40"/>
    <mergeCell ref="I41:N46"/>
    <mergeCell ref="D41:H46"/>
    <mergeCell ref="D47:H52"/>
    <mergeCell ref="I47:N52"/>
    <mergeCell ref="D59:H63"/>
    <mergeCell ref="I59:N63"/>
    <mergeCell ref="C56:K56"/>
    <mergeCell ref="D64:H64"/>
    <mergeCell ref="D65:H65"/>
    <mergeCell ref="D68:H68"/>
    <mergeCell ref="D70:H73"/>
    <mergeCell ref="D74:H77"/>
    <mergeCell ref="I74:N77"/>
    <mergeCell ref="D78:H81"/>
    <mergeCell ref="I78:N81"/>
    <mergeCell ref="O219:Q225"/>
    <mergeCell ref="I195:M195"/>
    <mergeCell ref="I196:M196"/>
    <mergeCell ref="I197:M197"/>
    <mergeCell ref="I198:M198"/>
    <mergeCell ref="I199:M199"/>
    <mergeCell ref="I200:M200"/>
    <mergeCell ref="I201:M201"/>
    <mergeCell ref="I202:M202"/>
    <mergeCell ref="I203:M203"/>
    <mergeCell ref="I204:M204"/>
    <mergeCell ref="I205:M205"/>
    <mergeCell ref="I206:M206"/>
    <mergeCell ref="I207:M207"/>
    <mergeCell ref="I208:M208"/>
    <mergeCell ref="O161:Q161"/>
    <mergeCell ref="O151:Q154"/>
    <mergeCell ref="O149:Q150"/>
    <mergeCell ref="O143:Q148"/>
    <mergeCell ref="O181:Q186"/>
    <mergeCell ref="O180:Q180"/>
    <mergeCell ref="O171:Q173"/>
    <mergeCell ref="O167:Q170"/>
    <mergeCell ref="O163:Q166"/>
    <mergeCell ref="O111:Q113"/>
    <mergeCell ref="O106:Q110"/>
    <mergeCell ref="O94:Q99"/>
    <mergeCell ref="O138:Q142"/>
    <mergeCell ref="O134:Q137"/>
    <mergeCell ref="O122:Q129"/>
    <mergeCell ref="O118:Q118"/>
    <mergeCell ref="C16:N16"/>
    <mergeCell ref="I181:M181"/>
    <mergeCell ref="I182:M182"/>
    <mergeCell ref="I183:M183"/>
    <mergeCell ref="I184:M184"/>
    <mergeCell ref="I185:M185"/>
    <mergeCell ref="I186:M186"/>
    <mergeCell ref="O27:Q31"/>
    <mergeCell ref="O41:Q46"/>
    <mergeCell ref="O36:Q40"/>
    <mergeCell ref="O32:Q35"/>
    <mergeCell ref="O70:Q73"/>
    <mergeCell ref="O67:Q69"/>
    <mergeCell ref="O64:Q66"/>
    <mergeCell ref="O59:Q63"/>
    <mergeCell ref="O47:Q52"/>
    <mergeCell ref="O88:Q93"/>
    <mergeCell ref="O82:Q87"/>
    <mergeCell ref="O78:Q81"/>
    <mergeCell ref="O74:Q77"/>
    <mergeCell ref="O114:Q115"/>
  </mergeCells>
  <conditionalFormatting sqref="D122">
    <cfRule type="expression" dxfId="71" priority="117">
      <formula>#REF!=1</formula>
    </cfRule>
  </conditionalFormatting>
  <conditionalFormatting sqref="M118">
    <cfRule type="expression" dxfId="70" priority="87">
      <formula>$A$118=1</formula>
    </cfRule>
    <cfRule type="expression" dxfId="69" priority="118">
      <formula>$A120=1</formula>
    </cfRule>
  </conditionalFormatting>
  <conditionalFormatting sqref="D219:M225">
    <cfRule type="expression" dxfId="68" priority="72">
      <formula>$A$219=1</formula>
    </cfRule>
  </conditionalFormatting>
  <conditionalFormatting sqref="D227:M227">
    <cfRule type="expression" dxfId="67" priority="115">
      <formula>$A$104=1</formula>
    </cfRule>
  </conditionalFormatting>
  <conditionalFormatting sqref="I27:N31">
    <cfRule type="expression" dxfId="66" priority="109">
      <formula>$A$27=1</formula>
    </cfRule>
  </conditionalFormatting>
  <conditionalFormatting sqref="I32:N35">
    <cfRule type="expression" dxfId="65" priority="108">
      <formula>$A$32=1</formula>
    </cfRule>
  </conditionalFormatting>
  <conditionalFormatting sqref="I36:N40">
    <cfRule type="expression" dxfId="64" priority="106">
      <formula>$A$36=1</formula>
    </cfRule>
  </conditionalFormatting>
  <conditionalFormatting sqref="I41:N46">
    <cfRule type="expression" dxfId="63" priority="105">
      <formula>$A$41=1</formula>
    </cfRule>
  </conditionalFormatting>
  <conditionalFormatting sqref="I47:N52">
    <cfRule type="expression" dxfId="62" priority="103">
      <formula>$A$47=1</formula>
    </cfRule>
  </conditionalFormatting>
  <conditionalFormatting sqref="I59:N63">
    <cfRule type="expression" dxfId="61" priority="102">
      <formula>$A$59=1</formula>
    </cfRule>
  </conditionalFormatting>
  <conditionalFormatting sqref="I70:N73">
    <cfRule type="expression" dxfId="60" priority="99">
      <formula>$A$70=1</formula>
    </cfRule>
  </conditionalFormatting>
  <conditionalFormatting sqref="I74:N77">
    <cfRule type="expression" dxfId="59" priority="98">
      <formula>$A$74=1</formula>
    </cfRule>
  </conditionalFormatting>
  <conditionalFormatting sqref="I78:N81">
    <cfRule type="expression" dxfId="58" priority="97">
      <formula>$A$78=1</formula>
    </cfRule>
  </conditionalFormatting>
  <conditionalFormatting sqref="I88:N93">
    <cfRule type="expression" dxfId="57" priority="94">
      <formula>$A$88=1</formula>
    </cfRule>
  </conditionalFormatting>
  <conditionalFormatting sqref="I94:N99">
    <cfRule type="expression" dxfId="56" priority="92">
      <formula>$A$95=1</formula>
    </cfRule>
  </conditionalFormatting>
  <conditionalFormatting sqref="I106:N110">
    <cfRule type="expression" dxfId="55" priority="91">
      <formula>$A$106=1</formula>
    </cfRule>
  </conditionalFormatting>
  <conditionalFormatting sqref="D122:M129">
    <cfRule type="expression" dxfId="54" priority="86">
      <formula>$A$122=1</formula>
    </cfRule>
  </conditionalFormatting>
  <conditionalFormatting sqref="I134:N137">
    <cfRule type="expression" dxfId="53" priority="85">
      <formula>$A$134=1</formula>
    </cfRule>
  </conditionalFormatting>
  <conditionalFormatting sqref="I138:N142">
    <cfRule type="expression" dxfId="52" priority="84">
      <formula>$A$138=1</formula>
    </cfRule>
  </conditionalFormatting>
  <conditionalFormatting sqref="I143:N148">
    <cfRule type="expression" dxfId="51" priority="83">
      <formula>$A$143=1</formula>
    </cfRule>
  </conditionalFormatting>
  <conditionalFormatting sqref="I163:N166">
    <cfRule type="expression" dxfId="50" priority="81">
      <formula>$A$163=1</formula>
    </cfRule>
  </conditionalFormatting>
  <conditionalFormatting sqref="I167:N170">
    <cfRule type="expression" dxfId="49" priority="80">
      <formula>$A$167=1</formula>
    </cfRule>
  </conditionalFormatting>
  <conditionalFormatting sqref="I171:N173">
    <cfRule type="expression" dxfId="48" priority="79">
      <formula>$A$171=1</formula>
    </cfRule>
  </conditionalFormatting>
  <conditionalFormatting sqref="M180 N206:N208">
    <cfRule type="expression" dxfId="47" priority="78">
      <formula>$A$180=1</formula>
    </cfRule>
  </conditionalFormatting>
  <conditionalFormatting sqref="M210:N210">
    <cfRule type="expression" dxfId="46" priority="73">
      <formula>$A$210=1</formula>
    </cfRule>
  </conditionalFormatting>
  <conditionalFormatting sqref="D231:M237">
    <cfRule type="expression" dxfId="44" priority="69">
      <formula>$A$231=1</formula>
    </cfRule>
  </conditionalFormatting>
  <conditionalFormatting sqref="N161">
    <cfRule type="expression" dxfId="43" priority="67">
      <formula>$A161=1</formula>
    </cfRule>
  </conditionalFormatting>
  <conditionalFormatting sqref="I149:N150">
    <cfRule type="expression" dxfId="42" priority="65">
      <formula>$A$149=1</formula>
    </cfRule>
  </conditionalFormatting>
  <conditionalFormatting sqref="I151:N154">
    <cfRule type="expression" dxfId="41" priority="64">
      <formula>$A$152=1</formula>
    </cfRule>
  </conditionalFormatting>
  <conditionalFormatting sqref="J64:N66">
    <cfRule type="expression" dxfId="40" priority="62">
      <formula>$A$65=1</formula>
    </cfRule>
  </conditionalFormatting>
  <conditionalFormatting sqref="J67:N69">
    <cfRule type="expression" dxfId="39" priority="61">
      <formula>$A$68=1</formula>
    </cfRule>
  </conditionalFormatting>
  <conditionalFormatting sqref="J188:M188">
    <cfRule type="expression" dxfId="38" priority="55">
      <formula>$A$187=1</formula>
    </cfRule>
  </conditionalFormatting>
  <conditionalFormatting sqref="I82:N87">
    <cfRule type="expression" dxfId="37" priority="51">
      <formula>$A$82</formula>
    </cfRule>
  </conditionalFormatting>
  <conditionalFormatting sqref="C20">
    <cfRule type="expression" dxfId="36" priority="271">
      <formula>#REF!=1</formula>
    </cfRule>
  </conditionalFormatting>
  <conditionalFormatting sqref="C23">
    <cfRule type="expression" dxfId="35" priority="272">
      <formula>#REF!=1</formula>
    </cfRule>
  </conditionalFormatting>
  <conditionalFormatting sqref="C16">
    <cfRule type="expression" dxfId="34" priority="49">
      <formula>$A$27=1</formula>
    </cfRule>
  </conditionalFormatting>
  <conditionalFormatting sqref="I201">
    <cfRule type="expression" dxfId="33" priority="32">
      <formula>$A$180=1</formula>
    </cfRule>
  </conditionalFormatting>
  <conditionalFormatting sqref="I195">
    <cfRule type="expression" dxfId="32" priority="41">
      <formula>$A$180=1</formula>
    </cfRule>
  </conditionalFormatting>
  <conditionalFormatting sqref="N195:N198">
    <cfRule type="expression" dxfId="31" priority="17">
      <formula>$A$180=1</formula>
    </cfRule>
  </conditionalFormatting>
  <conditionalFormatting sqref="N180:N186">
    <cfRule type="expression" dxfId="30" priority="38">
      <formula>$A$180=1</formula>
    </cfRule>
  </conditionalFormatting>
  <conditionalFormatting sqref="I196">
    <cfRule type="expression" dxfId="29" priority="37">
      <formula>$A$180=1</formula>
    </cfRule>
  </conditionalFormatting>
  <conditionalFormatting sqref="I197">
    <cfRule type="expression" dxfId="28" priority="36">
      <formula>$A$180=1</formula>
    </cfRule>
  </conditionalFormatting>
  <conditionalFormatting sqref="I198">
    <cfRule type="expression" dxfId="27" priority="35">
      <formula>$A$180=1</formula>
    </cfRule>
  </conditionalFormatting>
  <conditionalFormatting sqref="I199">
    <cfRule type="expression" dxfId="26" priority="34">
      <formula>$A$180=1</formula>
    </cfRule>
  </conditionalFormatting>
  <conditionalFormatting sqref="I200">
    <cfRule type="expression" dxfId="25" priority="33">
      <formula>$A$180=1</formula>
    </cfRule>
  </conditionalFormatting>
  <conditionalFormatting sqref="I202">
    <cfRule type="expression" dxfId="24" priority="31">
      <formula>$A$180=1</formula>
    </cfRule>
  </conditionalFormatting>
  <conditionalFormatting sqref="I203">
    <cfRule type="expression" dxfId="23" priority="30">
      <formula>$A$180=1</formula>
    </cfRule>
  </conditionalFormatting>
  <conditionalFormatting sqref="I204">
    <cfRule type="expression" dxfId="22" priority="29">
      <formula>$A$180=1</formula>
    </cfRule>
  </conditionalFormatting>
  <conditionalFormatting sqref="I205">
    <cfRule type="expression" dxfId="21" priority="28">
      <formula>$A$180=1</formula>
    </cfRule>
  </conditionalFormatting>
  <conditionalFormatting sqref="I206">
    <cfRule type="expression" dxfId="20" priority="27">
      <formula>$A$180=1</formula>
    </cfRule>
  </conditionalFormatting>
  <conditionalFormatting sqref="I207">
    <cfRule type="expression" dxfId="19" priority="26">
      <formula>$A$180=1</formula>
    </cfRule>
  </conditionalFormatting>
  <conditionalFormatting sqref="I208">
    <cfRule type="expression" dxfId="18" priority="25">
      <formula>$A$180=1</formula>
    </cfRule>
  </conditionalFormatting>
  <conditionalFormatting sqref="I181">
    <cfRule type="expression" dxfId="17" priority="24">
      <formula>$A$180=1</formula>
    </cfRule>
  </conditionalFormatting>
  <conditionalFormatting sqref="I182">
    <cfRule type="expression" dxfId="16" priority="23">
      <formula>$A$180=1</formula>
    </cfRule>
  </conditionalFormatting>
  <conditionalFormatting sqref="I183">
    <cfRule type="expression" dxfId="15" priority="22">
      <formula>$A$180=1</formula>
    </cfRule>
  </conditionalFormatting>
  <conditionalFormatting sqref="I184">
    <cfRule type="expression" dxfId="14" priority="21">
      <formula>$A$180=1</formula>
    </cfRule>
  </conditionalFormatting>
  <conditionalFormatting sqref="I185">
    <cfRule type="expression" dxfId="13" priority="20">
      <formula>$A$180=1</formula>
    </cfRule>
  </conditionalFormatting>
  <conditionalFormatting sqref="I186">
    <cfRule type="expression" dxfId="12" priority="19">
      <formula>$A$180=1</formula>
    </cfRule>
  </conditionalFormatting>
  <conditionalFormatting sqref="N204:N205">
    <cfRule type="expression" dxfId="11" priority="10">
      <formula>$A$180=1</formula>
    </cfRule>
  </conditionalFormatting>
  <conditionalFormatting sqref="N199:N200">
    <cfRule type="expression" dxfId="10" priority="16">
      <formula>$A$180=1</formula>
    </cfRule>
  </conditionalFormatting>
  <conditionalFormatting sqref="N201:N203">
    <cfRule type="expression" dxfId="9" priority="11">
      <formula>$A$180=1</formula>
    </cfRule>
  </conditionalFormatting>
  <conditionalFormatting sqref="N178">
    <cfRule type="expression" dxfId="8" priority="9">
      <formula>$A$180=1</formula>
    </cfRule>
  </conditionalFormatting>
  <conditionalFormatting sqref="I190">
    <cfRule type="expression" dxfId="7" priority="8">
      <formula>$A$180=1</formula>
    </cfRule>
  </conditionalFormatting>
  <conditionalFormatting sqref="N190:N193">
    <cfRule type="expression" dxfId="6" priority="3">
      <formula>$A$180=1</formula>
    </cfRule>
  </conditionalFormatting>
  <conditionalFormatting sqref="I191">
    <cfRule type="expression" dxfId="5" priority="7">
      <formula>$A$180=1</formula>
    </cfRule>
  </conditionalFormatting>
  <conditionalFormatting sqref="I192">
    <cfRule type="expression" dxfId="4" priority="6">
      <formula>$A$180=1</formula>
    </cfRule>
  </conditionalFormatting>
  <conditionalFormatting sqref="I193">
    <cfRule type="expression" dxfId="3" priority="5">
      <formula>$A$180=1</formula>
    </cfRule>
  </conditionalFormatting>
  <conditionalFormatting sqref="I194">
    <cfRule type="expression" dxfId="2" priority="4">
      <formula>$A$180=1</formula>
    </cfRule>
  </conditionalFormatting>
  <conditionalFormatting sqref="N194">
    <cfRule type="expression" dxfId="1" priority="2">
      <formula>$A$180=1</formula>
    </cfRule>
  </conditionalFormatting>
  <conditionalFormatting sqref="I111:N115">
    <cfRule type="expression" dxfId="0" priority="1">
      <formula>$A$106=1</formula>
    </cfRule>
  </conditionalFormatting>
  <dataValidations count="2">
    <dataValidation type="list" allowBlank="1" showInputMessage="1" showErrorMessage="1" sqref="C20 C23">
      <formula1>"X"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M118 N161">
      <formula1>"Oui,Non"</formula1>
    </dataValidation>
  </dataValidations>
  <hyperlinks>
    <hyperlink ref="M1" location="'Marche à suivre'!A1" display="Aller à la Marche à suivre"/>
    <hyperlink ref="M3" location="Attestation!A1" display="Aller à l'Attestation"/>
    <hyperlink ref="I241" location="Attestation!G17" display="Attestation"/>
    <hyperlink ref="M2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&amp;L&amp;F&amp;C&amp;A&amp;R&amp;P/&amp;N</oddFooter>
  </headerFooter>
  <rowBreaks count="6" manualBreakCount="6">
    <brk id="23" min="1" max="17" man="1"/>
    <brk id="54" min="1" max="17" man="1"/>
    <brk id="100" min="1" max="17" man="1"/>
    <brk id="130" min="1" max="17" man="1"/>
    <brk id="174" min="1" max="17" man="1"/>
    <brk id="213" min="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showGridLines="0" zoomScaleNormal="100" workbookViewId="0">
      <pane ySplit="9" topLeftCell="A17" activePane="bottomLeft" state="frozen"/>
      <selection activeCell="A10" sqref="A10"/>
      <selection pane="bottomLeft" activeCell="G17" sqref="G17"/>
    </sheetView>
  </sheetViews>
  <sheetFormatPr baseColWidth="10" defaultColWidth="9.140625" defaultRowHeight="15"/>
  <cols>
    <col min="1" max="1" width="4.140625" style="23" bestFit="1" customWidth="1"/>
    <col min="2" max="2" width="2.7109375" style="24" customWidth="1"/>
    <col min="3" max="3" width="3.7109375" style="24" customWidth="1"/>
    <col min="4" max="4" width="5" style="24" customWidth="1"/>
    <col min="5" max="5" width="4.7109375" style="24" customWidth="1"/>
    <col min="6" max="6" width="4" style="24" customWidth="1"/>
    <col min="7" max="7" width="32.5703125" style="24" customWidth="1"/>
    <col min="8" max="8" width="8.28515625" style="24" customWidth="1"/>
    <col min="9" max="9" width="14.85546875" style="24" customWidth="1"/>
    <col min="10" max="10" width="11" style="24" customWidth="1"/>
    <col min="11" max="11" width="6" style="24" customWidth="1"/>
    <col min="12" max="12" width="13.28515625" style="24" customWidth="1"/>
    <col min="13" max="13" width="12.85546875" style="24" customWidth="1"/>
    <col min="14" max="14" width="3.7109375" style="24" customWidth="1"/>
    <col min="15" max="15" width="7.28515625" style="24" customWidth="1"/>
    <col min="16" max="16" width="5.140625" style="24" customWidth="1"/>
    <col min="17" max="17" width="22.7109375" style="24" customWidth="1"/>
    <col min="18" max="18" width="19.85546875" style="24" customWidth="1"/>
    <col min="19" max="19" width="22.85546875" style="24" bestFit="1" customWidth="1"/>
    <col min="20" max="16384" width="9.140625" style="24"/>
  </cols>
  <sheetData>
    <row r="1" spans="1:17" s="2" customFormat="1" ht="14.25">
      <c r="I1" s="3"/>
    </row>
    <row r="2" spans="1:17" s="2" customFormat="1" ht="14.25">
      <c r="I2" s="3"/>
      <c r="M2" s="428" t="s">
        <v>237</v>
      </c>
      <c r="N2" s="428"/>
      <c r="O2" s="428"/>
      <c r="P2" s="428"/>
      <c r="Q2" s="428"/>
    </row>
    <row r="3" spans="1:17" s="2" customFormat="1" ht="14.25">
      <c r="I3" s="3"/>
      <c r="M3" s="428" t="s">
        <v>236</v>
      </c>
      <c r="N3" s="428"/>
      <c r="O3" s="428"/>
      <c r="P3" s="428"/>
      <c r="Q3" s="428"/>
    </row>
    <row r="4" spans="1:17" s="2" customFormat="1" ht="14.45" customHeight="1">
      <c r="I4" s="3"/>
      <c r="P4" s="431" t="s">
        <v>135</v>
      </c>
      <c r="Q4" s="431"/>
    </row>
    <row r="5" spans="1:17" s="2" customFormat="1" ht="15.75">
      <c r="A5" s="6"/>
      <c r="B5" s="6" t="str">
        <f>'Projet de transformation'!C7</f>
        <v xml:space="preserve">Mesures de soutien selon la législation fédérale COVID-19 </v>
      </c>
      <c r="I5" s="3"/>
      <c r="N5" s="428"/>
      <c r="O5" s="428"/>
      <c r="P5" s="428"/>
      <c r="Q5" s="428"/>
    </row>
    <row r="6" spans="1:17" s="2" customFormat="1" ht="15.75">
      <c r="A6" s="6"/>
      <c r="B6" s="6" t="str">
        <f>'Projet de transformation'!C8</f>
        <v>dans le domaine de culture : Formulaire de demande</v>
      </c>
      <c r="I6" s="3"/>
    </row>
    <row r="7" spans="1:17" s="9" customFormat="1" ht="12.75">
      <c r="A7" s="7"/>
    </row>
    <row r="8" spans="1:17" s="9" customFormat="1" ht="13.5" thickBot="1">
      <c r="A8" s="7"/>
    </row>
    <row r="9" spans="1:17" s="9" customFormat="1" ht="21" thickBot="1">
      <c r="A9" s="7"/>
      <c r="B9" s="28" t="s">
        <v>35</v>
      </c>
      <c r="L9" s="13"/>
      <c r="M9" s="29"/>
      <c r="N9" s="30" t="s">
        <v>88</v>
      </c>
      <c r="O9" s="31" t="str">
        <f>IF('Rens. généraux'!L14="","",'Rens. généraux'!L14)</f>
        <v/>
      </c>
    </row>
    <row r="10" spans="1:17" s="9" customFormat="1" ht="12.75">
      <c r="A10" s="65"/>
    </row>
    <row r="11" spans="1:17" s="9" customFormat="1">
      <c r="A11" s="7"/>
      <c r="B11" s="32" t="s">
        <v>240</v>
      </c>
    </row>
    <row r="12" spans="1:17" s="33" customFormat="1" ht="29.25" customHeight="1">
      <c r="C12" s="34" t="s">
        <v>36</v>
      </c>
      <c r="D12" s="35" t="s">
        <v>241</v>
      </c>
    </row>
    <row r="13" spans="1:17" s="33" customFormat="1" ht="29.25" customHeight="1">
      <c r="C13" s="34" t="s">
        <v>37</v>
      </c>
      <c r="D13" s="35" t="s">
        <v>242</v>
      </c>
    </row>
    <row r="14" spans="1:17" s="33" customFormat="1" ht="29.25" customHeight="1">
      <c r="C14" s="34" t="s">
        <v>38</v>
      </c>
      <c r="D14" s="35" t="s">
        <v>119</v>
      </c>
    </row>
    <row r="15" spans="1:17" s="33" customFormat="1" ht="6" customHeight="1">
      <c r="B15" s="34"/>
      <c r="D15" s="35"/>
    </row>
    <row r="16" spans="1:17" s="9" customFormat="1" ht="12.75">
      <c r="A16" s="7"/>
    </row>
    <row r="17" spans="1:16" s="37" customFormat="1" ht="22.5" customHeight="1">
      <c r="A17" s="36"/>
      <c r="B17" s="35" t="s">
        <v>39</v>
      </c>
      <c r="D17" s="35"/>
      <c r="E17" s="35"/>
      <c r="G17" s="38"/>
      <c r="I17" s="429"/>
      <c r="J17" s="429"/>
      <c r="K17" s="9"/>
      <c r="L17" s="9"/>
      <c r="M17" s="9"/>
    </row>
    <row r="18" spans="1:16" s="9" customFormat="1">
      <c r="A18" s="7"/>
      <c r="B18" s="39"/>
      <c r="D18" s="39"/>
      <c r="E18" s="39"/>
      <c r="G18" s="40" t="s">
        <v>40</v>
      </c>
      <c r="H18" s="39"/>
      <c r="I18" s="41" t="s">
        <v>41</v>
      </c>
    </row>
    <row r="19" spans="1:16" s="9" customFormat="1" ht="12.75">
      <c r="A19" s="7"/>
    </row>
    <row r="20" spans="1:16" s="9" customFormat="1" ht="12.75">
      <c r="A20" s="7"/>
    </row>
    <row r="21" spans="1:16" s="9" customFormat="1">
      <c r="A21" s="7"/>
      <c r="B21" s="32" t="s">
        <v>42</v>
      </c>
    </row>
    <row r="22" spans="1:16" s="9" customFormat="1" ht="12.75">
      <c r="A22" s="7"/>
      <c r="B22" s="42" t="s">
        <v>43</v>
      </c>
    </row>
    <row r="23" spans="1:16" s="9" customFormat="1" ht="12.75">
      <c r="A23" s="7"/>
      <c r="B23" s="42"/>
    </row>
    <row r="24" spans="1:16" s="9" customFormat="1" ht="57.75" customHeight="1">
      <c r="A24" s="7"/>
      <c r="D24" s="430"/>
      <c r="E24" s="430"/>
      <c r="F24" s="430"/>
      <c r="G24" s="430"/>
      <c r="I24" s="430"/>
      <c r="J24" s="430"/>
      <c r="K24" s="430"/>
      <c r="L24" s="430"/>
      <c r="M24" s="430"/>
      <c r="N24" s="430"/>
    </row>
    <row r="25" spans="1:16" s="9" customFormat="1" ht="12.75">
      <c r="A25" s="7"/>
      <c r="D25" s="42" t="s">
        <v>44</v>
      </c>
      <c r="I25" s="42" t="s">
        <v>45</v>
      </c>
    </row>
    <row r="26" spans="1:16" s="9" customFormat="1" ht="12.75">
      <c r="A26" s="7"/>
    </row>
    <row r="27" spans="1:16" s="9" customFormat="1" ht="12.75">
      <c r="A27" s="7"/>
    </row>
    <row r="28" spans="1:16" s="108" customFormat="1" ht="13.5" thickBot="1">
      <c r="A28" s="7"/>
    </row>
    <row r="29" spans="1:16" s="9" customFormat="1" ht="47.25" customHeight="1">
      <c r="A29" s="7"/>
      <c r="C29" s="434" t="s">
        <v>46</v>
      </c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6"/>
    </row>
    <row r="30" spans="1:16" s="11" customFormat="1" ht="30" customHeight="1">
      <c r="A30" s="43"/>
      <c r="B30" s="44"/>
      <c r="C30" s="437" t="s">
        <v>47</v>
      </c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9"/>
    </row>
    <row r="31" spans="1:16" s="9" customFormat="1" ht="30" customHeight="1">
      <c r="A31" s="7"/>
      <c r="C31" s="45"/>
      <c r="D31" s="46" t="s">
        <v>36</v>
      </c>
      <c r="E31" s="440" t="s">
        <v>48</v>
      </c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1"/>
    </row>
    <row r="32" spans="1:16" s="9" customFormat="1" ht="16.5">
      <c r="A32" s="7"/>
      <c r="C32" s="47"/>
      <c r="D32" s="34"/>
      <c r="E32" s="442" t="s">
        <v>49</v>
      </c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3"/>
    </row>
    <row r="33" spans="1:16" s="9" customFormat="1" ht="46.5" customHeight="1">
      <c r="A33" s="7"/>
      <c r="C33" s="47"/>
      <c r="D33" s="34" t="s">
        <v>37</v>
      </c>
      <c r="E33" s="242" t="s">
        <v>50</v>
      </c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433"/>
    </row>
    <row r="34" spans="1:16" s="9" customFormat="1" ht="16.5" customHeight="1">
      <c r="A34" s="7"/>
      <c r="C34" s="47"/>
      <c r="D34" s="34" t="s">
        <v>38</v>
      </c>
      <c r="E34" s="444" t="s">
        <v>274</v>
      </c>
      <c r="F34" s="444"/>
      <c r="G34" s="444"/>
      <c r="H34" s="444"/>
      <c r="I34" s="444"/>
      <c r="J34" s="444"/>
      <c r="K34" s="444"/>
      <c r="L34" s="444"/>
      <c r="M34" s="48"/>
      <c r="N34" s="49" t="s">
        <v>51</v>
      </c>
      <c r="O34" s="48"/>
      <c r="P34" s="50"/>
    </row>
    <row r="35" spans="1:16" s="9" customFormat="1" ht="14.25" customHeight="1">
      <c r="A35" s="7"/>
      <c r="C35" s="47"/>
      <c r="D35" s="34"/>
      <c r="E35" s="48"/>
      <c r="F35" s="48"/>
      <c r="G35" s="48"/>
      <c r="H35" s="48"/>
      <c r="I35" s="48"/>
      <c r="J35" s="48"/>
      <c r="K35" s="48"/>
      <c r="L35" s="48"/>
      <c r="M35" s="48"/>
      <c r="O35" s="48"/>
      <c r="P35" s="50"/>
    </row>
    <row r="36" spans="1:16" s="9" customFormat="1" ht="16.5">
      <c r="A36" s="7"/>
      <c r="B36" s="8"/>
      <c r="C36" s="51"/>
      <c r="D36" s="52"/>
      <c r="E36" s="52" t="s">
        <v>267</v>
      </c>
      <c r="F36" s="15"/>
      <c r="H36" s="15"/>
      <c r="I36" s="15"/>
      <c r="N36" s="53" t="s">
        <v>52</v>
      </c>
      <c r="P36" s="54"/>
    </row>
    <row r="37" spans="1:16" s="108" customFormat="1" ht="6.75" customHeight="1">
      <c r="A37" s="7"/>
      <c r="B37" s="8"/>
      <c r="C37" s="51"/>
      <c r="E37" s="145"/>
      <c r="F37" s="15"/>
      <c r="H37" s="15"/>
      <c r="I37" s="15"/>
      <c r="P37" s="54"/>
    </row>
    <row r="38" spans="1:16" s="9" customFormat="1" ht="17.25" customHeight="1">
      <c r="A38" s="7"/>
      <c r="B38" s="8"/>
      <c r="C38" s="51"/>
      <c r="D38" s="15" t="s">
        <v>1</v>
      </c>
      <c r="E38" s="15" t="s">
        <v>282</v>
      </c>
      <c r="H38" s="15"/>
      <c r="I38" s="15"/>
      <c r="N38" s="55"/>
      <c r="P38" s="54"/>
    </row>
    <row r="39" spans="1:16" s="9" customFormat="1" ht="13.5" customHeight="1">
      <c r="A39" s="7"/>
      <c r="B39" s="8"/>
      <c r="C39" s="51"/>
      <c r="D39" s="15"/>
      <c r="E39" s="15" t="s">
        <v>272</v>
      </c>
      <c r="H39" s="15"/>
      <c r="I39" s="15"/>
      <c r="P39" s="54"/>
    </row>
    <row r="40" spans="1:16" s="108" customFormat="1" ht="5.25" customHeight="1">
      <c r="A40" s="7"/>
      <c r="B40" s="8"/>
      <c r="C40" s="51"/>
      <c r="D40" s="15"/>
      <c r="E40" s="15"/>
      <c r="H40" s="15"/>
      <c r="I40" s="15"/>
      <c r="P40" s="54"/>
    </row>
    <row r="41" spans="1:16" s="9" customFormat="1" ht="17.25" customHeight="1">
      <c r="A41" s="7"/>
      <c r="C41" s="51"/>
      <c r="D41" s="15" t="s">
        <v>1</v>
      </c>
      <c r="E41" s="15" t="s">
        <v>283</v>
      </c>
      <c r="N41" s="55"/>
      <c r="P41" s="54"/>
    </row>
    <row r="42" spans="1:16" s="9" customFormat="1">
      <c r="A42" s="7"/>
      <c r="C42" s="51"/>
      <c r="D42" s="15"/>
      <c r="E42" s="15" t="s">
        <v>264</v>
      </c>
      <c r="P42" s="54"/>
    </row>
    <row r="43" spans="1:16" s="9" customFormat="1" ht="6.75" customHeight="1">
      <c r="A43" s="7"/>
      <c r="C43" s="51"/>
      <c r="D43" s="15"/>
      <c r="E43" s="15"/>
      <c r="N43" s="11"/>
      <c r="P43" s="54"/>
    </row>
    <row r="44" spans="1:16" s="9" customFormat="1" ht="15.75">
      <c r="A44" s="7"/>
      <c r="C44" s="51"/>
      <c r="D44" s="15" t="s">
        <v>1</v>
      </c>
      <c r="E44" s="15" t="s">
        <v>265</v>
      </c>
      <c r="H44" s="15"/>
      <c r="I44" s="15"/>
      <c r="N44" s="55"/>
      <c r="P44" s="54"/>
    </row>
    <row r="45" spans="1:16" s="9" customFormat="1" ht="9" customHeight="1">
      <c r="A45" s="7"/>
      <c r="B45" s="8"/>
      <c r="C45" s="51"/>
      <c r="D45" s="15"/>
      <c r="E45" s="15"/>
      <c r="H45" s="15"/>
      <c r="I45" s="15"/>
      <c r="P45" s="54"/>
    </row>
    <row r="46" spans="1:16" s="9" customFormat="1" ht="15.75">
      <c r="A46" s="7"/>
      <c r="B46" s="56"/>
      <c r="C46" s="51"/>
      <c r="D46" s="15" t="s">
        <v>1</v>
      </c>
      <c r="E46" s="15" t="s">
        <v>266</v>
      </c>
      <c r="G46" s="15"/>
      <c r="H46" s="15"/>
      <c r="I46" s="15"/>
      <c r="N46" s="55"/>
      <c r="P46" s="54"/>
    </row>
    <row r="47" spans="1:16" s="108" customFormat="1" ht="15.75">
      <c r="A47" s="7"/>
      <c r="B47" s="56"/>
      <c r="C47" s="51"/>
      <c r="D47" s="15"/>
      <c r="E47" s="208" t="s">
        <v>276</v>
      </c>
      <c r="G47" s="15"/>
      <c r="H47" s="15"/>
      <c r="I47" s="15"/>
      <c r="P47" s="54"/>
    </row>
    <row r="48" spans="1:16" s="9" customFormat="1" ht="6.75" customHeight="1">
      <c r="A48" s="7"/>
      <c r="B48" s="8"/>
      <c r="C48" s="51"/>
      <c r="D48" s="15"/>
      <c r="E48" s="15"/>
      <c r="H48" s="15"/>
      <c r="I48" s="15"/>
      <c r="P48" s="54"/>
    </row>
    <row r="49" spans="1:16" s="9" customFormat="1" ht="15.75">
      <c r="A49" s="7"/>
      <c r="B49" s="56"/>
      <c r="C49" s="51"/>
      <c r="D49" s="15" t="s">
        <v>1</v>
      </c>
      <c r="E49" s="15" t="s">
        <v>268</v>
      </c>
      <c r="G49" s="15"/>
      <c r="H49" s="15"/>
      <c r="I49" s="15"/>
      <c r="N49" s="55"/>
      <c r="P49" s="54"/>
    </row>
    <row r="50" spans="1:16" s="108" customFormat="1">
      <c r="A50" s="7"/>
      <c r="B50" s="56"/>
      <c r="C50" s="51"/>
      <c r="D50" s="15"/>
      <c r="E50" s="15" t="s">
        <v>269</v>
      </c>
      <c r="G50" s="15"/>
      <c r="H50" s="15"/>
      <c r="I50" s="15"/>
      <c r="P50" s="54"/>
    </row>
    <row r="51" spans="1:16" s="9" customFormat="1" ht="6.75" customHeight="1">
      <c r="A51" s="7"/>
      <c r="B51" s="8"/>
      <c r="C51" s="51"/>
      <c r="D51" s="15"/>
      <c r="E51" s="15"/>
      <c r="H51" s="15"/>
      <c r="I51" s="15"/>
      <c r="P51" s="54"/>
    </row>
    <row r="52" spans="1:16" s="9" customFormat="1" ht="15.75">
      <c r="A52" s="7"/>
      <c r="B52" s="56"/>
      <c r="C52" s="51"/>
      <c r="D52" s="15" t="s">
        <v>1</v>
      </c>
      <c r="E52" s="15" t="s">
        <v>270</v>
      </c>
      <c r="G52" s="15"/>
      <c r="H52" s="15"/>
      <c r="I52" s="15"/>
      <c r="N52" s="55"/>
      <c r="P52" s="54"/>
    </row>
    <row r="53" spans="1:16" s="9" customFormat="1">
      <c r="A53" s="7"/>
      <c r="B53" s="56"/>
      <c r="C53" s="51"/>
      <c r="D53" s="15"/>
      <c r="E53" s="15" t="s">
        <v>271</v>
      </c>
      <c r="G53" s="15"/>
      <c r="H53" s="15"/>
      <c r="I53" s="15"/>
      <c r="P53" s="54"/>
    </row>
    <row r="54" spans="1:16" s="9" customFormat="1" ht="6.75" customHeight="1">
      <c r="A54" s="7"/>
      <c r="B54" s="8"/>
      <c r="C54" s="51"/>
      <c r="D54" s="15"/>
      <c r="E54" s="15"/>
      <c r="H54" s="15"/>
      <c r="I54" s="15"/>
      <c r="P54" s="54"/>
    </row>
    <row r="55" spans="1:16" s="9" customFormat="1" ht="6.75" customHeight="1">
      <c r="A55" s="7"/>
      <c r="B55" s="8"/>
      <c r="C55" s="51"/>
      <c r="D55" s="15"/>
      <c r="E55" s="15"/>
      <c r="H55" s="15"/>
      <c r="I55" s="15"/>
      <c r="P55" s="54"/>
    </row>
    <row r="56" spans="1:16" ht="15.75">
      <c r="C56" s="58"/>
      <c r="D56" s="15" t="s">
        <v>1</v>
      </c>
      <c r="E56" s="15" t="s">
        <v>53</v>
      </c>
      <c r="G56" s="432"/>
      <c r="H56" s="432"/>
      <c r="I56" s="432"/>
      <c r="J56" s="432"/>
      <c r="K56" s="432"/>
      <c r="N56" s="55"/>
      <c r="P56" s="59"/>
    </row>
    <row r="57" spans="1:16" ht="15.75">
      <c r="C57" s="58"/>
      <c r="D57" s="15"/>
      <c r="E57" s="15"/>
      <c r="G57" s="42" t="s">
        <v>54</v>
      </c>
      <c r="P57" s="59"/>
    </row>
    <row r="58" spans="1:16" ht="15.75">
      <c r="C58" s="58"/>
      <c r="D58" s="15"/>
      <c r="E58" s="15"/>
      <c r="G58" s="42"/>
      <c r="P58" s="59"/>
    </row>
    <row r="59" spans="1:16" ht="16.5">
      <c r="C59" s="58"/>
      <c r="D59" s="15"/>
      <c r="E59" s="242" t="s">
        <v>273</v>
      </c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433"/>
    </row>
    <row r="60" spans="1:16" s="9" customFormat="1" ht="6.75" customHeight="1" thickBot="1">
      <c r="A60" s="7"/>
      <c r="B60" s="8"/>
      <c r="C60" s="60"/>
      <c r="D60" s="61"/>
      <c r="E60" s="62"/>
      <c r="F60" s="62"/>
      <c r="G60" s="61"/>
      <c r="H60" s="62"/>
      <c r="I60" s="62"/>
      <c r="J60" s="61"/>
      <c r="K60" s="61"/>
      <c r="L60" s="61"/>
      <c r="M60" s="61"/>
      <c r="N60" s="61"/>
      <c r="O60" s="61"/>
      <c r="P60" s="63"/>
    </row>
    <row r="70" spans="5:7" ht="15.75">
      <c r="E70" s="57"/>
      <c r="F70" s="9"/>
      <c r="G70" s="9"/>
    </row>
    <row r="71" spans="5:7" ht="15.75">
      <c r="E71" s="57"/>
      <c r="F71" s="9"/>
      <c r="G71" s="9"/>
    </row>
  </sheetData>
  <sheetProtection algorithmName="SHA-512" hashValue="10tY6UWFuHwM5Q2PRJUOGStmOSvy3F8/aNyESdlXdGXMA4J+S7r9fYawvuA8TP0sMF5x7PRIn2SOgaoWfxEanw==" saltValue="l9lnspFDpI7mN2tly0DMgA==" spinCount="100000" sheet="1" objects="1" scenarios="1"/>
  <mergeCells count="15">
    <mergeCell ref="G56:K56"/>
    <mergeCell ref="E59:P59"/>
    <mergeCell ref="C29:P29"/>
    <mergeCell ref="C30:P30"/>
    <mergeCell ref="E31:P31"/>
    <mergeCell ref="E32:P32"/>
    <mergeCell ref="E33:P33"/>
    <mergeCell ref="E34:L34"/>
    <mergeCell ref="M3:Q3"/>
    <mergeCell ref="I17:J17"/>
    <mergeCell ref="D24:G24"/>
    <mergeCell ref="I24:N24"/>
    <mergeCell ref="M2:Q2"/>
    <mergeCell ref="N5:Q5"/>
    <mergeCell ref="P4:Q4"/>
  </mergeCells>
  <dataValidations count="2">
    <dataValidation type="date" allowBlank="1" showInputMessage="1" showErrorMessage="1" errorTitle="Date" sqref="I17:J17">
      <formula1>1</formula1>
      <formula2>47848</formula2>
    </dataValidation>
    <dataValidation type="custom" allowBlank="1" showInputMessage="1" showErrorMessage="1" errorTitle="Choix" error="Tapez x si applicable_x000a_sinon laisser vide _x000a_(touche Suppr. / Delete)" sqref="N49 N43:N44 N52 N55:N58 N38:N41 N46">
      <formula1>OR(N38="x",N38="X")</formula1>
    </dataValidation>
  </dataValidations>
  <hyperlinks>
    <hyperlink ref="C30:P30" r:id="rId1" display=" culture.occs@etat.ge.ch"/>
    <hyperlink ref="M3" location="'Marche à suivre'!A1" display="Aller à la Marche à suivre"/>
    <hyperlink ref="M2" location="'Marche à suivre'!A1" display="Aller à la Marche à suivre"/>
    <hyperlink ref="P4" location="'Projet de transformation'!A1" display="Aller au projet de transformation"/>
    <hyperlink ref="M3:Q3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55" orientation="portrait" r:id="rId2"/>
  <headerFooter>
    <oddFooter>&amp;L&amp;F&amp;C&amp;A&amp;R&amp;P/&amp;N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H3"/>
  <sheetViews>
    <sheetView workbookViewId="0">
      <selection activeCell="A13" sqref="A13"/>
    </sheetView>
  </sheetViews>
  <sheetFormatPr baseColWidth="10" defaultColWidth="9.140625" defaultRowHeight="15"/>
  <cols>
    <col min="4" max="4" width="12.42578125" bestFit="1" customWidth="1"/>
    <col min="5" max="5" width="30.5703125" bestFit="1" customWidth="1"/>
    <col min="6" max="6" width="30.5703125" customWidth="1"/>
    <col min="7" max="9" width="30.5703125" style="107" customWidth="1"/>
    <col min="10" max="10" width="9.42578125" bestFit="1" customWidth="1"/>
    <col min="11" max="11" width="13.5703125" bestFit="1" customWidth="1"/>
    <col min="12" max="12" width="5.5703125" bestFit="1" customWidth="1"/>
    <col min="13" max="13" width="12.28515625" bestFit="1" customWidth="1"/>
    <col min="15" max="15" width="13.140625" bestFit="1" customWidth="1"/>
    <col min="16" max="16" width="17" bestFit="1" customWidth="1"/>
    <col min="17" max="17" width="11.5703125" bestFit="1" customWidth="1"/>
    <col min="18" max="18" width="61.140625" bestFit="1" customWidth="1"/>
    <col min="19" max="19" width="11.5703125" bestFit="1" customWidth="1"/>
    <col min="20" max="20" width="14.85546875" bestFit="1" customWidth="1"/>
    <col min="21" max="21" width="16.85546875" bestFit="1" customWidth="1"/>
    <col min="22" max="22" width="103.28515625" bestFit="1" customWidth="1"/>
    <col min="23" max="23" width="7.7109375" bestFit="1" customWidth="1"/>
    <col min="24" max="24" width="20.28515625" bestFit="1" customWidth="1"/>
    <col min="25" max="25" width="20.28515625" style="107" customWidth="1"/>
    <col min="26" max="26" width="22.7109375" bestFit="1" customWidth="1"/>
    <col min="27" max="27" width="12.28515625" bestFit="1" customWidth="1"/>
    <col min="28" max="28" width="7" bestFit="1" customWidth="1"/>
    <col min="29" max="29" width="5" bestFit="1" customWidth="1"/>
    <col min="30" max="31" width="5" customWidth="1"/>
    <col min="32" max="32" width="15.140625" bestFit="1" customWidth="1"/>
    <col min="33" max="33" width="9.85546875" bestFit="1" customWidth="1"/>
    <col min="34" max="34" width="11.7109375" bestFit="1" customWidth="1"/>
    <col min="36" max="36" width="67.5703125" bestFit="1" customWidth="1"/>
    <col min="37" max="37" width="8" bestFit="1" customWidth="1"/>
    <col min="38" max="38" width="8.5703125" bestFit="1" customWidth="1"/>
    <col min="39" max="39" width="8.5703125" style="107" customWidth="1"/>
    <col min="40" max="40" width="12.28515625" bestFit="1" customWidth="1"/>
    <col min="41" max="41" width="10.42578125" bestFit="1" customWidth="1"/>
    <col min="42" max="46" width="10.42578125" customWidth="1"/>
    <col min="48" max="48" width="10.42578125" style="107" customWidth="1"/>
    <col min="49" max="49" width="77.42578125" bestFit="1" customWidth="1"/>
    <col min="50" max="51" width="77.42578125" style="107" customWidth="1"/>
    <col min="52" max="55" width="20.42578125" customWidth="1"/>
    <col min="56" max="56" width="20.42578125" style="107" customWidth="1"/>
    <col min="57" max="62" width="20.42578125" customWidth="1"/>
    <col min="63" max="64" width="20.42578125" style="107" customWidth="1"/>
    <col min="65" max="67" width="20.42578125" customWidth="1"/>
    <col min="68" max="70" width="20.42578125" style="107" customWidth="1"/>
    <col min="71" max="71" width="29" style="107" customWidth="1"/>
    <col min="72" max="101" width="20.42578125" style="107" customWidth="1"/>
    <col min="103" max="103" width="10.140625" bestFit="1" customWidth="1"/>
    <col min="104" max="104" width="16.85546875" bestFit="1" customWidth="1"/>
    <col min="105" max="105" width="21.85546875" bestFit="1" customWidth="1"/>
    <col min="106" max="106" width="21.85546875" style="107" customWidth="1"/>
    <col min="107" max="107" width="10.42578125" bestFit="1" customWidth="1"/>
    <col min="108" max="108" width="8.140625" bestFit="1" customWidth="1"/>
    <col min="109" max="109" width="23.5703125" bestFit="1" customWidth="1"/>
    <col min="110" max="110" width="18.7109375" bestFit="1" customWidth="1"/>
    <col min="111" max="112" width="7.7109375" bestFit="1" customWidth="1"/>
  </cols>
  <sheetData>
    <row r="1" spans="1:112" ht="16.5" thickBot="1">
      <c r="A1" t="s">
        <v>70</v>
      </c>
      <c r="B1" t="s">
        <v>71</v>
      </c>
      <c r="C1" t="s">
        <v>72</v>
      </c>
      <c r="D1" t="s">
        <v>73</v>
      </c>
      <c r="E1" s="15" t="s">
        <v>2</v>
      </c>
      <c r="F1" s="15" t="s">
        <v>92</v>
      </c>
      <c r="G1" s="15" t="s">
        <v>91</v>
      </c>
      <c r="H1" s="15" t="s">
        <v>89</v>
      </c>
      <c r="I1" s="15" t="s">
        <v>90</v>
      </c>
      <c r="J1" s="15" t="s">
        <v>5</v>
      </c>
      <c r="K1" s="15" t="s">
        <v>6</v>
      </c>
      <c r="L1" s="85" t="s">
        <v>7</v>
      </c>
      <c r="M1" s="15" t="s">
        <v>8</v>
      </c>
      <c r="N1" s="85" t="s">
        <v>74</v>
      </c>
      <c r="O1" s="85" t="s">
        <v>75</v>
      </c>
      <c r="P1" s="85" t="s">
        <v>76</v>
      </c>
      <c r="Q1" s="85" t="s">
        <v>10</v>
      </c>
      <c r="R1" s="15" t="s">
        <v>136</v>
      </c>
      <c r="S1" s="15" t="s">
        <v>12</v>
      </c>
      <c r="T1" s="85" t="s">
        <v>77</v>
      </c>
      <c r="U1" s="15" t="s">
        <v>14</v>
      </c>
      <c r="V1" s="15" t="s">
        <v>30</v>
      </c>
      <c r="W1" s="15" t="s">
        <v>15</v>
      </c>
      <c r="X1" s="15" t="s">
        <v>18</v>
      </c>
      <c r="Y1" s="15" t="s">
        <v>137</v>
      </c>
      <c r="Z1" s="15" t="s">
        <v>138</v>
      </c>
      <c r="AA1" s="15" t="s">
        <v>8</v>
      </c>
      <c r="AB1" s="85" t="s">
        <v>74</v>
      </c>
      <c r="AC1" s="15" t="s">
        <v>20</v>
      </c>
      <c r="AD1" s="15" t="s">
        <v>91</v>
      </c>
      <c r="AE1" s="15" t="s">
        <v>104</v>
      </c>
      <c r="AF1" s="15" t="s">
        <v>90</v>
      </c>
      <c r="AG1" s="85" t="s">
        <v>21</v>
      </c>
      <c r="AH1" s="85" t="s">
        <v>78</v>
      </c>
      <c r="AI1" s="85" t="s">
        <v>74</v>
      </c>
      <c r="AJ1" s="100" t="s">
        <v>99</v>
      </c>
      <c r="AK1" s="100" t="s">
        <v>105</v>
      </c>
      <c r="AL1" s="100" t="s">
        <v>100</v>
      </c>
      <c r="AM1" s="100" t="s">
        <v>124</v>
      </c>
      <c r="AN1" s="100" t="s">
        <v>101</v>
      </c>
      <c r="AO1" s="100" t="s">
        <v>106</v>
      </c>
      <c r="AP1" s="100" t="s">
        <v>102</v>
      </c>
      <c r="AQ1" s="100" t="s">
        <v>107</v>
      </c>
      <c r="AR1" s="100" t="s">
        <v>23</v>
      </c>
      <c r="AS1" s="100" t="s">
        <v>108</v>
      </c>
      <c r="AT1" s="100" t="s">
        <v>24</v>
      </c>
      <c r="AU1" s="100" t="s">
        <v>25</v>
      </c>
      <c r="AV1" s="100" t="s">
        <v>103</v>
      </c>
      <c r="AW1" s="15" t="s">
        <v>26</v>
      </c>
      <c r="AX1" s="15" t="s">
        <v>139</v>
      </c>
      <c r="AY1" s="15" t="s">
        <v>140</v>
      </c>
      <c r="AZ1" s="101" t="s">
        <v>109</v>
      </c>
      <c r="BA1" s="101" t="s">
        <v>110</v>
      </c>
      <c r="BB1" s="101" t="s">
        <v>111</v>
      </c>
      <c r="BC1" s="101" t="s">
        <v>112</v>
      </c>
      <c r="BD1" s="101" t="s">
        <v>141</v>
      </c>
      <c r="BE1" s="101" t="s">
        <v>113</v>
      </c>
      <c r="BF1" s="101" t="s">
        <v>110</v>
      </c>
      <c r="BG1" s="101" t="s">
        <v>114</v>
      </c>
      <c r="BH1" s="101" t="s">
        <v>110</v>
      </c>
      <c r="BI1" s="101" t="s">
        <v>115</v>
      </c>
      <c r="BJ1" s="101" t="s">
        <v>110</v>
      </c>
      <c r="BK1" s="101" t="s">
        <v>142</v>
      </c>
      <c r="BL1" s="101" t="s">
        <v>110</v>
      </c>
      <c r="BM1" s="101" t="s">
        <v>143</v>
      </c>
      <c r="BN1" s="101" t="s">
        <v>144</v>
      </c>
      <c r="BO1" s="101" t="s">
        <v>145</v>
      </c>
      <c r="BP1" s="114" t="s">
        <v>146</v>
      </c>
      <c r="BQ1" s="114" t="s">
        <v>147</v>
      </c>
      <c r="BR1" s="114" t="s">
        <v>148</v>
      </c>
      <c r="BS1" s="114" t="s">
        <v>150</v>
      </c>
      <c r="BT1" s="114" t="s">
        <v>149</v>
      </c>
      <c r="BU1" s="114" t="s">
        <v>151</v>
      </c>
      <c r="BV1" s="114" t="s">
        <v>152</v>
      </c>
      <c r="BW1" s="114" t="s">
        <v>153</v>
      </c>
      <c r="BX1" s="114" t="s">
        <v>154</v>
      </c>
      <c r="BY1" s="114" t="s">
        <v>155</v>
      </c>
      <c r="BZ1" s="114" t="s">
        <v>156</v>
      </c>
      <c r="CA1" s="114" t="s">
        <v>157</v>
      </c>
      <c r="CB1" s="114" t="s">
        <v>158</v>
      </c>
      <c r="CC1" s="114" t="s">
        <v>159</v>
      </c>
      <c r="CD1" s="114" t="s">
        <v>160</v>
      </c>
      <c r="CE1" s="114" t="s">
        <v>161</v>
      </c>
      <c r="CF1" s="114" t="s">
        <v>162</v>
      </c>
      <c r="CG1" s="114" t="s">
        <v>163</v>
      </c>
      <c r="CH1" s="114" t="s">
        <v>164</v>
      </c>
      <c r="CI1" s="114" t="s">
        <v>165</v>
      </c>
      <c r="CJ1" s="114" t="s">
        <v>166</v>
      </c>
      <c r="CK1" s="114" t="s">
        <v>167</v>
      </c>
      <c r="CL1" s="114" t="s">
        <v>168</v>
      </c>
      <c r="CM1" s="114" t="s">
        <v>169</v>
      </c>
      <c r="CN1" s="114" t="s">
        <v>170</v>
      </c>
      <c r="CO1" s="114" t="s">
        <v>171</v>
      </c>
      <c r="CP1" s="114" t="s">
        <v>173</v>
      </c>
      <c r="CQ1" s="114" t="s">
        <v>172</v>
      </c>
      <c r="CR1" s="114" t="s">
        <v>174</v>
      </c>
      <c r="CS1" s="114" t="s">
        <v>175</v>
      </c>
      <c r="CT1" s="114" t="s">
        <v>34</v>
      </c>
      <c r="CU1" s="114" t="s">
        <v>176</v>
      </c>
      <c r="CV1" s="114" t="s">
        <v>177</v>
      </c>
      <c r="CW1" s="114" t="s">
        <v>178</v>
      </c>
      <c r="CX1" s="85" t="s">
        <v>79</v>
      </c>
      <c r="CY1" s="85" t="s">
        <v>80</v>
      </c>
      <c r="CZ1" s="85" t="s">
        <v>81</v>
      </c>
      <c r="DA1" s="85" t="s">
        <v>82</v>
      </c>
      <c r="DB1" s="85" t="s">
        <v>179</v>
      </c>
      <c r="DC1" s="85" t="s">
        <v>83</v>
      </c>
      <c r="DD1" s="85" t="s">
        <v>84</v>
      </c>
      <c r="DE1" s="85" t="s">
        <v>85</v>
      </c>
      <c r="DF1" s="85" t="s">
        <v>86</v>
      </c>
      <c r="DG1" s="85" t="s">
        <v>87</v>
      </c>
      <c r="DH1" s="85" t="s">
        <v>87</v>
      </c>
    </row>
    <row r="2" spans="1:112" ht="14.25" customHeight="1">
      <c r="A2">
        <f>'Rens. généraux'!$L$14</f>
        <v>0</v>
      </c>
      <c r="B2" t="str">
        <f>TEXT(A2,"0000")</f>
        <v>0000</v>
      </c>
      <c r="C2" t="str">
        <f>"PROJET_"</f>
        <v>PROJET_</v>
      </c>
      <c r="D2" t="str">
        <f>C2&amp;B2</f>
        <v>PROJET_0000</v>
      </c>
      <c r="E2">
        <f>'Rens. généraux'!$F$17</f>
        <v>0</v>
      </c>
      <c r="F2">
        <f>'Rens. généraux'!$L$12</f>
        <v>0</v>
      </c>
      <c r="G2" s="107">
        <f>'Rens. généraux'!$F$21</f>
        <v>0</v>
      </c>
      <c r="H2" s="107" t="str">
        <f>UPPER('Rens. généraux'!$F$23)</f>
        <v/>
      </c>
      <c r="I2" s="107">
        <f>'Rens. généraux'!$F$25</f>
        <v>0</v>
      </c>
      <c r="J2">
        <f>'Rens. généraux'!$F$29</f>
        <v>0</v>
      </c>
      <c r="K2">
        <f>'Rens. généraux'!$F$31</f>
        <v>0</v>
      </c>
      <c r="L2">
        <f>'Rens. généraux'!$F$33</f>
        <v>0</v>
      </c>
      <c r="M2">
        <f>'Rens. généraux'!$F$37</f>
        <v>0</v>
      </c>
      <c r="N2" s="99">
        <f>'Rens. généraux'!$F$39</f>
        <v>0</v>
      </c>
      <c r="O2">
        <f>'Rens. généraux'!$F$42</f>
        <v>0</v>
      </c>
      <c r="P2">
        <f>'Rens. généraux'!$G$45</f>
        <v>0</v>
      </c>
      <c r="Q2">
        <f>'Rens. généraux'!$L$45</f>
        <v>0</v>
      </c>
      <c r="R2">
        <f>'Rens. généraux'!$L$47</f>
        <v>0</v>
      </c>
      <c r="S2">
        <f>'Rens. généraux'!$F$51</f>
        <v>0</v>
      </c>
      <c r="T2">
        <f>'Rens. généraux'!$F$53</f>
        <v>0</v>
      </c>
      <c r="U2">
        <f>'Rens. généraux'!$F$57</f>
        <v>0</v>
      </c>
      <c r="V2" t="e">
        <f>'Rens. généraux'!#REF!</f>
        <v>#REF!</v>
      </c>
      <c r="W2">
        <f>'Rens. généraux'!$F$59</f>
        <v>0</v>
      </c>
      <c r="X2">
        <f>'Rens. généraux'!$G$64</f>
        <v>0</v>
      </c>
      <c r="Y2" s="107">
        <f>'Rens. généraux'!$G$66</f>
        <v>0</v>
      </c>
      <c r="Z2">
        <f>'Rens. généraux'!$G$68</f>
        <v>0</v>
      </c>
      <c r="AA2" t="e">
        <f>'Rens. généraux'!#REF!</f>
        <v>#REF!</v>
      </c>
      <c r="AB2" t="e">
        <f>'Rens. généraux'!#REF!</f>
        <v>#REF!</v>
      </c>
      <c r="AC2">
        <f>'Rens. généraux'!$F$73</f>
        <v>0</v>
      </c>
      <c r="AD2">
        <f>'Rens. généraux'!$F$78</f>
        <v>0</v>
      </c>
      <c r="AE2" t="str">
        <f>UPPER('Rens. généraux'!$F$80)</f>
        <v/>
      </c>
      <c r="AF2">
        <f>'Rens. généraux'!$F$82</f>
        <v>0</v>
      </c>
      <c r="AG2">
        <f>'Rens. généraux'!$F$84</f>
        <v>0</v>
      </c>
      <c r="AH2">
        <f>'Rens. généraux'!$F$86</f>
        <v>0</v>
      </c>
      <c r="AI2">
        <f>'Rens. généraux'!$F$88</f>
        <v>0</v>
      </c>
      <c r="AJ2" t="e">
        <f>'Rens. généraux'!#REF!</f>
        <v>#REF!</v>
      </c>
      <c r="AK2" t="e">
        <f>'Rens. généraux'!#REF!</f>
        <v>#REF!</v>
      </c>
      <c r="AL2" t="e">
        <f>'Rens. généraux'!#REF!</f>
        <v>#REF!</v>
      </c>
      <c r="AM2" s="107" t="e">
        <f>'Rens. généraux'!#REF!</f>
        <v>#REF!</v>
      </c>
      <c r="AN2" t="e">
        <f>'Rens. généraux'!#REF!</f>
        <v>#REF!</v>
      </c>
      <c r="AO2" t="e">
        <f>'Rens. généraux'!#REF!</f>
        <v>#REF!</v>
      </c>
      <c r="AP2" t="e">
        <f>'Rens. généraux'!#REF!</f>
        <v>#REF!</v>
      </c>
      <c r="AQ2" t="e">
        <f>'Rens. généraux'!#REF!</f>
        <v>#REF!</v>
      </c>
      <c r="AR2" t="e">
        <f>'Rens. généraux'!#REF!</f>
        <v>#REF!</v>
      </c>
      <c r="AS2" t="e">
        <f>'Rens. généraux'!#REF!</f>
        <v>#REF!</v>
      </c>
      <c r="AT2" t="e">
        <f>'Rens. généraux'!#REF!</f>
        <v>#REF!</v>
      </c>
      <c r="AU2" t="e">
        <f>'Rens. généraux'!#REF!</f>
        <v>#REF!</v>
      </c>
      <c r="AV2" s="107" t="e">
        <f>'Rens. généraux'!#REF!</f>
        <v>#REF!</v>
      </c>
      <c r="AW2">
        <f>'Rens. généraux'!$C$98</f>
        <v>0</v>
      </c>
      <c r="AX2" s="107">
        <f>'Rens. généraux'!$L$119</f>
        <v>0</v>
      </c>
      <c r="AY2" s="107">
        <f>'Rens. généraux'!$L$121</f>
        <v>0</v>
      </c>
      <c r="AZ2">
        <f>'Rens. généraux'!$G$130</f>
        <v>0</v>
      </c>
      <c r="BA2">
        <f>'Rens. généraux'!$L$130</f>
        <v>0</v>
      </c>
      <c r="BB2">
        <f>'Rens. généraux'!$G$134</f>
        <v>0</v>
      </c>
      <c r="BC2">
        <f>'Rens. généraux'!$L$134</f>
        <v>0</v>
      </c>
      <c r="BD2" s="107">
        <f>'Rens. généraux'!$D$138</f>
        <v>0</v>
      </c>
      <c r="BE2">
        <f>'Rens. généraux'!$G$140</f>
        <v>0</v>
      </c>
      <c r="BF2">
        <f>'Rens. généraux'!$L$140</f>
        <v>0</v>
      </c>
      <c r="BG2">
        <f>'Rens. généraux'!$G$144</f>
        <v>0</v>
      </c>
      <c r="BH2">
        <f>'Rens. généraux'!$L$144</f>
        <v>0</v>
      </c>
      <c r="BI2">
        <f>'Rens. généraux'!$G$148</f>
        <v>0</v>
      </c>
      <c r="BJ2">
        <f>'Rens. généraux'!$L$148</f>
        <v>0</v>
      </c>
      <c r="BK2" s="107">
        <f>'Rens. généraux'!$G$152</f>
        <v>0</v>
      </c>
      <c r="BL2" s="107">
        <f>'Rens. généraux'!$L$152</f>
        <v>0</v>
      </c>
      <c r="BM2">
        <f>'Rens. généraux'!$D$156</f>
        <v>0</v>
      </c>
      <c r="BN2">
        <f>'Rens. généraux'!$G$158</f>
        <v>0</v>
      </c>
      <c r="BO2">
        <f>'Rens. généraux'!$L$158</f>
        <v>0</v>
      </c>
      <c r="BP2" s="107">
        <f>'Rens. généraux'!$D$162</f>
        <v>0</v>
      </c>
      <c r="BQ2" s="107">
        <f>'Rens. généraux'!$G$164</f>
        <v>0</v>
      </c>
      <c r="BR2" s="107">
        <f>'Rens. généraux'!$L$164</f>
        <v>0</v>
      </c>
      <c r="BS2" s="115" t="e">
        <f>'Projet de transformation'!#REF!</f>
        <v>#REF!</v>
      </c>
      <c r="BT2" s="115" t="e">
        <f>'Projet de transformation'!#REF!</f>
        <v>#REF!</v>
      </c>
      <c r="BU2" s="115" t="e">
        <f>'Projet de transformation'!#REF!</f>
        <v>#REF!</v>
      </c>
      <c r="BV2" s="115" t="e">
        <f>'Projet de transformation'!#REF!</f>
        <v>#REF!</v>
      </c>
      <c r="BW2" s="115" t="e">
        <f>'Projet de transformation'!#REF!</f>
        <v>#REF!</v>
      </c>
      <c r="BX2" s="115" t="e">
        <f>'Projet de transformation'!#REF!</f>
        <v>#REF!</v>
      </c>
      <c r="BY2" s="115" t="e">
        <f>'Projet de transformation'!#REF!</f>
        <v>#REF!</v>
      </c>
      <c r="BZ2" s="115" t="e">
        <f>'Projet de transformation'!#REF!</f>
        <v>#REF!</v>
      </c>
      <c r="CA2" s="115" t="e">
        <f>'Projet de transformation'!#REF!</f>
        <v>#REF!</v>
      </c>
      <c r="CB2" s="115" t="e">
        <f>'Projet de transformation'!#REF!</f>
        <v>#REF!</v>
      </c>
      <c r="CC2" s="115" t="e">
        <f>'Projet de transformation'!#REF!</f>
        <v>#REF!</v>
      </c>
      <c r="CD2" s="115" t="e">
        <f>'Projet de transformation'!#REF!</f>
        <v>#REF!</v>
      </c>
      <c r="CE2" s="115" t="e">
        <f>'Projet de transformation'!#REF!</f>
        <v>#REF!</v>
      </c>
      <c r="CF2" s="115" t="e">
        <f>'Projet de transformation'!#REF!</f>
        <v>#REF!</v>
      </c>
      <c r="CG2" s="115" t="e">
        <f>'Projet de transformation'!#REF!</f>
        <v>#REF!</v>
      </c>
      <c r="CH2" s="115" t="e">
        <f>'Projet de transformation'!#REF!</f>
        <v>#REF!</v>
      </c>
      <c r="CI2" s="115" t="e">
        <f>'Projet de transformation'!#REF!</f>
        <v>#REF!</v>
      </c>
      <c r="CJ2" s="115" t="e">
        <f>'Projet de transformation'!#REF!</f>
        <v>#REF!</v>
      </c>
      <c r="CK2" s="115" t="e">
        <f>'Projet de transformation'!#REF!</f>
        <v>#REF!</v>
      </c>
      <c r="CL2" s="115" t="e">
        <f>'Projet de transformation'!#REF!</f>
        <v>#REF!</v>
      </c>
      <c r="CM2" s="115" t="e">
        <f>'Projet de transformation'!#REF!</f>
        <v>#REF!</v>
      </c>
      <c r="CN2" s="115" t="e">
        <f>'Projet de transformation'!#REF!</f>
        <v>#REF!</v>
      </c>
      <c r="CO2" s="116" t="e">
        <f>'Projet de transformation'!#REF!</f>
        <v>#REF!</v>
      </c>
      <c r="CP2" s="115" t="e">
        <f>'Projet de transformation'!#REF!</f>
        <v>#REF!</v>
      </c>
      <c r="CQ2" s="117" t="e">
        <f>'Projet de transformation'!#REF!</f>
        <v>#REF!</v>
      </c>
      <c r="CR2" s="117" t="e">
        <f>'Projet de transformation'!#REF!</f>
        <v>#REF!</v>
      </c>
      <c r="CS2" s="118" t="e">
        <f>'Projet de transformation'!#REF!</f>
        <v>#REF!</v>
      </c>
      <c r="CT2" s="117" t="e">
        <f>'Projet de transformation'!#REF!</f>
        <v>#REF!</v>
      </c>
      <c r="CU2" s="118" t="e">
        <f>'Projet de transformation'!#REF!</f>
        <v>#REF!</v>
      </c>
      <c r="CV2" s="118" t="e">
        <f>'Projet de transformation'!#REF!</f>
        <v>#REF!</v>
      </c>
      <c r="CW2" s="118" t="e">
        <f>'Projet de transformation'!#REF!</f>
        <v>#REF!</v>
      </c>
      <c r="CX2">
        <f>Attestation!$G$17</f>
        <v>0</v>
      </c>
      <c r="CY2" s="86">
        <f>Attestation!$I$17</f>
        <v>0</v>
      </c>
      <c r="CZ2">
        <f>Attestation!$N$38</f>
        <v>0</v>
      </c>
      <c r="DA2">
        <f>Attestation!$N$41</f>
        <v>0</v>
      </c>
      <c r="DB2" s="107" t="e">
        <f>Attestation!#REF!</f>
        <v>#REF!</v>
      </c>
      <c r="DC2">
        <f>Attestation!$N$44</f>
        <v>0</v>
      </c>
      <c r="DD2">
        <f>Attestation!$N$46</f>
        <v>0</v>
      </c>
      <c r="DE2">
        <f>Attestation!$N$49</f>
        <v>0</v>
      </c>
      <c r="DF2">
        <f>Attestation!$N$52</f>
        <v>0</v>
      </c>
      <c r="DG2">
        <f>Attestation!$G$56</f>
        <v>0</v>
      </c>
      <c r="DH2">
        <f>Attestation!$N$56</f>
        <v>0</v>
      </c>
    </row>
    <row r="3" spans="1:112">
      <c r="A3" t="str">
        <f>IF(A2=0,"",A2)</f>
        <v/>
      </c>
      <c r="B3" s="107" t="str">
        <f t="shared" ref="B3:BM3" si="0">IF(B2=0,"",B2)</f>
        <v>0000</v>
      </c>
      <c r="C3" s="107" t="str">
        <f t="shared" si="0"/>
        <v>PROJET_</v>
      </c>
      <c r="D3" s="107" t="str">
        <f t="shared" si="0"/>
        <v>PROJET_0000</v>
      </c>
      <c r="E3" s="107" t="str">
        <f t="shared" si="0"/>
        <v/>
      </c>
      <c r="F3" s="107" t="str">
        <f t="shared" si="0"/>
        <v/>
      </c>
      <c r="G3" s="107" t="str">
        <f t="shared" si="0"/>
        <v/>
      </c>
      <c r="H3" s="107" t="str">
        <f t="shared" si="0"/>
        <v/>
      </c>
      <c r="I3" s="107" t="str">
        <f t="shared" si="0"/>
        <v/>
      </c>
      <c r="J3" s="107" t="str">
        <f t="shared" si="0"/>
        <v/>
      </c>
      <c r="K3" s="107" t="str">
        <f t="shared" si="0"/>
        <v/>
      </c>
      <c r="L3" s="107" t="str">
        <f t="shared" si="0"/>
        <v/>
      </c>
      <c r="M3" s="107" t="str">
        <f t="shared" si="0"/>
        <v/>
      </c>
      <c r="N3" s="107" t="str">
        <f t="shared" si="0"/>
        <v/>
      </c>
      <c r="O3" s="107" t="str">
        <f t="shared" si="0"/>
        <v/>
      </c>
      <c r="P3" s="107" t="str">
        <f t="shared" si="0"/>
        <v/>
      </c>
      <c r="Q3" s="107" t="str">
        <f t="shared" si="0"/>
        <v/>
      </c>
      <c r="R3" s="107" t="str">
        <f t="shared" si="0"/>
        <v/>
      </c>
      <c r="S3" s="107" t="str">
        <f t="shared" si="0"/>
        <v/>
      </c>
      <c r="T3" s="107" t="str">
        <f t="shared" si="0"/>
        <v/>
      </c>
      <c r="U3" s="107" t="str">
        <f t="shared" si="0"/>
        <v/>
      </c>
      <c r="V3" s="107" t="e">
        <f t="shared" si="0"/>
        <v>#REF!</v>
      </c>
      <c r="W3" s="107" t="str">
        <f t="shared" si="0"/>
        <v/>
      </c>
      <c r="X3" s="107" t="str">
        <f t="shared" si="0"/>
        <v/>
      </c>
      <c r="Y3" s="107" t="str">
        <f t="shared" si="0"/>
        <v/>
      </c>
      <c r="Z3" s="107" t="str">
        <f t="shared" si="0"/>
        <v/>
      </c>
      <c r="AA3" s="107" t="e">
        <f t="shared" si="0"/>
        <v>#REF!</v>
      </c>
      <c r="AB3" s="107" t="e">
        <f t="shared" si="0"/>
        <v>#REF!</v>
      </c>
      <c r="AC3" s="107" t="str">
        <f t="shared" si="0"/>
        <v/>
      </c>
      <c r="AD3" s="107" t="str">
        <f t="shared" si="0"/>
        <v/>
      </c>
      <c r="AE3" s="107" t="str">
        <f t="shared" si="0"/>
        <v/>
      </c>
      <c r="AF3" s="107" t="str">
        <f t="shared" si="0"/>
        <v/>
      </c>
      <c r="AG3" s="107" t="str">
        <f t="shared" si="0"/>
        <v/>
      </c>
      <c r="AH3" s="107" t="str">
        <f t="shared" si="0"/>
        <v/>
      </c>
      <c r="AI3" s="107" t="str">
        <f t="shared" si="0"/>
        <v/>
      </c>
      <c r="AJ3" s="107" t="e">
        <f t="shared" si="0"/>
        <v>#REF!</v>
      </c>
      <c r="AK3" s="107" t="e">
        <f t="shared" si="0"/>
        <v>#REF!</v>
      </c>
      <c r="AL3" s="107" t="e">
        <f t="shared" si="0"/>
        <v>#REF!</v>
      </c>
      <c r="AM3" s="107" t="e">
        <f t="shared" si="0"/>
        <v>#REF!</v>
      </c>
      <c r="AN3" s="107" t="e">
        <f t="shared" si="0"/>
        <v>#REF!</v>
      </c>
      <c r="AO3" s="107" t="e">
        <f t="shared" si="0"/>
        <v>#REF!</v>
      </c>
      <c r="AP3" s="107" t="e">
        <f t="shared" si="0"/>
        <v>#REF!</v>
      </c>
      <c r="AQ3" s="107" t="e">
        <f t="shared" si="0"/>
        <v>#REF!</v>
      </c>
      <c r="AR3" s="107" t="e">
        <f t="shared" si="0"/>
        <v>#REF!</v>
      </c>
      <c r="AS3" s="107" t="e">
        <f t="shared" si="0"/>
        <v>#REF!</v>
      </c>
      <c r="AT3" s="107" t="e">
        <f t="shared" si="0"/>
        <v>#REF!</v>
      </c>
      <c r="AU3" s="107" t="e">
        <f t="shared" si="0"/>
        <v>#REF!</v>
      </c>
      <c r="AV3" s="107" t="e">
        <f t="shared" si="0"/>
        <v>#REF!</v>
      </c>
      <c r="AW3" s="107" t="str">
        <f t="shared" si="0"/>
        <v/>
      </c>
      <c r="AX3" s="107" t="str">
        <f t="shared" si="0"/>
        <v/>
      </c>
      <c r="AY3" s="107" t="str">
        <f t="shared" si="0"/>
        <v/>
      </c>
      <c r="AZ3" s="107" t="str">
        <f t="shared" si="0"/>
        <v/>
      </c>
      <c r="BA3" s="107" t="str">
        <f t="shared" si="0"/>
        <v/>
      </c>
      <c r="BB3" s="107" t="str">
        <f t="shared" si="0"/>
        <v/>
      </c>
      <c r="BC3" s="107" t="str">
        <f t="shared" si="0"/>
        <v/>
      </c>
      <c r="BD3" s="107" t="str">
        <f t="shared" si="0"/>
        <v/>
      </c>
      <c r="BE3" s="107" t="str">
        <f t="shared" si="0"/>
        <v/>
      </c>
      <c r="BF3" s="107" t="str">
        <f t="shared" si="0"/>
        <v/>
      </c>
      <c r="BG3" s="107" t="str">
        <f t="shared" si="0"/>
        <v/>
      </c>
      <c r="BH3" s="107" t="str">
        <f t="shared" si="0"/>
        <v/>
      </c>
      <c r="BI3" s="107" t="str">
        <f t="shared" si="0"/>
        <v/>
      </c>
      <c r="BJ3" s="107" t="str">
        <f t="shared" si="0"/>
        <v/>
      </c>
      <c r="BK3" s="107" t="str">
        <f t="shared" si="0"/>
        <v/>
      </c>
      <c r="BL3" s="107" t="str">
        <f t="shared" si="0"/>
        <v/>
      </c>
      <c r="BM3" s="107" t="str">
        <f t="shared" si="0"/>
        <v/>
      </c>
      <c r="BN3" s="107" t="str">
        <f t="shared" ref="BN3:DH3" si="1">IF(BN2=0,"",BN2)</f>
        <v/>
      </c>
      <c r="BO3" s="107" t="str">
        <f t="shared" si="1"/>
        <v/>
      </c>
      <c r="BP3" s="107" t="str">
        <f t="shared" si="1"/>
        <v/>
      </c>
      <c r="BQ3" s="107" t="str">
        <f t="shared" si="1"/>
        <v/>
      </c>
      <c r="BR3" s="107" t="str">
        <f t="shared" si="1"/>
        <v/>
      </c>
      <c r="BS3" s="107" t="e">
        <f t="shared" si="1"/>
        <v>#REF!</v>
      </c>
      <c r="BT3" s="107" t="e">
        <f t="shared" si="1"/>
        <v>#REF!</v>
      </c>
      <c r="BU3" s="107" t="e">
        <f t="shared" si="1"/>
        <v>#REF!</v>
      </c>
      <c r="BV3" s="107" t="e">
        <f t="shared" si="1"/>
        <v>#REF!</v>
      </c>
      <c r="BW3" s="107" t="e">
        <f t="shared" si="1"/>
        <v>#REF!</v>
      </c>
      <c r="BX3" s="107" t="e">
        <f t="shared" si="1"/>
        <v>#REF!</v>
      </c>
      <c r="BY3" s="107" t="e">
        <f t="shared" si="1"/>
        <v>#REF!</v>
      </c>
      <c r="BZ3" s="107" t="e">
        <f t="shared" si="1"/>
        <v>#REF!</v>
      </c>
      <c r="CA3" s="107" t="e">
        <f t="shared" si="1"/>
        <v>#REF!</v>
      </c>
      <c r="CB3" s="107" t="e">
        <f t="shared" si="1"/>
        <v>#REF!</v>
      </c>
      <c r="CC3" s="107" t="e">
        <f t="shared" si="1"/>
        <v>#REF!</v>
      </c>
      <c r="CD3" s="107" t="e">
        <f t="shared" si="1"/>
        <v>#REF!</v>
      </c>
      <c r="CE3" s="107" t="e">
        <f t="shared" si="1"/>
        <v>#REF!</v>
      </c>
      <c r="CF3" s="107" t="e">
        <f t="shared" si="1"/>
        <v>#REF!</v>
      </c>
      <c r="CG3" s="107" t="e">
        <f t="shared" si="1"/>
        <v>#REF!</v>
      </c>
      <c r="CH3" s="107" t="e">
        <f t="shared" si="1"/>
        <v>#REF!</v>
      </c>
      <c r="CI3" s="107" t="e">
        <f t="shared" si="1"/>
        <v>#REF!</v>
      </c>
      <c r="CJ3" s="107" t="e">
        <f t="shared" si="1"/>
        <v>#REF!</v>
      </c>
      <c r="CK3" s="107" t="e">
        <f t="shared" si="1"/>
        <v>#REF!</v>
      </c>
      <c r="CL3" s="107" t="e">
        <f t="shared" si="1"/>
        <v>#REF!</v>
      </c>
      <c r="CM3" s="107" t="e">
        <f t="shared" si="1"/>
        <v>#REF!</v>
      </c>
      <c r="CN3" s="107" t="e">
        <f t="shared" si="1"/>
        <v>#REF!</v>
      </c>
      <c r="CO3" s="107" t="e">
        <f t="shared" si="1"/>
        <v>#REF!</v>
      </c>
      <c r="CP3" s="107" t="e">
        <f t="shared" si="1"/>
        <v>#REF!</v>
      </c>
      <c r="CQ3" s="107" t="e">
        <f t="shared" si="1"/>
        <v>#REF!</v>
      </c>
      <c r="CR3" s="107" t="e">
        <f t="shared" si="1"/>
        <v>#REF!</v>
      </c>
      <c r="CS3" s="107" t="e">
        <f t="shared" si="1"/>
        <v>#REF!</v>
      </c>
      <c r="CT3" s="107" t="e">
        <f t="shared" si="1"/>
        <v>#REF!</v>
      </c>
      <c r="CU3" s="107" t="e">
        <f t="shared" si="1"/>
        <v>#REF!</v>
      </c>
      <c r="CV3" s="107" t="e">
        <f t="shared" si="1"/>
        <v>#REF!</v>
      </c>
      <c r="CW3" s="107" t="e">
        <f t="shared" si="1"/>
        <v>#REF!</v>
      </c>
      <c r="CX3" s="107" t="str">
        <f t="shared" si="1"/>
        <v/>
      </c>
      <c r="CY3" s="107" t="str">
        <f t="shared" si="1"/>
        <v/>
      </c>
      <c r="CZ3" s="107" t="str">
        <f t="shared" si="1"/>
        <v/>
      </c>
      <c r="DA3" s="107" t="str">
        <f t="shared" si="1"/>
        <v/>
      </c>
      <c r="DB3" s="107" t="e">
        <f t="shared" si="1"/>
        <v>#REF!</v>
      </c>
      <c r="DC3" s="107" t="str">
        <f t="shared" si="1"/>
        <v/>
      </c>
      <c r="DD3" s="107" t="str">
        <f t="shared" si="1"/>
        <v/>
      </c>
      <c r="DE3" s="107" t="str">
        <f t="shared" si="1"/>
        <v/>
      </c>
      <c r="DF3" s="107" t="str">
        <f t="shared" si="1"/>
        <v/>
      </c>
      <c r="DG3" s="107" t="str">
        <f t="shared" si="1"/>
        <v/>
      </c>
      <c r="DH3" s="107" t="str">
        <f t="shared" si="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Marche à suivre</vt:lpstr>
      <vt:lpstr>Rens. généraux</vt:lpstr>
      <vt:lpstr>Projet de transformation</vt:lpstr>
      <vt:lpstr>Attestation</vt:lpstr>
      <vt:lpstr>Data</vt:lpstr>
      <vt:lpstr>Attestation!Zone_d_impression</vt:lpstr>
      <vt:lpstr>'Projet de transformation'!Zone_d_impression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Aloisio</dc:creator>
  <cp:lastModifiedBy>Serrati Annie (DCS)</cp:lastModifiedBy>
  <cp:lastPrinted>2021-05-26T10:12:29Z</cp:lastPrinted>
  <dcterms:created xsi:type="dcterms:W3CDTF">2020-10-19T15:39:33Z</dcterms:created>
  <dcterms:modified xsi:type="dcterms:W3CDTF">2022-03-09T10:04:10Z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185745435</vt:i4>
  </property>
  <property fmtid="{D5CDD505-2E9C-101B-9397-08002B2CF9AE}" pid="3" name="_NewReviewCycle">
    <vt:lpwstr/>
  </property>
  <property fmtid="{D5CDD505-2E9C-101B-9397-08002B2CF9AE}" pid="4" name="_EmailSubject">
    <vt:lpwstr>L'incident INC000002773258 a été affecté à votre groupe 'SCD-MESSAGERIE-BUREAUTIQUE'. Priorité : Faible Description : Onglet Excel verrouillé par un mot de passe oublié</vt:lpwstr>
  </property>
  <property fmtid="{D5CDD505-2E9C-101B-9397-08002B2CF9AE}" pid="5" name="_AuthorEmail">
    <vt:lpwstr>scd-bureautique@etat.ge.ch</vt:lpwstr>
  </property>
  <property fmtid="{D5CDD505-2E9C-101B-9397-08002B2CF9AE}" pid="6" name="_AuthorEmailDisplayName">
    <vt:lpwstr>SCD-Bureautique (DI)</vt:lpwstr>
  </property>
  <property fmtid="{D5CDD505-2E9C-101B-9397-08002B2CF9AE}" pid="7" name="_PreviousAdHocReviewCycleID">
    <vt:i4>182416963</vt:i4>
  </property>
</Properties>
</file>