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Comptes 2019 à publier\"/>
    </mc:Choice>
  </mc:AlternateContent>
  <bookViews>
    <workbookView xWindow="0" yWindow="0" windowWidth="16170" windowHeight="8235"/>
  </bookViews>
  <sheets>
    <sheet name="Actif" sheetId="3" r:id="rId1"/>
    <sheet name="Passif" sheetId="2" r:id="rId2"/>
  </sheets>
  <calcPr calcId="162913"/>
</workbook>
</file>

<file path=xl/calcChain.xml><?xml version="1.0" encoding="utf-8"?>
<calcChain xmlns="http://schemas.openxmlformats.org/spreadsheetml/2006/main">
  <c r="K48" i="2" l="1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49" i="2" s="1"/>
  <c r="K50" i="2" s="1"/>
  <c r="K6" i="2"/>
  <c r="K5" i="2"/>
  <c r="K4" i="2"/>
  <c r="G50" i="2"/>
  <c r="F50" i="2"/>
  <c r="E50" i="2"/>
  <c r="J49" i="2"/>
  <c r="J50" i="2" s="1"/>
  <c r="I49" i="2"/>
  <c r="I50" i="2" s="1"/>
  <c r="H49" i="2"/>
  <c r="H50" i="2" s="1"/>
  <c r="G49" i="2"/>
  <c r="F49" i="2"/>
  <c r="E49" i="2"/>
  <c r="D49" i="2"/>
  <c r="D50" i="2" s="1"/>
  <c r="C49" i="2"/>
  <c r="C50" i="2" s="1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49" i="3" s="1"/>
  <c r="R50" i="3" s="1"/>
  <c r="R7" i="3"/>
  <c r="R6" i="3"/>
  <c r="R5" i="3"/>
  <c r="R4" i="3"/>
  <c r="N50" i="3"/>
  <c r="M50" i="3"/>
  <c r="L50" i="3"/>
  <c r="H50" i="3"/>
  <c r="G50" i="3"/>
  <c r="F50" i="3"/>
  <c r="Q49" i="3"/>
  <c r="Q50" i="3" s="1"/>
  <c r="P49" i="3"/>
  <c r="P50" i="3" s="1"/>
  <c r="O49" i="3"/>
  <c r="O50" i="3" s="1"/>
  <c r="N49" i="3"/>
  <c r="M49" i="3"/>
  <c r="L49" i="3"/>
  <c r="K49" i="3"/>
  <c r="K50" i="3" s="1"/>
  <c r="J49" i="3"/>
  <c r="J50" i="3" s="1"/>
  <c r="I49" i="3"/>
  <c r="I50" i="3" s="1"/>
  <c r="H49" i="3"/>
  <c r="G49" i="3"/>
  <c r="F49" i="3"/>
  <c r="E49" i="3"/>
  <c r="E50" i="3" s="1"/>
  <c r="D49" i="3"/>
  <c r="D50" i="3" s="1"/>
  <c r="C49" i="3"/>
  <c r="C50" i="3" s="1"/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" i="2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" i="3"/>
  <c r="B50" i="3"/>
  <c r="B49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" i="3"/>
  <c r="B49" i="2" l="1"/>
  <c r="B50" i="2" s="1"/>
</calcChain>
</file>

<file path=xl/sharedStrings.xml><?xml version="1.0" encoding="utf-8"?>
<sst xmlns="http://schemas.openxmlformats.org/spreadsheetml/2006/main" count="131" uniqueCount="79">
  <si>
    <t>Bilan  2019</t>
  </si>
  <si>
    <t>Communes</t>
  </si>
  <si>
    <t>Actif</t>
  </si>
  <si>
    <t>Passif</t>
  </si>
  <si>
    <t>10</t>
  </si>
  <si>
    <t>100</t>
  </si>
  <si>
    <t>101</t>
  </si>
  <si>
    <t>102</t>
  </si>
  <si>
    <t>104</t>
  </si>
  <si>
    <t>106</t>
  </si>
  <si>
    <t>107</t>
  </si>
  <si>
    <t>108</t>
  </si>
  <si>
    <t>109</t>
  </si>
  <si>
    <t>14</t>
  </si>
  <si>
    <t>140</t>
  </si>
  <si>
    <t>142</t>
  </si>
  <si>
    <t>144</t>
  </si>
  <si>
    <t>145</t>
  </si>
  <si>
    <t>146</t>
  </si>
  <si>
    <t>148</t>
  </si>
  <si>
    <t>20</t>
  </si>
  <si>
    <t>200</t>
  </si>
  <si>
    <t>201</t>
  </si>
  <si>
    <t>204</t>
  </si>
  <si>
    <t>205</t>
  </si>
  <si>
    <t>206</t>
  </si>
  <si>
    <t>208</t>
  </si>
  <si>
    <t>209</t>
  </si>
  <si>
    <t>29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</si>
  <si>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</si>
  <si>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</si>
  <si>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</si>
  <si>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</si>
  <si>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</si>
  <si>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</si>
  <si>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</si>
  <si>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</si>
  <si>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</si>
  <si>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</si>
  <si>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</si>
  <si>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</si>
  <si>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</si>
  <si>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</si>
  <si>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</si>
  <si>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</si>
  <si>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</si>
  <si>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</si>
  <si>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</si>
  <si>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</si>
  <si>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</si>
  <si>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</si>
  <si>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</si>
  <si>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</si>
  <si>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</si>
  <si>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</si>
  <si>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</si>
  <si>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</si>
  <si>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</si>
  <si>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</si>
  <si>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</si>
  <si>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</si>
  <si>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</si>
  <si>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</si>
  <si>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</si>
  <si>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</si>
  <si>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</si>
  <si>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</si>
  <si>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</si>
  <si>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</si>
  <si>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</si>
  <si>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</si>
  <si>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</si>
  <si>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</si>
  <si>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</si>
  <si>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Total</t>
  </si>
  <si>
    <t>Total sans Genève</t>
  </si>
  <si>
    <t>Patrimoine financier</t>
  </si>
  <si>
    <t>Patrimoine administratif</t>
  </si>
  <si>
    <t>Bilan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</si>
</sst>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0"/>
      <name val="Arial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b/>
      <sz val="8"/>
      <color rgb="FF000000"/>
      <name val="Tahoma"/>
      <family val="2"/>
    </font>
    <font>
      <b/>
      <sz val="10"/>
      <color rgb="FF00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D2E2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rgb="FFDFDFD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/>
      <right style="thin">
        <color rgb="FF93B1CD"/>
      </right>
      <top/>
      <bottom/>
      <diagonal/>
    </border>
    <border>
      <left/>
      <right/>
      <top/>
      <bottom style="thin">
        <color rgb="FF93B1CD"/>
      </bottom>
      <diagonal/>
    </border>
    <border>
      <left/>
      <right style="thin">
        <color rgb="FF93B1CD"/>
      </right>
      <top/>
      <bottom style="thin">
        <color rgb="FF93B1CD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/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/>
      <top style="thin">
        <color indexed="64"/>
      </top>
      <bottom style="thin">
        <color rgb="FF93B1CD"/>
      </bottom>
      <diagonal/>
    </border>
    <border>
      <left/>
      <right/>
      <top style="thin">
        <color indexed="64"/>
      </top>
      <bottom style="thin">
        <color rgb="FF93B1CD"/>
      </bottom>
      <diagonal/>
    </border>
    <border>
      <left/>
      <right style="thin">
        <color rgb="FF93B1CD"/>
      </right>
      <top style="thin">
        <color indexed="64"/>
      </top>
      <bottom/>
      <diagonal/>
    </border>
    <border>
      <left/>
      <right style="thin">
        <color rgb="FF93B1CD"/>
      </right>
      <top style="thin">
        <color indexed="64"/>
      </top>
      <bottom style="thin">
        <color rgb="FF93B1CD"/>
      </bottom>
      <diagonal/>
    </border>
    <border>
      <left style="thin">
        <color rgb="FF93B1CD"/>
      </left>
      <right/>
      <top style="thin">
        <color indexed="64"/>
      </top>
      <bottom/>
      <diagonal/>
    </border>
    <border>
      <left style="thin">
        <color rgb="FF93B1CD"/>
      </left>
      <right style="thin">
        <color rgb="FF93B1CD"/>
      </right>
      <top style="thin">
        <color indexed="64"/>
      </top>
      <bottom/>
      <diagonal/>
    </border>
  </borders>
  <cellStyleXfs count="42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18" fillId="0" borderId="0" xfId="0" applyFont="1" applyAlignment="1">
      <alignment vertical="top"/>
    </xf>
    <xf numFmtId="49" fontId="21" fillId="33" borderId="11" xfId="0" applyNumberFormat="1" applyFont="1" applyFill="1" applyBorder="1" applyAlignment="1">
      <alignment horizontal="center" vertical="top" wrapText="1"/>
    </xf>
    <xf numFmtId="4" fontId="21" fillId="0" borderId="13" xfId="0" applyNumberFormat="1" applyFont="1" applyFill="1" applyBorder="1" applyAlignment="1">
      <alignment horizontal="right" vertical="top"/>
    </xf>
    <xf numFmtId="4" fontId="20" fillId="34" borderId="14" xfId="0" applyNumberFormat="1" applyFont="1" applyFill="1" applyBorder="1" applyAlignment="1">
      <alignment horizontal="right" vertical="top"/>
    </xf>
    <xf numFmtId="4" fontId="20" fillId="35" borderId="14" xfId="0" applyNumberFormat="1" applyFont="1" applyFill="1" applyBorder="1" applyAlignment="1">
      <alignment horizontal="right" vertical="top"/>
    </xf>
    <xf numFmtId="49" fontId="21" fillId="33" borderId="12" xfId="0" applyNumberFormat="1" applyFont="1" applyFill="1" applyBorder="1" applyAlignment="1">
      <alignment horizontal="left" vertical="top" wrapText="1"/>
    </xf>
    <xf numFmtId="4" fontId="20" fillId="34" borderId="18" xfId="0" applyNumberFormat="1" applyFont="1" applyFill="1" applyBorder="1" applyAlignment="1">
      <alignment horizontal="right" vertical="top"/>
    </xf>
    <xf numFmtId="49" fontId="20" fillId="35" borderId="12" xfId="0" applyNumberFormat="1" applyFont="1" applyFill="1" applyBorder="1" applyAlignment="1">
      <alignment horizontal="left" vertical="top" wrapText="1"/>
    </xf>
    <xf numFmtId="49" fontId="20" fillId="35" borderId="19" xfId="0" applyNumberFormat="1" applyFont="1" applyFill="1" applyBorder="1" applyAlignment="1">
      <alignment horizontal="left" vertical="top" wrapText="1"/>
    </xf>
    <xf numFmtId="4" fontId="20" fillId="35" borderId="20" xfId="0" applyNumberFormat="1" applyFont="1" applyFill="1" applyBorder="1" applyAlignment="1">
      <alignment horizontal="right" vertical="top"/>
    </xf>
    <xf numFmtId="49" fontId="19" fillId="0" borderId="10" xfId="0" applyNumberFormat="1" applyFont="1" applyBorder="1" applyAlignment="1">
      <alignment horizontal="center" vertical="center" wrapText="1"/>
    </xf>
    <xf numFmtId="49" fontId="21" fillId="33" borderId="21" xfId="0" applyNumberFormat="1" applyFont="1" applyFill="1" applyBorder="1" applyAlignment="1">
      <alignment horizontal="center" vertical="top" wrapText="1"/>
    </xf>
    <xf numFmtId="49" fontId="21" fillId="33" borderId="22" xfId="0" applyNumberFormat="1" applyFont="1" applyFill="1" applyBorder="1" applyAlignment="1">
      <alignment horizontal="center" vertical="top" wrapText="1"/>
    </xf>
    <xf numFmtId="49" fontId="22" fillId="33" borderId="17" xfId="0" applyNumberFormat="1" applyFont="1" applyFill="1" applyBorder="1" applyAlignment="1">
      <alignment horizontal="center" vertical="top" wrapText="1"/>
    </xf>
    <xf numFmtId="49" fontId="21" fillId="33" borderId="24" xfId="0" applyNumberFormat="1" applyFont="1" applyFill="1" applyBorder="1" applyAlignment="1">
      <alignment horizontal="center" vertical="top" wrapText="1"/>
    </xf>
    <xf numFmtId="49" fontId="23" fillId="0" borderId="10" xfId="0" applyNumberFormat="1" applyFont="1" applyBorder="1" applyAlignment="1">
      <alignment horizontal="center" vertical="center" wrapText="1"/>
    </xf>
    <xf numFmtId="49" fontId="22" fillId="33" borderId="16" xfId="0" applyNumberFormat="1" applyFont="1" applyFill="1" applyBorder="1" applyAlignment="1">
      <alignment horizontal="center" vertical="top" wrapText="1"/>
    </xf>
    <xf numFmtId="49" fontId="20" fillId="0" borderId="23" xfId="0" applyNumberFormat="1" applyFont="1" applyFill="1" applyBorder="1" applyAlignment="1">
      <alignment horizontal="center" vertical="center" wrapText="1"/>
    </xf>
    <xf numFmtId="49" fontId="20" fillId="0" borderId="17" xfId="0" applyNumberFormat="1" applyFont="1" applyFill="1" applyBorder="1" applyAlignment="1">
      <alignment horizontal="center" vertical="center" wrapText="1"/>
    </xf>
    <xf numFmtId="49" fontId="20" fillId="0" borderId="15" xfId="0" applyNumberFormat="1" applyFont="1" applyFill="1" applyBorder="1" applyAlignment="1">
      <alignment horizontal="center" vertical="center" wrapText="1"/>
    </xf>
    <xf numFmtId="49" fontId="22" fillId="33" borderId="25" xfId="0" applyNumberFormat="1" applyFont="1" applyFill="1" applyBorder="1" applyAlignment="1">
      <alignment horizontal="center" vertical="top" wrapText="1"/>
    </xf>
    <xf numFmtId="49" fontId="22" fillId="33" borderId="26" xfId="0" applyNumberFormat="1" applyFont="1" applyFill="1" applyBorder="1" applyAlignment="1">
      <alignment horizontal="center" vertical="top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tabSelected="1" workbookViewId="0">
      <selection activeCell="B3" sqref="B3"/>
    </sheetView>
  </sheetViews>
  <sheetFormatPr baseColWidth="10" defaultColWidth="9.140625" defaultRowHeight="12.75"/>
  <cols>
    <col min="1" max="1" width="15.85546875" bestFit="1" customWidth="1"/>
    <col min="2" max="2" width="14.7109375" bestFit="1" customWidth="1"/>
    <col min="3" max="4" width="13.28515625" bestFit="1" customWidth="1"/>
    <col min="5" max="6" width="12.28515625" bestFit="1" customWidth="1"/>
    <col min="7" max="7" width="11.28515625" bestFit="1" customWidth="1"/>
    <col min="8" max="8" width="13.28515625" bestFit="1" customWidth="1"/>
    <col min="9" max="9" width="14.7109375" bestFit="1" customWidth="1"/>
    <col min="10" max="10" width="12.28515625" bestFit="1" customWidth="1"/>
    <col min="11" max="12" width="14.7109375" bestFit="1" customWidth="1"/>
    <col min="13" max="14" width="12.28515625" bestFit="1" customWidth="1"/>
    <col min="15" max="15" width="13.28515625" bestFit="1" customWidth="1"/>
    <col min="16" max="16" width="12.28515625" bestFit="1" customWidth="1"/>
    <col min="17" max="17" width="13" bestFit="1" customWidth="1"/>
    <col min="18" max="18" width="15.7109375" bestFit="1" customWidth="1"/>
  </cols>
  <sheetData>
    <row r="1" spans="1:18" ht="12.7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5" t="s">
        <v>78</v>
      </c>
      <c r="L1" s="15"/>
      <c r="M1" s="15"/>
      <c r="N1" s="15"/>
      <c r="O1" s="15"/>
      <c r="P1" s="15"/>
      <c r="Q1" s="15"/>
      <c r="R1" s="15"/>
    </row>
    <row r="2" spans="1:18" ht="12.75" customHeight="1">
      <c r="A2" s="17" t="s">
        <v>1</v>
      </c>
      <c r="B2" s="11" t="s">
        <v>76</v>
      </c>
      <c r="C2" s="12"/>
      <c r="D2" s="12"/>
      <c r="E2" s="12"/>
      <c r="F2" s="12"/>
      <c r="G2" s="12"/>
      <c r="H2" s="12"/>
      <c r="I2" s="12"/>
      <c r="J2" s="12"/>
      <c r="K2" s="12" t="s">
        <v>77</v>
      </c>
      <c r="L2" s="12"/>
      <c r="M2" s="12"/>
      <c r="N2" s="12"/>
      <c r="O2" s="12"/>
      <c r="P2" s="12"/>
      <c r="Q2" s="14"/>
      <c r="R2" s="21" t="s">
        <v>74</v>
      </c>
    </row>
    <row r="3" spans="1:18">
      <c r="A3" s="18"/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N3" s="1" t="s">
        <v>16</v>
      </c>
      <c r="O3" s="1" t="s">
        <v>17</v>
      </c>
      <c r="P3" s="1" t="s">
        <v>18</v>
      </c>
      <c r="Q3" s="1" t="s">
        <v>19</v>
      </c>
      <c r="R3" s="13" t="s">
        <v>2</v>
      </c>
    </row>
    <row r="4" spans="1:18">
      <c r="A4" s="5" t="s">
        <v>29</v>
      </c>
      <c r="B4" s="2">
        <f>SUM(C4:J4)</f>
        <v>12922237.390000001</v>
      </c>
      <c r="C4" s="2">
        <v>4514041.32</v>
      </c>
      <c r="D4" s="2">
        <v>2815473.77</v>
      </c>
      <c r="E4" s="2">
        <v>0</v>
      </c>
      <c r="F4" s="2">
        <v>44555</v>
      </c>
      <c r="G4" s="2">
        <v>0</v>
      </c>
      <c r="H4" s="2">
        <v>308288</v>
      </c>
      <c r="I4" s="2">
        <v>4707722</v>
      </c>
      <c r="J4" s="2">
        <v>532157.30000000005</v>
      </c>
      <c r="K4" s="2">
        <f>SUM(L4:Q4)</f>
        <v>18609688.68</v>
      </c>
      <c r="L4" s="2">
        <v>9836662.7300000004</v>
      </c>
      <c r="M4" s="2">
        <v>0</v>
      </c>
      <c r="N4" s="2">
        <v>7398857.0999999996</v>
      </c>
      <c r="O4" s="2">
        <v>1237832.8500000001</v>
      </c>
      <c r="P4" s="2">
        <v>136336</v>
      </c>
      <c r="Q4" s="2">
        <v>0</v>
      </c>
      <c r="R4" s="3">
        <f>K4+B4</f>
        <v>31531926.07</v>
      </c>
    </row>
    <row r="5" spans="1:18">
      <c r="A5" s="5" t="s">
        <v>30</v>
      </c>
      <c r="B5" s="2">
        <f t="shared" ref="B5:B48" si="0">SUM(C5:J5)</f>
        <v>216226276.66000003</v>
      </c>
      <c r="C5" s="2">
        <v>55069036.189999998</v>
      </c>
      <c r="D5" s="2">
        <v>7433023.1600000001</v>
      </c>
      <c r="E5" s="2">
        <v>0</v>
      </c>
      <c r="F5" s="2">
        <v>275237.53999999998</v>
      </c>
      <c r="G5" s="2">
        <v>50</v>
      </c>
      <c r="H5" s="2">
        <v>102071493.3</v>
      </c>
      <c r="I5" s="2">
        <v>51113058.920000002</v>
      </c>
      <c r="J5" s="2">
        <v>264377.55</v>
      </c>
      <c r="K5" s="2">
        <f t="shared" ref="K5:K48" si="1">SUM(L5:Q5)</f>
        <v>36836717.049999997</v>
      </c>
      <c r="L5" s="2">
        <v>28165836.760000002</v>
      </c>
      <c r="M5" s="2">
        <v>614471.29</v>
      </c>
      <c r="N5" s="2">
        <v>0</v>
      </c>
      <c r="O5" s="2">
        <v>5647591</v>
      </c>
      <c r="P5" s="2">
        <v>2408818</v>
      </c>
      <c r="Q5" s="2">
        <v>0</v>
      </c>
      <c r="R5" s="3">
        <f t="shared" ref="R5:R48" si="2">K5+B5</f>
        <v>253062993.71000004</v>
      </c>
    </row>
    <row r="6" spans="1:18">
      <c r="A6" s="5" t="s">
        <v>31</v>
      </c>
      <c r="B6" s="2">
        <f t="shared" si="0"/>
        <v>44509053.259999998</v>
      </c>
      <c r="C6" s="2">
        <v>14563056.99</v>
      </c>
      <c r="D6" s="2">
        <v>1481506.01</v>
      </c>
      <c r="E6" s="2">
        <v>0</v>
      </c>
      <c r="F6" s="2">
        <v>6980.4</v>
      </c>
      <c r="G6" s="2">
        <v>0</v>
      </c>
      <c r="H6" s="2">
        <v>2679821</v>
      </c>
      <c r="I6" s="2">
        <v>25739112.359999999</v>
      </c>
      <c r="J6" s="2">
        <v>38576.5</v>
      </c>
      <c r="K6" s="2">
        <f t="shared" si="1"/>
        <v>1132253.47</v>
      </c>
      <c r="L6" s="2">
        <v>395803.47</v>
      </c>
      <c r="M6" s="2">
        <v>-128000</v>
      </c>
      <c r="N6" s="2">
        <v>0</v>
      </c>
      <c r="O6" s="2">
        <v>864450</v>
      </c>
      <c r="P6" s="2">
        <v>0</v>
      </c>
      <c r="Q6" s="2">
        <v>0</v>
      </c>
      <c r="R6" s="3">
        <f t="shared" si="2"/>
        <v>45641306.729999997</v>
      </c>
    </row>
    <row r="7" spans="1:18">
      <c r="A7" s="5" t="s">
        <v>32</v>
      </c>
      <c r="B7" s="2">
        <f t="shared" si="0"/>
        <v>23249261.199999999</v>
      </c>
      <c r="C7" s="2">
        <v>6003670</v>
      </c>
      <c r="D7" s="2">
        <v>1748072</v>
      </c>
      <c r="E7" s="2">
        <v>0</v>
      </c>
      <c r="F7" s="2">
        <v>88411.8</v>
      </c>
      <c r="G7" s="2">
        <v>0</v>
      </c>
      <c r="H7" s="2">
        <v>716543.5</v>
      </c>
      <c r="I7" s="2">
        <v>14377451.35</v>
      </c>
      <c r="J7" s="2">
        <v>315112.55</v>
      </c>
      <c r="K7" s="2">
        <f t="shared" si="1"/>
        <v>10021266.27</v>
      </c>
      <c r="L7" s="2">
        <v>10071916.869999999</v>
      </c>
      <c r="M7" s="2">
        <v>0</v>
      </c>
      <c r="N7" s="2">
        <v>0</v>
      </c>
      <c r="O7" s="2">
        <v>580340.4</v>
      </c>
      <c r="P7" s="2">
        <v>169009</v>
      </c>
      <c r="Q7" s="2">
        <v>-800000</v>
      </c>
      <c r="R7" s="3">
        <f t="shared" si="2"/>
        <v>33270527.469999999</v>
      </c>
    </row>
    <row r="8" spans="1:18">
      <c r="A8" s="5" t="s">
        <v>33</v>
      </c>
      <c r="B8" s="2">
        <f t="shared" si="0"/>
        <v>21819996.969999999</v>
      </c>
      <c r="C8" s="2">
        <v>3687151.08</v>
      </c>
      <c r="D8" s="2">
        <v>2565590.09</v>
      </c>
      <c r="E8" s="2">
        <v>0</v>
      </c>
      <c r="F8" s="2">
        <v>98948.95</v>
      </c>
      <c r="G8" s="2">
        <v>27490.05</v>
      </c>
      <c r="H8" s="2">
        <v>509366</v>
      </c>
      <c r="I8" s="2">
        <v>14931450.800000001</v>
      </c>
      <c r="J8" s="2">
        <v>0</v>
      </c>
      <c r="K8" s="2">
        <f t="shared" si="1"/>
        <v>14234678.540000001</v>
      </c>
      <c r="L8" s="2">
        <v>9696789.9800000004</v>
      </c>
      <c r="M8" s="2">
        <v>650747.25</v>
      </c>
      <c r="N8" s="2">
        <v>0</v>
      </c>
      <c r="O8" s="2">
        <v>3614411.3</v>
      </c>
      <c r="P8" s="2">
        <v>272730.01</v>
      </c>
      <c r="Q8" s="2">
        <v>0</v>
      </c>
      <c r="R8" s="3">
        <f t="shared" si="2"/>
        <v>36054675.509999998</v>
      </c>
    </row>
    <row r="9" spans="1:18">
      <c r="A9" s="5" t="s">
        <v>34</v>
      </c>
      <c r="B9" s="2">
        <f t="shared" si="0"/>
        <v>27626059.610000003</v>
      </c>
      <c r="C9" s="2">
        <v>3164418.13</v>
      </c>
      <c r="D9" s="2">
        <v>2909675.05</v>
      </c>
      <c r="E9" s="2">
        <v>0</v>
      </c>
      <c r="F9" s="2">
        <v>506745.53</v>
      </c>
      <c r="G9" s="2">
        <v>0</v>
      </c>
      <c r="H9" s="2">
        <v>395224</v>
      </c>
      <c r="I9" s="2">
        <v>20541284.850000001</v>
      </c>
      <c r="J9" s="2">
        <v>108712.05</v>
      </c>
      <c r="K9" s="2">
        <f t="shared" si="1"/>
        <v>54699575.829999998</v>
      </c>
      <c r="L9" s="2">
        <v>46752355.210000001</v>
      </c>
      <c r="M9" s="2">
        <v>71055.33</v>
      </c>
      <c r="N9" s="2">
        <v>1300000</v>
      </c>
      <c r="O9" s="2">
        <v>3586446.6</v>
      </c>
      <c r="P9" s="2">
        <v>3816380.11</v>
      </c>
      <c r="Q9" s="2">
        <v>-826661.42</v>
      </c>
      <c r="R9" s="3">
        <f t="shared" si="2"/>
        <v>82325635.439999998</v>
      </c>
    </row>
    <row r="10" spans="1:18">
      <c r="A10" s="5" t="s">
        <v>35</v>
      </c>
      <c r="B10" s="2">
        <f t="shared" si="0"/>
        <v>40992433.189999998</v>
      </c>
      <c r="C10" s="2">
        <v>15893058.949999999</v>
      </c>
      <c r="D10" s="2">
        <v>10487805.33</v>
      </c>
      <c r="E10" s="2">
        <v>15254.05</v>
      </c>
      <c r="F10" s="2">
        <v>933702.24</v>
      </c>
      <c r="G10" s="2">
        <v>146398.37</v>
      </c>
      <c r="H10" s="2">
        <v>1755613.25</v>
      </c>
      <c r="I10" s="2">
        <v>11760601</v>
      </c>
      <c r="J10" s="2">
        <v>0</v>
      </c>
      <c r="K10" s="2">
        <f t="shared" si="1"/>
        <v>47759555.219999999</v>
      </c>
      <c r="L10" s="2">
        <v>41020364.579999998</v>
      </c>
      <c r="M10" s="2">
        <v>245432.56</v>
      </c>
      <c r="N10" s="2">
        <v>87497</v>
      </c>
      <c r="O10" s="2">
        <v>5206449.75</v>
      </c>
      <c r="P10" s="2">
        <v>1199811.33</v>
      </c>
      <c r="Q10" s="2">
        <v>0</v>
      </c>
      <c r="R10" s="3">
        <f t="shared" si="2"/>
        <v>88751988.409999996</v>
      </c>
    </row>
    <row r="11" spans="1:18">
      <c r="A11" s="5" t="s">
        <v>36</v>
      </c>
      <c r="B11" s="2">
        <f t="shared" si="0"/>
        <v>97637924.620000005</v>
      </c>
      <c r="C11" s="2">
        <v>8812135.4800000004</v>
      </c>
      <c r="D11" s="2">
        <v>22304873.870000001</v>
      </c>
      <c r="E11" s="2">
        <v>0</v>
      </c>
      <c r="F11" s="2">
        <v>3406541.53</v>
      </c>
      <c r="G11" s="2">
        <v>0</v>
      </c>
      <c r="H11" s="2">
        <v>2719652.4</v>
      </c>
      <c r="I11" s="2">
        <v>59648633.240000002</v>
      </c>
      <c r="J11" s="2">
        <v>746088.1</v>
      </c>
      <c r="K11" s="2">
        <f t="shared" si="1"/>
        <v>198420191.16</v>
      </c>
      <c r="L11" s="2">
        <v>195506504.40000001</v>
      </c>
      <c r="M11" s="2">
        <v>1602419.78</v>
      </c>
      <c r="N11" s="2">
        <v>1003336</v>
      </c>
      <c r="O11" s="2">
        <v>6136530.3499999996</v>
      </c>
      <c r="P11" s="2">
        <v>3647857.7</v>
      </c>
      <c r="Q11" s="2">
        <v>-9476457.0700000003</v>
      </c>
      <c r="R11" s="3">
        <f t="shared" si="2"/>
        <v>296058115.77999997</v>
      </c>
    </row>
    <row r="12" spans="1:18">
      <c r="A12" s="5" t="s">
        <v>37</v>
      </c>
      <c r="B12" s="2">
        <f t="shared" si="0"/>
        <v>22891431.190000001</v>
      </c>
      <c r="C12" s="2">
        <v>946880.28</v>
      </c>
      <c r="D12" s="2">
        <v>1036149.18</v>
      </c>
      <c r="E12" s="2">
        <v>202760</v>
      </c>
      <c r="F12" s="2">
        <v>89371.25</v>
      </c>
      <c r="G12" s="2">
        <v>0</v>
      </c>
      <c r="H12" s="2">
        <v>7851134.4000000004</v>
      </c>
      <c r="I12" s="2">
        <v>12659930.880000001</v>
      </c>
      <c r="J12" s="2">
        <v>105205.2</v>
      </c>
      <c r="K12" s="2">
        <f t="shared" si="1"/>
        <v>6327049.5300000003</v>
      </c>
      <c r="L12" s="2">
        <v>4722935.76</v>
      </c>
      <c r="M12" s="2">
        <v>752606.7</v>
      </c>
      <c r="N12" s="2">
        <v>0</v>
      </c>
      <c r="O12" s="2">
        <v>754273.4</v>
      </c>
      <c r="P12" s="2">
        <v>97233.67</v>
      </c>
      <c r="Q12" s="2">
        <v>0</v>
      </c>
      <c r="R12" s="3">
        <f t="shared" si="2"/>
        <v>29218480.720000003</v>
      </c>
    </row>
    <row r="13" spans="1:18">
      <c r="A13" s="5" t="s">
        <v>38</v>
      </c>
      <c r="B13" s="2">
        <f t="shared" si="0"/>
        <v>53290933.880000003</v>
      </c>
      <c r="C13" s="2">
        <v>7537392.4900000002</v>
      </c>
      <c r="D13" s="2">
        <v>1164649.21</v>
      </c>
      <c r="E13" s="2">
        <v>5344</v>
      </c>
      <c r="F13" s="2">
        <v>33895.4</v>
      </c>
      <c r="G13" s="2">
        <v>0</v>
      </c>
      <c r="H13" s="2">
        <v>2404020</v>
      </c>
      <c r="I13" s="2">
        <v>41869082.43</v>
      </c>
      <c r="J13" s="2">
        <v>276550.34999999998</v>
      </c>
      <c r="K13" s="2">
        <f t="shared" si="1"/>
        <v>5555478.9399999995</v>
      </c>
      <c r="L13" s="2">
        <v>4827592.47</v>
      </c>
      <c r="M13" s="2">
        <v>0</v>
      </c>
      <c r="N13" s="2">
        <v>0</v>
      </c>
      <c r="O13" s="2">
        <v>566479.80000000005</v>
      </c>
      <c r="P13" s="2">
        <v>161406.67000000001</v>
      </c>
      <c r="Q13" s="2">
        <v>0</v>
      </c>
      <c r="R13" s="3">
        <f t="shared" si="2"/>
        <v>58846412.82</v>
      </c>
    </row>
    <row r="14" spans="1:18">
      <c r="A14" s="5" t="s">
        <v>39</v>
      </c>
      <c r="B14" s="2">
        <f t="shared" si="0"/>
        <v>38889326.739999995</v>
      </c>
      <c r="C14" s="2">
        <v>5402171.3399999999</v>
      </c>
      <c r="D14" s="2">
        <v>1035393.78</v>
      </c>
      <c r="E14" s="2">
        <v>0</v>
      </c>
      <c r="F14" s="2">
        <v>37759.019999999997</v>
      </c>
      <c r="G14" s="2">
        <v>0</v>
      </c>
      <c r="H14" s="2">
        <v>1020490</v>
      </c>
      <c r="I14" s="2">
        <v>31221910.449999999</v>
      </c>
      <c r="J14" s="2">
        <v>171602.15</v>
      </c>
      <c r="K14" s="2">
        <f t="shared" si="1"/>
        <v>6864226.5999999996</v>
      </c>
      <c r="L14" s="2">
        <v>6106324.5999999996</v>
      </c>
      <c r="M14" s="2">
        <v>0</v>
      </c>
      <c r="N14" s="2">
        <v>0</v>
      </c>
      <c r="O14" s="2">
        <v>710102</v>
      </c>
      <c r="P14" s="2">
        <v>47800</v>
      </c>
      <c r="Q14" s="2">
        <v>0</v>
      </c>
      <c r="R14" s="3">
        <f t="shared" si="2"/>
        <v>45753553.339999996</v>
      </c>
    </row>
    <row r="15" spans="1:18">
      <c r="A15" s="5" t="s">
        <v>40</v>
      </c>
      <c r="B15" s="2">
        <f t="shared" si="0"/>
        <v>186337437.06999999</v>
      </c>
      <c r="C15" s="2">
        <v>44065729.57</v>
      </c>
      <c r="D15" s="2">
        <v>20570756.460000001</v>
      </c>
      <c r="E15" s="2">
        <v>1113850.06</v>
      </c>
      <c r="F15" s="2">
        <v>1007638.84</v>
      </c>
      <c r="G15" s="2">
        <v>0</v>
      </c>
      <c r="H15" s="2">
        <v>1984095.5</v>
      </c>
      <c r="I15" s="2">
        <v>114859228.13</v>
      </c>
      <c r="J15" s="2">
        <v>2736138.51</v>
      </c>
      <c r="K15" s="2">
        <f t="shared" si="1"/>
        <v>48250196.670000002</v>
      </c>
      <c r="L15" s="2">
        <v>41533463.329999998</v>
      </c>
      <c r="M15" s="2">
        <v>824159.74</v>
      </c>
      <c r="N15" s="2">
        <v>0</v>
      </c>
      <c r="O15" s="2">
        <v>3698553.94</v>
      </c>
      <c r="P15" s="2">
        <v>2194019.66</v>
      </c>
      <c r="Q15" s="2">
        <v>0</v>
      </c>
      <c r="R15" s="3">
        <f t="shared" si="2"/>
        <v>234587633.74000001</v>
      </c>
    </row>
    <row r="16" spans="1:18">
      <c r="A16" s="5" t="s">
        <v>41</v>
      </c>
      <c r="B16" s="2">
        <f t="shared" si="0"/>
        <v>38372149.630000003</v>
      </c>
      <c r="C16" s="2">
        <v>4937109.96</v>
      </c>
      <c r="D16" s="2">
        <v>8057964.46</v>
      </c>
      <c r="E16" s="2">
        <v>0</v>
      </c>
      <c r="F16" s="2">
        <v>4266943.3600000003</v>
      </c>
      <c r="G16" s="2">
        <v>2360</v>
      </c>
      <c r="H16" s="2">
        <v>899757</v>
      </c>
      <c r="I16" s="2">
        <v>20208014.850000001</v>
      </c>
      <c r="J16" s="2">
        <v>0</v>
      </c>
      <c r="K16" s="2">
        <f t="shared" si="1"/>
        <v>36302517.210000001</v>
      </c>
      <c r="L16" s="2">
        <v>32704740.109999999</v>
      </c>
      <c r="M16" s="2">
        <v>0</v>
      </c>
      <c r="N16" s="2">
        <v>0</v>
      </c>
      <c r="O16" s="2">
        <v>4818947.7</v>
      </c>
      <c r="P16" s="2">
        <v>796980</v>
      </c>
      <c r="Q16" s="2">
        <v>-2018150.6</v>
      </c>
      <c r="R16" s="3">
        <f t="shared" si="2"/>
        <v>74674666.840000004</v>
      </c>
    </row>
    <row r="17" spans="1:18">
      <c r="A17" s="5" t="s">
        <v>42</v>
      </c>
      <c r="B17" s="2">
        <f t="shared" si="0"/>
        <v>14620321.039999999</v>
      </c>
      <c r="C17" s="2">
        <v>9052166.9499999993</v>
      </c>
      <c r="D17" s="2">
        <v>2864761.31</v>
      </c>
      <c r="E17" s="2">
        <v>0</v>
      </c>
      <c r="F17" s="2">
        <v>20785.43</v>
      </c>
      <c r="G17" s="2">
        <v>0</v>
      </c>
      <c r="H17" s="2">
        <v>939466.5</v>
      </c>
      <c r="I17" s="2">
        <v>1737574.2</v>
      </c>
      <c r="J17" s="2">
        <v>5566.65</v>
      </c>
      <c r="K17" s="2">
        <f t="shared" si="1"/>
        <v>12881919.710000001</v>
      </c>
      <c r="L17" s="2">
        <v>1113305.81</v>
      </c>
      <c r="M17" s="2">
        <v>0</v>
      </c>
      <c r="N17" s="2">
        <v>0</v>
      </c>
      <c r="O17" s="2">
        <v>11678613.9</v>
      </c>
      <c r="P17" s="2">
        <v>90000</v>
      </c>
      <c r="Q17" s="2">
        <v>0</v>
      </c>
      <c r="R17" s="3">
        <f t="shared" si="2"/>
        <v>27502240.75</v>
      </c>
    </row>
    <row r="18" spans="1:18">
      <c r="A18" s="5" t="s">
        <v>43</v>
      </c>
      <c r="B18" s="2">
        <f t="shared" si="0"/>
        <v>22021020.98</v>
      </c>
      <c r="C18" s="2">
        <v>11116101.109999999</v>
      </c>
      <c r="D18" s="2">
        <v>1575262.32</v>
      </c>
      <c r="E18" s="2">
        <v>0</v>
      </c>
      <c r="F18" s="2">
        <v>31547.05</v>
      </c>
      <c r="G18" s="2">
        <v>0</v>
      </c>
      <c r="H18" s="2">
        <v>611341</v>
      </c>
      <c r="I18" s="2">
        <v>8620994.75</v>
      </c>
      <c r="J18" s="2">
        <v>65774.75</v>
      </c>
      <c r="K18" s="2">
        <f t="shared" si="1"/>
        <v>3196863.12</v>
      </c>
      <c r="L18" s="2">
        <v>1840505.99</v>
      </c>
      <c r="M18" s="2">
        <v>0</v>
      </c>
      <c r="N18" s="2">
        <v>0</v>
      </c>
      <c r="O18" s="2">
        <v>490451</v>
      </c>
      <c r="P18" s="2">
        <v>1365906.13</v>
      </c>
      <c r="Q18" s="2">
        <v>-500000</v>
      </c>
      <c r="R18" s="3">
        <f t="shared" si="2"/>
        <v>25217884.100000001</v>
      </c>
    </row>
    <row r="19" spans="1:18">
      <c r="A19" s="5" t="s">
        <v>44</v>
      </c>
      <c r="B19" s="2">
        <f t="shared" si="0"/>
        <v>193648785.15000001</v>
      </c>
      <c r="C19" s="2">
        <v>45192663.740000002</v>
      </c>
      <c r="D19" s="2">
        <v>14460937.24</v>
      </c>
      <c r="E19" s="2">
        <v>0</v>
      </c>
      <c r="F19" s="2">
        <v>627081.61</v>
      </c>
      <c r="G19" s="2">
        <v>18549.599999999999</v>
      </c>
      <c r="H19" s="2">
        <v>2366345</v>
      </c>
      <c r="I19" s="2">
        <v>129646017.01000001</v>
      </c>
      <c r="J19" s="2">
        <v>1337190.95</v>
      </c>
      <c r="K19" s="2">
        <f t="shared" si="1"/>
        <v>48163648.130000003</v>
      </c>
      <c r="L19" s="2">
        <v>45390650.43</v>
      </c>
      <c r="M19" s="2">
        <v>1</v>
      </c>
      <c r="N19" s="2">
        <v>0</v>
      </c>
      <c r="O19" s="2">
        <v>10396099.49</v>
      </c>
      <c r="P19" s="2">
        <v>16372545.810000001</v>
      </c>
      <c r="Q19" s="2">
        <v>-23995648.600000001</v>
      </c>
      <c r="R19" s="3">
        <f t="shared" si="2"/>
        <v>241812433.28</v>
      </c>
    </row>
    <row r="20" spans="1:18">
      <c r="A20" s="5" t="s">
        <v>45</v>
      </c>
      <c r="B20" s="2">
        <f t="shared" si="0"/>
        <v>284540490.19999999</v>
      </c>
      <c r="C20" s="2">
        <v>50234917.25</v>
      </c>
      <c r="D20" s="2">
        <v>24643861.890000001</v>
      </c>
      <c r="E20" s="2">
        <v>0</v>
      </c>
      <c r="F20" s="2">
        <v>190072.3</v>
      </c>
      <c r="G20" s="2">
        <v>0</v>
      </c>
      <c r="H20" s="2">
        <v>564439</v>
      </c>
      <c r="I20" s="2">
        <v>208333156.06</v>
      </c>
      <c r="J20" s="2">
        <v>574043.69999999995</v>
      </c>
      <c r="K20" s="2">
        <f t="shared" si="1"/>
        <v>7865432.6799999997</v>
      </c>
      <c r="L20" s="2">
        <v>4253882.67</v>
      </c>
      <c r="M20" s="2">
        <v>118744.2</v>
      </c>
      <c r="N20" s="2">
        <v>3651191.35</v>
      </c>
      <c r="O20" s="2">
        <v>1570201</v>
      </c>
      <c r="P20" s="2">
        <v>2941064.05</v>
      </c>
      <c r="Q20" s="2">
        <v>-4669650.59</v>
      </c>
      <c r="R20" s="3">
        <f t="shared" si="2"/>
        <v>292405922.88</v>
      </c>
    </row>
    <row r="21" spans="1:18">
      <c r="A21" s="5" t="s">
        <v>46</v>
      </c>
      <c r="B21" s="2">
        <f t="shared" si="0"/>
        <v>17410206.939999998</v>
      </c>
      <c r="C21" s="2">
        <v>5713588.5300000003</v>
      </c>
      <c r="D21" s="2">
        <v>4918124.26</v>
      </c>
      <c r="E21" s="2">
        <v>0</v>
      </c>
      <c r="F21" s="2">
        <v>594275.74</v>
      </c>
      <c r="G21" s="2">
        <v>0</v>
      </c>
      <c r="H21" s="2">
        <v>439078</v>
      </c>
      <c r="I21" s="2">
        <v>5745140.4100000001</v>
      </c>
      <c r="J21" s="2">
        <v>0</v>
      </c>
      <c r="K21" s="2">
        <f t="shared" si="1"/>
        <v>35134398.990000002</v>
      </c>
      <c r="L21" s="2">
        <v>30656930.550000001</v>
      </c>
      <c r="M21" s="2">
        <v>204634.41</v>
      </c>
      <c r="N21" s="2">
        <v>0</v>
      </c>
      <c r="O21" s="2">
        <v>3927107.03</v>
      </c>
      <c r="P21" s="2">
        <v>345727</v>
      </c>
      <c r="Q21" s="2">
        <v>0</v>
      </c>
      <c r="R21" s="3">
        <f t="shared" si="2"/>
        <v>52544605.93</v>
      </c>
    </row>
    <row r="22" spans="1:18">
      <c r="A22" s="5" t="s">
        <v>47</v>
      </c>
      <c r="B22" s="2">
        <f t="shared" si="0"/>
        <v>44163892.129999995</v>
      </c>
      <c r="C22" s="2">
        <v>4523125.32</v>
      </c>
      <c r="D22" s="2">
        <v>3797386.27</v>
      </c>
      <c r="E22" s="2">
        <v>0</v>
      </c>
      <c r="F22" s="2">
        <v>57277</v>
      </c>
      <c r="G22" s="2">
        <v>0</v>
      </c>
      <c r="H22" s="2">
        <v>66910.5</v>
      </c>
      <c r="I22" s="2">
        <v>35719193.039999999</v>
      </c>
      <c r="J22" s="2">
        <v>0</v>
      </c>
      <c r="K22" s="2">
        <f t="shared" si="1"/>
        <v>10245935.189999999</v>
      </c>
      <c r="L22" s="2">
        <v>10008481.34</v>
      </c>
      <c r="M22" s="2">
        <v>17412</v>
      </c>
      <c r="N22" s="2">
        <v>0</v>
      </c>
      <c r="O22" s="2">
        <v>587878</v>
      </c>
      <c r="P22" s="2">
        <v>645598.15</v>
      </c>
      <c r="Q22" s="2">
        <v>-1013434.3</v>
      </c>
      <c r="R22" s="3">
        <f t="shared" si="2"/>
        <v>54409827.319999993</v>
      </c>
    </row>
    <row r="23" spans="1:18">
      <c r="A23" s="5" t="s">
        <v>48</v>
      </c>
      <c r="B23" s="2">
        <f t="shared" si="0"/>
        <v>54094686.269999996</v>
      </c>
      <c r="C23" s="2">
        <v>7799039.5300000003</v>
      </c>
      <c r="D23" s="2">
        <v>1592439.08</v>
      </c>
      <c r="E23" s="2">
        <v>5000000</v>
      </c>
      <c r="F23" s="2">
        <v>100537.86</v>
      </c>
      <c r="G23" s="2">
        <v>0</v>
      </c>
      <c r="H23" s="2">
        <v>935042</v>
      </c>
      <c r="I23" s="2">
        <v>38508000</v>
      </c>
      <c r="J23" s="2">
        <v>159627.79999999999</v>
      </c>
      <c r="K23" s="2">
        <f t="shared" si="1"/>
        <v>8883754.7800000012</v>
      </c>
      <c r="L23" s="2">
        <v>7855149.7800000003</v>
      </c>
      <c r="M23" s="2">
        <v>0</v>
      </c>
      <c r="N23" s="2">
        <v>0</v>
      </c>
      <c r="O23" s="2">
        <v>843975</v>
      </c>
      <c r="P23" s="2">
        <v>184630</v>
      </c>
      <c r="Q23" s="2">
        <v>0</v>
      </c>
      <c r="R23" s="3">
        <f t="shared" si="2"/>
        <v>62978441.049999997</v>
      </c>
    </row>
    <row r="24" spans="1:18">
      <c r="A24" s="5" t="s">
        <v>49</v>
      </c>
      <c r="B24" s="2">
        <f t="shared" si="0"/>
        <v>3607535243.1099997</v>
      </c>
      <c r="C24" s="2">
        <v>10371457.27</v>
      </c>
      <c r="D24" s="2">
        <v>318210587.35000002</v>
      </c>
      <c r="E24" s="2">
        <v>0</v>
      </c>
      <c r="F24" s="2">
        <v>42077103.350000001</v>
      </c>
      <c r="G24" s="2">
        <v>3487997.93</v>
      </c>
      <c r="H24" s="2">
        <v>189326784.86000001</v>
      </c>
      <c r="I24" s="2">
        <v>3032201705.1100001</v>
      </c>
      <c r="J24" s="2">
        <v>11859607.24</v>
      </c>
      <c r="K24" s="2">
        <f t="shared" si="1"/>
        <v>1386909159.0899999</v>
      </c>
      <c r="L24" s="2">
        <v>1174113899.77</v>
      </c>
      <c r="M24" s="2">
        <v>0</v>
      </c>
      <c r="N24" s="2">
        <v>1155109.08</v>
      </c>
      <c r="O24" s="2">
        <v>188957111.75999999</v>
      </c>
      <c r="P24" s="2">
        <v>22683038.48</v>
      </c>
      <c r="Q24" s="2">
        <v>0</v>
      </c>
      <c r="R24" s="3">
        <f t="shared" si="2"/>
        <v>4994444402.1999998</v>
      </c>
    </row>
    <row r="25" spans="1:18">
      <c r="A25" s="5" t="s">
        <v>50</v>
      </c>
      <c r="B25" s="2">
        <f t="shared" si="0"/>
        <v>77782410.899999991</v>
      </c>
      <c r="C25" s="2">
        <v>19223480.66</v>
      </c>
      <c r="D25" s="2">
        <v>9591719.2599999998</v>
      </c>
      <c r="E25" s="2">
        <v>21039.7</v>
      </c>
      <c r="F25" s="2">
        <v>353816.22</v>
      </c>
      <c r="G25" s="2">
        <v>0</v>
      </c>
      <c r="H25" s="2">
        <v>2184625</v>
      </c>
      <c r="I25" s="2">
        <v>46123879.990000002</v>
      </c>
      <c r="J25" s="2">
        <v>283850.07</v>
      </c>
      <c r="K25" s="2">
        <f t="shared" si="1"/>
        <v>30172691.850000001</v>
      </c>
      <c r="L25" s="2">
        <v>26202226</v>
      </c>
      <c r="M25" s="2">
        <v>0</v>
      </c>
      <c r="N25" s="2">
        <v>0</v>
      </c>
      <c r="O25" s="2">
        <v>1285111</v>
      </c>
      <c r="P25" s="2">
        <v>3860254.85</v>
      </c>
      <c r="Q25" s="2">
        <v>-1174900</v>
      </c>
      <c r="R25" s="3">
        <f t="shared" si="2"/>
        <v>107955102.75</v>
      </c>
    </row>
    <row r="26" spans="1:18">
      <c r="A26" s="5" t="s">
        <v>51</v>
      </c>
      <c r="B26" s="2">
        <f t="shared" si="0"/>
        <v>64949461.939999998</v>
      </c>
      <c r="C26" s="2">
        <v>9420792.3699999992</v>
      </c>
      <c r="D26" s="2">
        <v>10551309.48</v>
      </c>
      <c r="E26" s="2">
        <v>0</v>
      </c>
      <c r="F26" s="2">
        <v>654578.19999999995</v>
      </c>
      <c r="G26" s="2">
        <v>0</v>
      </c>
      <c r="H26" s="2">
        <v>2597958</v>
      </c>
      <c r="I26" s="2">
        <v>41472074.590000004</v>
      </c>
      <c r="J26" s="2">
        <v>252749.3</v>
      </c>
      <c r="K26" s="2">
        <f t="shared" si="1"/>
        <v>88321552.859999999</v>
      </c>
      <c r="L26" s="2">
        <v>92177180.730000004</v>
      </c>
      <c r="M26" s="2">
        <v>464641.84</v>
      </c>
      <c r="N26" s="2">
        <v>1800000</v>
      </c>
      <c r="O26" s="2">
        <v>1536470.3</v>
      </c>
      <c r="P26" s="2">
        <v>993259.99</v>
      </c>
      <c r="Q26" s="2">
        <v>-8650000</v>
      </c>
      <c r="R26" s="3">
        <f t="shared" si="2"/>
        <v>153271014.80000001</v>
      </c>
    </row>
    <row r="27" spans="1:18">
      <c r="A27" s="5" t="s">
        <v>52</v>
      </c>
      <c r="B27" s="2">
        <f t="shared" si="0"/>
        <v>26185184.77</v>
      </c>
      <c r="C27" s="2">
        <v>2420897.1800000002</v>
      </c>
      <c r="D27" s="2">
        <v>876005.64</v>
      </c>
      <c r="E27" s="2">
        <v>0</v>
      </c>
      <c r="F27" s="2">
        <v>30168.65</v>
      </c>
      <c r="G27" s="2">
        <v>0</v>
      </c>
      <c r="H27" s="2">
        <v>758161</v>
      </c>
      <c r="I27" s="2">
        <v>22047551.300000001</v>
      </c>
      <c r="J27" s="2">
        <v>52401</v>
      </c>
      <c r="K27" s="2">
        <f t="shared" si="1"/>
        <v>2535044</v>
      </c>
      <c r="L27" s="2">
        <v>2278394</v>
      </c>
      <c r="M27" s="2">
        <v>0</v>
      </c>
      <c r="N27" s="2">
        <v>0</v>
      </c>
      <c r="O27" s="2">
        <v>236450</v>
      </c>
      <c r="P27" s="2">
        <v>20200</v>
      </c>
      <c r="Q27" s="2">
        <v>0</v>
      </c>
      <c r="R27" s="3">
        <f t="shared" si="2"/>
        <v>28720228.77</v>
      </c>
    </row>
    <row r="28" spans="1:18">
      <c r="A28" s="5" t="s">
        <v>53</v>
      </c>
      <c r="B28" s="2">
        <f t="shared" si="0"/>
        <v>17439266.599999998</v>
      </c>
      <c r="C28" s="2">
        <v>2253435.13</v>
      </c>
      <c r="D28" s="2">
        <v>1849593.08</v>
      </c>
      <c r="E28" s="2">
        <v>0</v>
      </c>
      <c r="F28" s="2">
        <v>153919.43</v>
      </c>
      <c r="G28" s="2">
        <v>0</v>
      </c>
      <c r="H28" s="2">
        <v>243903</v>
      </c>
      <c r="I28" s="2">
        <v>12752505.01</v>
      </c>
      <c r="J28" s="2">
        <v>185910.95</v>
      </c>
      <c r="K28" s="2">
        <f t="shared" si="1"/>
        <v>9921316.25</v>
      </c>
      <c r="L28" s="2">
        <v>9598643.75</v>
      </c>
      <c r="M28" s="2">
        <v>-54137.5</v>
      </c>
      <c r="N28" s="2">
        <v>29000</v>
      </c>
      <c r="O28" s="2">
        <v>347810</v>
      </c>
      <c r="P28" s="2">
        <v>0</v>
      </c>
      <c r="Q28" s="2">
        <v>0</v>
      </c>
      <c r="R28" s="3">
        <f t="shared" si="2"/>
        <v>27360582.849999998</v>
      </c>
    </row>
    <row r="29" spans="1:18">
      <c r="A29" s="5" t="s">
        <v>54</v>
      </c>
      <c r="B29" s="2">
        <f t="shared" si="0"/>
        <v>17889419.640000001</v>
      </c>
      <c r="C29" s="2">
        <v>3032133.1</v>
      </c>
      <c r="D29" s="2">
        <v>3150428.59</v>
      </c>
      <c r="E29" s="2">
        <v>0</v>
      </c>
      <c r="F29" s="2">
        <v>90208.8</v>
      </c>
      <c r="G29" s="2">
        <v>6609.3</v>
      </c>
      <c r="H29" s="2">
        <v>4058437</v>
      </c>
      <c r="I29" s="2">
        <v>7332464.75</v>
      </c>
      <c r="J29" s="2">
        <v>219138.1</v>
      </c>
      <c r="K29" s="2">
        <f t="shared" si="1"/>
        <v>6761496.9900000002</v>
      </c>
      <c r="L29" s="2">
        <v>5107739.99</v>
      </c>
      <c r="M29" s="2">
        <v>0</v>
      </c>
      <c r="N29" s="2">
        <v>0</v>
      </c>
      <c r="O29" s="2">
        <v>2147884</v>
      </c>
      <c r="P29" s="2">
        <v>221773</v>
      </c>
      <c r="Q29" s="2">
        <v>-715900</v>
      </c>
      <c r="R29" s="3">
        <f t="shared" si="2"/>
        <v>24650916.630000003</v>
      </c>
    </row>
    <row r="30" spans="1:18">
      <c r="A30" s="5" t="s">
        <v>55</v>
      </c>
      <c r="B30" s="2">
        <f t="shared" si="0"/>
        <v>16912684.259999998</v>
      </c>
      <c r="C30" s="2">
        <v>2128807.92</v>
      </c>
      <c r="D30" s="2">
        <v>589559.5</v>
      </c>
      <c r="E30" s="2">
        <v>0</v>
      </c>
      <c r="F30" s="2">
        <v>26926.69</v>
      </c>
      <c r="G30" s="2">
        <v>0</v>
      </c>
      <c r="H30" s="2">
        <v>285526</v>
      </c>
      <c r="I30" s="2">
        <v>13818748</v>
      </c>
      <c r="J30" s="2">
        <v>63116.15</v>
      </c>
      <c r="K30" s="2">
        <f t="shared" si="1"/>
        <v>3429234.02</v>
      </c>
      <c r="L30" s="2">
        <v>3378413.57</v>
      </c>
      <c r="M30" s="2">
        <v>0</v>
      </c>
      <c r="N30" s="2">
        <v>0</v>
      </c>
      <c r="O30" s="2">
        <v>343820.45</v>
      </c>
      <c r="P30" s="2">
        <v>76700.33</v>
      </c>
      <c r="Q30" s="2">
        <v>-369700.33</v>
      </c>
      <c r="R30" s="3">
        <f t="shared" si="2"/>
        <v>20341918.279999997</v>
      </c>
    </row>
    <row r="31" spans="1:18">
      <c r="A31" s="5" t="s">
        <v>56</v>
      </c>
      <c r="B31" s="2">
        <f t="shared" si="0"/>
        <v>430636373.26999998</v>
      </c>
      <c r="C31" s="2">
        <v>21032113.059999999</v>
      </c>
      <c r="D31" s="2">
        <v>29541446.780000001</v>
      </c>
      <c r="E31" s="2">
        <v>0</v>
      </c>
      <c r="F31" s="2">
        <v>2534541.4700000002</v>
      </c>
      <c r="G31" s="2">
        <v>173561.22</v>
      </c>
      <c r="H31" s="2">
        <v>1616076</v>
      </c>
      <c r="I31" s="2">
        <v>375738634.74000001</v>
      </c>
      <c r="J31" s="2">
        <v>0</v>
      </c>
      <c r="K31" s="2">
        <f t="shared" si="1"/>
        <v>278627241.61000001</v>
      </c>
      <c r="L31" s="2">
        <v>265646421.59</v>
      </c>
      <c r="M31" s="2">
        <v>123738.35</v>
      </c>
      <c r="N31" s="2">
        <v>3233500</v>
      </c>
      <c r="O31" s="2">
        <v>5460715</v>
      </c>
      <c r="P31" s="2">
        <v>4162866.67</v>
      </c>
      <c r="Q31" s="2">
        <v>0</v>
      </c>
      <c r="R31" s="3">
        <f t="shared" si="2"/>
        <v>709263614.88</v>
      </c>
    </row>
    <row r="32" spans="1:18">
      <c r="A32" s="5" t="s">
        <v>57</v>
      </c>
      <c r="B32" s="2">
        <f t="shared" si="0"/>
        <v>11657213.940000001</v>
      </c>
      <c r="C32" s="2">
        <v>3573667.51</v>
      </c>
      <c r="D32" s="2">
        <v>2702765.97</v>
      </c>
      <c r="E32" s="2">
        <v>0</v>
      </c>
      <c r="F32" s="2">
        <v>38306.949999999997</v>
      </c>
      <c r="G32" s="2">
        <v>0</v>
      </c>
      <c r="H32" s="2">
        <v>512313</v>
      </c>
      <c r="I32" s="2">
        <v>4782763.4000000004</v>
      </c>
      <c r="J32" s="2">
        <v>47397.11</v>
      </c>
      <c r="K32" s="2">
        <f t="shared" si="1"/>
        <v>37067197.289999999</v>
      </c>
      <c r="L32" s="2">
        <v>12356162.539999999</v>
      </c>
      <c r="M32" s="2">
        <v>516366.25</v>
      </c>
      <c r="N32" s="2">
        <v>1</v>
      </c>
      <c r="O32" s="2">
        <v>23959420.5</v>
      </c>
      <c r="P32" s="2">
        <v>385247</v>
      </c>
      <c r="Q32" s="2">
        <v>-150000</v>
      </c>
      <c r="R32" s="3">
        <f t="shared" si="2"/>
        <v>48724411.230000004</v>
      </c>
    </row>
    <row r="33" spans="1:18">
      <c r="A33" s="5" t="s">
        <v>58</v>
      </c>
      <c r="B33" s="2">
        <f t="shared" si="0"/>
        <v>140374997.97</v>
      </c>
      <c r="C33" s="2">
        <v>24801625.82</v>
      </c>
      <c r="D33" s="2">
        <v>18721500.649999999</v>
      </c>
      <c r="E33" s="2">
        <v>0</v>
      </c>
      <c r="F33" s="2">
        <v>8460919.0999999996</v>
      </c>
      <c r="G33" s="2">
        <v>115453.21</v>
      </c>
      <c r="H33" s="2">
        <v>1205882.3999999999</v>
      </c>
      <c r="I33" s="2">
        <v>87069616.790000007</v>
      </c>
      <c r="J33" s="2">
        <v>0</v>
      </c>
      <c r="K33" s="2">
        <f t="shared" si="1"/>
        <v>246105189.10999998</v>
      </c>
      <c r="L33" s="2">
        <v>239122356.44</v>
      </c>
      <c r="M33" s="2">
        <v>664806.47</v>
      </c>
      <c r="N33" s="2">
        <v>0</v>
      </c>
      <c r="O33" s="2">
        <v>2414391.75</v>
      </c>
      <c r="P33" s="2">
        <v>3903634.45</v>
      </c>
      <c r="Q33" s="2">
        <v>0</v>
      </c>
      <c r="R33" s="3">
        <f t="shared" si="2"/>
        <v>386480187.07999998</v>
      </c>
    </row>
    <row r="34" spans="1:18">
      <c r="A34" s="5" t="s">
        <v>59</v>
      </c>
      <c r="B34" s="2">
        <f t="shared" si="0"/>
        <v>33021625.539999999</v>
      </c>
      <c r="C34" s="2">
        <v>6192587.1200000001</v>
      </c>
      <c r="D34" s="2">
        <v>12845616.939999999</v>
      </c>
      <c r="E34" s="2">
        <v>0</v>
      </c>
      <c r="F34" s="2">
        <v>602342.43000000005</v>
      </c>
      <c r="G34" s="2">
        <v>89756</v>
      </c>
      <c r="H34" s="2">
        <v>349328</v>
      </c>
      <c r="I34" s="2">
        <v>12941995.050000001</v>
      </c>
      <c r="J34" s="2">
        <v>0</v>
      </c>
      <c r="K34" s="2">
        <f t="shared" si="1"/>
        <v>58463444.219999999</v>
      </c>
      <c r="L34" s="2">
        <v>47258541.890000001</v>
      </c>
      <c r="M34" s="2">
        <v>9342664.6600000001</v>
      </c>
      <c r="N34" s="2">
        <v>0</v>
      </c>
      <c r="O34" s="2">
        <v>3860297</v>
      </c>
      <c r="P34" s="2">
        <v>1266253</v>
      </c>
      <c r="Q34" s="2">
        <v>-3264312.33</v>
      </c>
      <c r="R34" s="3">
        <f t="shared" si="2"/>
        <v>91485069.75999999</v>
      </c>
    </row>
    <row r="35" spans="1:18">
      <c r="A35" s="5" t="s">
        <v>60</v>
      </c>
      <c r="B35" s="2">
        <f t="shared" si="0"/>
        <v>55351528.480000004</v>
      </c>
      <c r="C35" s="2">
        <v>10183413.66</v>
      </c>
      <c r="D35" s="2">
        <v>1828314.14</v>
      </c>
      <c r="E35" s="2">
        <v>5744003.29</v>
      </c>
      <c r="F35" s="2">
        <v>254503.05</v>
      </c>
      <c r="G35" s="2">
        <v>41902.35</v>
      </c>
      <c r="H35" s="2">
        <v>18063886.329999998</v>
      </c>
      <c r="I35" s="2">
        <v>19128519.140000001</v>
      </c>
      <c r="J35" s="2">
        <v>106986.52</v>
      </c>
      <c r="K35" s="2">
        <f t="shared" si="1"/>
        <v>19051297.66</v>
      </c>
      <c r="L35" s="2">
        <v>18182317.859999999</v>
      </c>
      <c r="M35" s="2">
        <v>55256.800000000003</v>
      </c>
      <c r="N35" s="2">
        <v>0</v>
      </c>
      <c r="O35" s="2">
        <v>335010</v>
      </c>
      <c r="P35" s="2">
        <v>478713</v>
      </c>
      <c r="Q35" s="2">
        <v>0</v>
      </c>
      <c r="R35" s="3">
        <f t="shared" si="2"/>
        <v>74402826.140000001</v>
      </c>
    </row>
    <row r="36" spans="1:18">
      <c r="A36" s="5" t="s">
        <v>61</v>
      </c>
      <c r="B36" s="2">
        <f t="shared" si="0"/>
        <v>419359139.69</v>
      </c>
      <c r="C36" s="2">
        <v>19888255.530000001</v>
      </c>
      <c r="D36" s="2">
        <v>19066192.600000001</v>
      </c>
      <c r="E36" s="2">
        <v>0</v>
      </c>
      <c r="F36" s="2">
        <v>651284.99</v>
      </c>
      <c r="G36" s="2">
        <v>0</v>
      </c>
      <c r="H36" s="2">
        <v>931655</v>
      </c>
      <c r="I36" s="2">
        <v>378821751.56999999</v>
      </c>
      <c r="J36" s="2">
        <v>0</v>
      </c>
      <c r="K36" s="2">
        <f t="shared" si="1"/>
        <v>138368236.03000003</v>
      </c>
      <c r="L36" s="2">
        <v>133073216.26000001</v>
      </c>
      <c r="M36" s="2">
        <v>294602.96999999997</v>
      </c>
      <c r="N36" s="2">
        <v>60000</v>
      </c>
      <c r="O36" s="2">
        <v>933950</v>
      </c>
      <c r="P36" s="2">
        <v>4006466.8</v>
      </c>
      <c r="Q36" s="2">
        <v>0</v>
      </c>
      <c r="R36" s="3">
        <f t="shared" si="2"/>
        <v>557727375.72000003</v>
      </c>
    </row>
    <row r="37" spans="1:18">
      <c r="A37" s="5" t="s">
        <v>62</v>
      </c>
      <c r="B37" s="2">
        <f t="shared" si="0"/>
        <v>116636210.10999998</v>
      </c>
      <c r="C37" s="2">
        <v>19058805.300000001</v>
      </c>
      <c r="D37" s="2">
        <v>6561083.8799999999</v>
      </c>
      <c r="E37" s="2">
        <v>0</v>
      </c>
      <c r="F37" s="2">
        <v>674631.7</v>
      </c>
      <c r="G37" s="2">
        <v>0</v>
      </c>
      <c r="H37" s="2">
        <v>12603462.859999999</v>
      </c>
      <c r="I37" s="2">
        <v>77695711.849999994</v>
      </c>
      <c r="J37" s="2">
        <v>42514.52</v>
      </c>
      <c r="K37" s="2">
        <f t="shared" si="1"/>
        <v>25770752.139999997</v>
      </c>
      <c r="L37" s="2">
        <v>22228666.239999998</v>
      </c>
      <c r="M37" s="2">
        <v>150254.65</v>
      </c>
      <c r="N37" s="2">
        <v>0</v>
      </c>
      <c r="O37" s="2">
        <v>936748</v>
      </c>
      <c r="P37" s="2">
        <v>2455083.25</v>
      </c>
      <c r="Q37" s="2">
        <v>0</v>
      </c>
      <c r="R37" s="3">
        <f t="shared" si="2"/>
        <v>142406962.24999997</v>
      </c>
    </row>
    <row r="38" spans="1:18">
      <c r="A38" s="5" t="s">
        <v>63</v>
      </c>
      <c r="B38" s="2">
        <f t="shared" si="0"/>
        <v>61788921.760000005</v>
      </c>
      <c r="C38" s="2">
        <v>6850459.5499999998</v>
      </c>
      <c r="D38" s="2">
        <v>1541521.66</v>
      </c>
      <c r="E38" s="2">
        <v>0</v>
      </c>
      <c r="F38" s="2">
        <v>154675.92000000001</v>
      </c>
      <c r="G38" s="2">
        <v>0</v>
      </c>
      <c r="H38" s="2">
        <v>487308.5</v>
      </c>
      <c r="I38" s="2">
        <v>52754956.130000003</v>
      </c>
      <c r="J38" s="2">
        <v>0</v>
      </c>
      <c r="K38" s="2">
        <f t="shared" si="1"/>
        <v>6136030.5099999998</v>
      </c>
      <c r="L38" s="2">
        <v>5718084.2599999998</v>
      </c>
      <c r="M38" s="2">
        <v>0</v>
      </c>
      <c r="N38" s="2">
        <v>0</v>
      </c>
      <c r="O38" s="2">
        <v>289616.25</v>
      </c>
      <c r="P38" s="2">
        <v>128330</v>
      </c>
      <c r="Q38" s="2">
        <v>0</v>
      </c>
      <c r="R38" s="3">
        <f t="shared" si="2"/>
        <v>67924952.270000011</v>
      </c>
    </row>
    <row r="39" spans="1:18">
      <c r="A39" s="5" t="s">
        <v>64</v>
      </c>
      <c r="B39" s="2">
        <f t="shared" si="0"/>
        <v>12709940.280000001</v>
      </c>
      <c r="C39" s="2">
        <v>8890095.25</v>
      </c>
      <c r="D39" s="2">
        <v>2905059.32</v>
      </c>
      <c r="E39" s="2">
        <v>0</v>
      </c>
      <c r="F39" s="2">
        <v>305980.31</v>
      </c>
      <c r="G39" s="2">
        <v>6809.9</v>
      </c>
      <c r="H39" s="2">
        <v>285995.5</v>
      </c>
      <c r="I39" s="2">
        <v>316000</v>
      </c>
      <c r="J39" s="2">
        <v>0</v>
      </c>
      <c r="K39" s="2">
        <f t="shared" si="1"/>
        <v>19001092.080000002</v>
      </c>
      <c r="L39" s="2">
        <v>11090206.539999999</v>
      </c>
      <c r="M39" s="2">
        <v>176320.73</v>
      </c>
      <c r="N39" s="2">
        <v>0</v>
      </c>
      <c r="O39" s="2">
        <v>10573787.699999999</v>
      </c>
      <c r="P39" s="2">
        <v>306456.67</v>
      </c>
      <c r="Q39" s="2">
        <v>-3145679.56</v>
      </c>
      <c r="R39" s="3">
        <f t="shared" si="2"/>
        <v>31711032.360000003</v>
      </c>
    </row>
    <row r="40" spans="1:18">
      <c r="A40" s="5" t="s">
        <v>65</v>
      </c>
      <c r="B40" s="2">
        <f t="shared" si="0"/>
        <v>15385042.140000001</v>
      </c>
      <c r="C40" s="2">
        <v>4382276.91</v>
      </c>
      <c r="D40" s="2">
        <v>1930230.95</v>
      </c>
      <c r="E40" s="2">
        <v>0</v>
      </c>
      <c r="F40" s="2">
        <v>57414.28</v>
      </c>
      <c r="G40" s="2">
        <v>0</v>
      </c>
      <c r="H40" s="2">
        <v>1665120</v>
      </c>
      <c r="I40" s="2">
        <v>7350000</v>
      </c>
      <c r="J40" s="2">
        <v>0</v>
      </c>
      <c r="K40" s="2">
        <f t="shared" si="1"/>
        <v>5086170.37</v>
      </c>
      <c r="L40" s="2">
        <v>1728259.67</v>
      </c>
      <c r="M40" s="2">
        <v>0</v>
      </c>
      <c r="N40" s="2">
        <v>0</v>
      </c>
      <c r="O40" s="2">
        <v>3278430</v>
      </c>
      <c r="P40" s="2">
        <v>79480.7</v>
      </c>
      <c r="Q40" s="2">
        <v>0</v>
      </c>
      <c r="R40" s="3">
        <f t="shared" si="2"/>
        <v>20471212.510000002</v>
      </c>
    </row>
    <row r="41" spans="1:18">
      <c r="A41" s="5" t="s">
        <v>66</v>
      </c>
      <c r="B41" s="2">
        <f t="shared" si="0"/>
        <v>41398980.530000001</v>
      </c>
      <c r="C41" s="2">
        <v>24331638.77</v>
      </c>
      <c r="D41" s="2">
        <v>4294544.41</v>
      </c>
      <c r="E41" s="2">
        <v>0</v>
      </c>
      <c r="F41" s="2">
        <v>850646.4</v>
      </c>
      <c r="G41" s="2">
        <v>0</v>
      </c>
      <c r="H41" s="2">
        <v>2044589.5</v>
      </c>
      <c r="I41" s="2">
        <v>9877561.4499999993</v>
      </c>
      <c r="J41" s="2">
        <v>0</v>
      </c>
      <c r="K41" s="2">
        <f t="shared" si="1"/>
        <v>91054075.019999996</v>
      </c>
      <c r="L41" s="2">
        <v>65887457.299999997</v>
      </c>
      <c r="M41" s="2">
        <v>0</v>
      </c>
      <c r="N41" s="2">
        <v>0</v>
      </c>
      <c r="O41" s="2">
        <v>24103537.050000001</v>
      </c>
      <c r="P41" s="2">
        <v>1063080.67</v>
      </c>
      <c r="Q41" s="2">
        <v>0</v>
      </c>
      <c r="R41" s="3">
        <f t="shared" si="2"/>
        <v>132453055.55</v>
      </c>
    </row>
    <row r="42" spans="1:18">
      <c r="A42" s="5" t="s">
        <v>67</v>
      </c>
      <c r="B42" s="2">
        <f t="shared" si="0"/>
        <v>25283644.850000001</v>
      </c>
      <c r="C42" s="2">
        <v>5254814.58</v>
      </c>
      <c r="D42" s="2">
        <v>1003439.62</v>
      </c>
      <c r="E42" s="2">
        <v>0</v>
      </c>
      <c r="F42" s="2">
        <v>53460.45</v>
      </c>
      <c r="G42" s="2">
        <v>0</v>
      </c>
      <c r="H42" s="2">
        <v>216284</v>
      </c>
      <c r="I42" s="2">
        <v>18570446.199999999</v>
      </c>
      <c r="J42" s="2">
        <v>185200</v>
      </c>
      <c r="K42" s="2">
        <f t="shared" si="1"/>
        <v>2178805.1800000002</v>
      </c>
      <c r="L42" s="2">
        <v>1353020.53</v>
      </c>
      <c r="M42" s="2">
        <v>0</v>
      </c>
      <c r="N42" s="2">
        <v>314494.65999999997</v>
      </c>
      <c r="O42" s="2">
        <v>414770</v>
      </c>
      <c r="P42" s="2">
        <v>96519.99</v>
      </c>
      <c r="Q42" s="2">
        <v>0</v>
      </c>
      <c r="R42" s="3">
        <f t="shared" si="2"/>
        <v>27462450.030000001</v>
      </c>
    </row>
    <row r="43" spans="1:18">
      <c r="A43" s="5" t="s">
        <v>68</v>
      </c>
      <c r="B43" s="2">
        <f t="shared" si="0"/>
        <v>137366058.36000001</v>
      </c>
      <c r="C43" s="2">
        <v>21295974.640000001</v>
      </c>
      <c r="D43" s="2">
        <v>15357039.220000001</v>
      </c>
      <c r="E43" s="2">
        <v>28000000</v>
      </c>
      <c r="F43" s="2">
        <v>718423.07</v>
      </c>
      <c r="G43" s="2">
        <v>19149.95</v>
      </c>
      <c r="H43" s="2">
        <v>1451641</v>
      </c>
      <c r="I43" s="2">
        <v>70523830.480000004</v>
      </c>
      <c r="J43" s="2">
        <v>0</v>
      </c>
      <c r="K43" s="2">
        <f t="shared" si="1"/>
        <v>107881958.80999999</v>
      </c>
      <c r="L43" s="2">
        <v>93119670.409999996</v>
      </c>
      <c r="M43" s="2">
        <v>167068.49</v>
      </c>
      <c r="N43" s="2">
        <v>0</v>
      </c>
      <c r="O43" s="2">
        <v>18747664.66</v>
      </c>
      <c r="P43" s="2">
        <v>1583696</v>
      </c>
      <c r="Q43" s="2">
        <v>-5736140.75</v>
      </c>
      <c r="R43" s="3">
        <f t="shared" si="2"/>
        <v>245248017.17000002</v>
      </c>
    </row>
    <row r="44" spans="1:18">
      <c r="A44" s="5" t="s">
        <v>69</v>
      </c>
      <c r="B44" s="2">
        <f t="shared" si="0"/>
        <v>73879567.010000005</v>
      </c>
      <c r="C44" s="2">
        <v>6184979.9400000004</v>
      </c>
      <c r="D44" s="2">
        <v>3448357.78</v>
      </c>
      <c r="E44" s="2">
        <v>0</v>
      </c>
      <c r="F44" s="2">
        <v>72483.100000000006</v>
      </c>
      <c r="G44" s="2">
        <v>0</v>
      </c>
      <c r="H44" s="2">
        <v>60295</v>
      </c>
      <c r="I44" s="2">
        <v>63775612.049999997</v>
      </c>
      <c r="J44" s="2">
        <v>337839.14</v>
      </c>
      <c r="K44" s="2">
        <f t="shared" si="1"/>
        <v>21832796.920000002</v>
      </c>
      <c r="L44" s="2">
        <v>20461855.940000001</v>
      </c>
      <c r="M44" s="2">
        <v>135184.73000000001</v>
      </c>
      <c r="N44" s="2">
        <v>10000</v>
      </c>
      <c r="O44" s="2">
        <v>1120842</v>
      </c>
      <c r="P44" s="2">
        <v>382162</v>
      </c>
      <c r="Q44" s="2">
        <v>-277247.75</v>
      </c>
      <c r="R44" s="3">
        <f t="shared" si="2"/>
        <v>95712363.930000007</v>
      </c>
    </row>
    <row r="45" spans="1:18">
      <c r="A45" s="5" t="s">
        <v>70</v>
      </c>
      <c r="B45" s="2">
        <f t="shared" si="0"/>
        <v>90720450.950000018</v>
      </c>
      <c r="C45" s="2">
        <v>24916315.109999999</v>
      </c>
      <c r="D45" s="2">
        <v>7278908.6399999997</v>
      </c>
      <c r="E45" s="2">
        <v>0</v>
      </c>
      <c r="F45" s="2">
        <v>190168.1</v>
      </c>
      <c r="G45" s="2">
        <v>0</v>
      </c>
      <c r="H45" s="2">
        <v>998592</v>
      </c>
      <c r="I45" s="2">
        <v>57296643.950000003</v>
      </c>
      <c r="J45" s="2">
        <v>39823.15</v>
      </c>
      <c r="K45" s="2">
        <f t="shared" si="1"/>
        <v>17726305.580000002</v>
      </c>
      <c r="L45" s="2">
        <v>15442002.220000001</v>
      </c>
      <c r="M45" s="2">
        <v>281060.45</v>
      </c>
      <c r="N45" s="2">
        <v>0</v>
      </c>
      <c r="O45" s="2">
        <v>1226516.25</v>
      </c>
      <c r="P45" s="2">
        <v>776726.66</v>
      </c>
      <c r="Q45" s="2">
        <v>0</v>
      </c>
      <c r="R45" s="3">
        <f t="shared" si="2"/>
        <v>108446756.53000002</v>
      </c>
    </row>
    <row r="46" spans="1:18">
      <c r="A46" s="5" t="s">
        <v>71</v>
      </c>
      <c r="B46" s="2">
        <f t="shared" si="0"/>
        <v>132776617.61</v>
      </c>
      <c r="C46" s="2">
        <v>23840114.91</v>
      </c>
      <c r="D46" s="2">
        <v>24952434.68</v>
      </c>
      <c r="E46" s="2">
        <v>200626.75</v>
      </c>
      <c r="F46" s="2">
        <v>2613985.86</v>
      </c>
      <c r="G46" s="2">
        <v>0</v>
      </c>
      <c r="H46" s="2">
        <v>1316743</v>
      </c>
      <c r="I46" s="2">
        <v>79852712.409999996</v>
      </c>
      <c r="J46" s="2">
        <v>0</v>
      </c>
      <c r="K46" s="2">
        <f t="shared" si="1"/>
        <v>187992334.59999999</v>
      </c>
      <c r="L46" s="2">
        <v>178446700.34999999</v>
      </c>
      <c r="M46" s="2">
        <v>213849.85</v>
      </c>
      <c r="N46" s="2">
        <v>0</v>
      </c>
      <c r="O46" s="2">
        <v>5846606</v>
      </c>
      <c r="P46" s="2">
        <v>3485178.4</v>
      </c>
      <c r="Q46" s="2">
        <v>0</v>
      </c>
      <c r="R46" s="3">
        <f t="shared" si="2"/>
        <v>320768952.20999998</v>
      </c>
    </row>
    <row r="47" spans="1:18">
      <c r="A47" s="5" t="s">
        <v>72</v>
      </c>
      <c r="B47" s="2">
        <f t="shared" si="0"/>
        <v>74813738.659999996</v>
      </c>
      <c r="C47" s="2">
        <v>1549199.27</v>
      </c>
      <c r="D47" s="2">
        <v>19321167.02</v>
      </c>
      <c r="E47" s="2">
        <v>4306.8999999999996</v>
      </c>
      <c r="F47" s="2">
        <v>188935.71</v>
      </c>
      <c r="G47" s="2">
        <v>23584.65</v>
      </c>
      <c r="H47" s="2">
        <v>1006225.5</v>
      </c>
      <c r="I47" s="2">
        <v>51944000</v>
      </c>
      <c r="J47" s="2">
        <v>776319.61</v>
      </c>
      <c r="K47" s="2">
        <f t="shared" si="1"/>
        <v>57356930.099999994</v>
      </c>
      <c r="L47" s="2">
        <v>49084161.869999997</v>
      </c>
      <c r="M47" s="2">
        <v>103654.9</v>
      </c>
      <c r="N47" s="2">
        <v>923000</v>
      </c>
      <c r="O47" s="2">
        <v>5736800</v>
      </c>
      <c r="P47" s="2">
        <v>1509313.33</v>
      </c>
      <c r="Q47" s="2">
        <v>0</v>
      </c>
      <c r="R47" s="3">
        <f t="shared" si="2"/>
        <v>132170668.75999999</v>
      </c>
    </row>
    <row r="48" spans="1:18">
      <c r="A48" s="5" t="s">
        <v>73</v>
      </c>
      <c r="B48" s="2">
        <f t="shared" si="0"/>
        <v>46001237.960000001</v>
      </c>
      <c r="C48" s="2">
        <v>7596825.8600000003</v>
      </c>
      <c r="D48" s="2">
        <v>12504520.75</v>
      </c>
      <c r="E48" s="2">
        <v>0</v>
      </c>
      <c r="F48" s="2">
        <v>1489152.6</v>
      </c>
      <c r="G48" s="2">
        <v>1437.4</v>
      </c>
      <c r="H48" s="2">
        <v>942627.5</v>
      </c>
      <c r="I48" s="2">
        <v>23466673.850000001</v>
      </c>
      <c r="J48" s="2">
        <v>0</v>
      </c>
      <c r="K48" s="2">
        <f t="shared" si="1"/>
        <v>91902760.689999983</v>
      </c>
      <c r="L48" s="2">
        <v>76897186.989999995</v>
      </c>
      <c r="M48" s="2">
        <v>551116.1</v>
      </c>
      <c r="N48" s="2">
        <v>0</v>
      </c>
      <c r="O48" s="2">
        <v>12876027.6</v>
      </c>
      <c r="P48" s="2">
        <v>1578430</v>
      </c>
      <c r="Q48" s="2">
        <v>0</v>
      </c>
      <c r="R48" s="3">
        <f t="shared" si="2"/>
        <v>137903998.64999998</v>
      </c>
    </row>
    <row r="49" spans="1:18">
      <c r="A49" s="7" t="s">
        <v>74</v>
      </c>
      <c r="B49" s="4">
        <f>SUM(B4:B48)</f>
        <v>7203118884.4499989</v>
      </c>
      <c r="C49" s="4">
        <f t="shared" ref="C49:R49" si="3">SUM(C4:C48)</f>
        <v>596901620.63</v>
      </c>
      <c r="D49" s="4">
        <f t="shared" si="3"/>
        <v>668087052.64999998</v>
      </c>
      <c r="E49" s="4">
        <f t="shared" si="3"/>
        <v>40307184.75</v>
      </c>
      <c r="F49" s="4">
        <f t="shared" si="3"/>
        <v>75716884.679999977</v>
      </c>
      <c r="G49" s="4">
        <f t="shared" si="3"/>
        <v>4161109.93</v>
      </c>
      <c r="H49" s="4">
        <f t="shared" si="3"/>
        <v>376451540.30000001</v>
      </c>
      <c r="I49" s="4">
        <f t="shared" si="3"/>
        <v>5419603914.54</v>
      </c>
      <c r="J49" s="4">
        <f t="shared" si="3"/>
        <v>21889576.969999999</v>
      </c>
      <c r="K49" s="4">
        <f t="shared" si="3"/>
        <v>3551038460.749999</v>
      </c>
      <c r="L49" s="4">
        <f t="shared" si="3"/>
        <v>3102412983.5499997</v>
      </c>
      <c r="M49" s="4">
        <f t="shared" si="3"/>
        <v>18160134.000000004</v>
      </c>
      <c r="N49" s="4">
        <f t="shared" si="3"/>
        <v>20965986.190000001</v>
      </c>
      <c r="O49" s="4">
        <f t="shared" si="3"/>
        <v>383886521.78000003</v>
      </c>
      <c r="P49" s="4">
        <f t="shared" si="3"/>
        <v>92396718.530000001</v>
      </c>
      <c r="Q49" s="4">
        <f t="shared" si="3"/>
        <v>-66783883.299999997</v>
      </c>
      <c r="R49" s="4">
        <f t="shared" si="3"/>
        <v>10754157345.200001</v>
      </c>
    </row>
    <row r="50" spans="1:18">
      <c r="A50" s="8" t="s">
        <v>75</v>
      </c>
      <c r="B50" s="9">
        <f>B49-B24</f>
        <v>3595583641.3399992</v>
      </c>
      <c r="C50" s="9">
        <f t="shared" ref="C50:R50" si="4">C49-C24</f>
        <v>586530163.36000001</v>
      </c>
      <c r="D50" s="9">
        <f t="shared" si="4"/>
        <v>349876465.29999995</v>
      </c>
      <c r="E50" s="9">
        <f t="shared" si="4"/>
        <v>40307184.75</v>
      </c>
      <c r="F50" s="9">
        <f t="shared" si="4"/>
        <v>33639781.329999976</v>
      </c>
      <c r="G50" s="9">
        <f t="shared" si="4"/>
        <v>673112</v>
      </c>
      <c r="H50" s="9">
        <f t="shared" si="4"/>
        <v>187124755.44</v>
      </c>
      <c r="I50" s="9">
        <f t="shared" si="4"/>
        <v>2387402209.4299998</v>
      </c>
      <c r="J50" s="9">
        <f t="shared" si="4"/>
        <v>10029969.729999999</v>
      </c>
      <c r="K50" s="9">
        <f t="shared" si="4"/>
        <v>2164129301.6599989</v>
      </c>
      <c r="L50" s="9">
        <f t="shared" si="4"/>
        <v>1928299083.7799997</v>
      </c>
      <c r="M50" s="9">
        <f t="shared" si="4"/>
        <v>18160134.000000004</v>
      </c>
      <c r="N50" s="9">
        <f t="shared" si="4"/>
        <v>19810877.109999999</v>
      </c>
      <c r="O50" s="9">
        <f t="shared" si="4"/>
        <v>194929410.02000004</v>
      </c>
      <c r="P50" s="9">
        <f t="shared" si="4"/>
        <v>69713680.049999997</v>
      </c>
      <c r="Q50" s="9">
        <f t="shared" si="4"/>
        <v>-66783883.299999997</v>
      </c>
      <c r="R50" s="9">
        <f t="shared" si="4"/>
        <v>5759712943.000001</v>
      </c>
    </row>
  </sheetData>
  <mergeCells count="5">
    <mergeCell ref="A2:A3"/>
    <mergeCell ref="B2:J2"/>
    <mergeCell ref="K2:Q2"/>
    <mergeCell ref="A1:J1"/>
    <mergeCell ref="K1:R1"/>
  </mergeCells>
  <printOptions horizontalCentered="1" verticalCentered="1"/>
  <pageMargins left="0.35433070866141736" right="0.35433070866141736" top="0.19685039370078741" bottom="0.19685039370078741" header="0.51181102362204722" footer="0.51181102362204722"/>
  <pageSetup paperSize="9" scale="90" fitToWidth="2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activeCell="B3" sqref="B3"/>
    </sheetView>
  </sheetViews>
  <sheetFormatPr baseColWidth="10" defaultColWidth="9.140625" defaultRowHeight="12.75"/>
  <cols>
    <col min="1" max="1" width="15.85546875" bestFit="1" customWidth="1"/>
    <col min="2" max="2" width="14.7109375" bestFit="1" customWidth="1"/>
    <col min="3" max="4" width="13.28515625" bestFit="1" customWidth="1"/>
    <col min="5" max="5" width="12.28515625" bestFit="1" customWidth="1"/>
    <col min="6" max="6" width="13.28515625" bestFit="1" customWidth="1"/>
    <col min="7" max="7" width="14.7109375" bestFit="1" customWidth="1"/>
    <col min="8" max="8" width="13.28515625" bestFit="1" customWidth="1"/>
    <col min="9" max="9" width="12.28515625" bestFit="1" customWidth="1"/>
    <col min="10" max="10" width="14.7109375" bestFit="1" customWidth="1"/>
    <col min="11" max="11" width="15.7109375" bestFit="1" customWidth="1"/>
  </cols>
  <sheetData>
    <row r="1" spans="1:11" ht="12.7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>
      <c r="A2" s="19" t="s">
        <v>1</v>
      </c>
      <c r="B2" s="11" t="s">
        <v>3</v>
      </c>
      <c r="C2" s="12"/>
      <c r="D2" s="12"/>
      <c r="E2" s="12"/>
      <c r="F2" s="12"/>
      <c r="G2" s="12"/>
      <c r="H2" s="12"/>
      <c r="I2" s="12"/>
      <c r="J2" s="14"/>
      <c r="K2" s="20" t="s">
        <v>74</v>
      </c>
    </row>
    <row r="3" spans="1:11">
      <c r="A3" s="18"/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16" t="s">
        <v>3</v>
      </c>
    </row>
    <row r="4" spans="1:11">
      <c r="A4" s="5" t="s">
        <v>29</v>
      </c>
      <c r="B4" s="2">
        <f>SUM(C4:I4)</f>
        <v>8462873.1300000008</v>
      </c>
      <c r="C4" s="2">
        <v>-8066.15</v>
      </c>
      <c r="D4" s="2">
        <v>170292.75</v>
      </c>
      <c r="E4" s="2">
        <v>184086.13</v>
      </c>
      <c r="F4" s="2">
        <v>98102</v>
      </c>
      <c r="G4" s="2">
        <v>7464301.0999999996</v>
      </c>
      <c r="H4" s="2">
        <v>22000</v>
      </c>
      <c r="I4" s="2">
        <v>532157.30000000005</v>
      </c>
      <c r="J4" s="2">
        <v>23069052.940000001</v>
      </c>
      <c r="K4" s="6">
        <f>J4+B4</f>
        <v>31531926.07</v>
      </c>
    </row>
    <row r="5" spans="1:11">
      <c r="A5" s="5" t="s">
        <v>30</v>
      </c>
      <c r="B5" s="2">
        <f t="shared" ref="B5:B48" si="0">SUM(C5:I5)</f>
        <v>23233891.239999998</v>
      </c>
      <c r="C5" s="2">
        <v>1766576.94</v>
      </c>
      <c r="D5" s="2">
        <v>0</v>
      </c>
      <c r="E5" s="2">
        <v>414231.75</v>
      </c>
      <c r="F5" s="2">
        <v>2949705</v>
      </c>
      <c r="G5" s="2">
        <v>15500000</v>
      </c>
      <c r="H5" s="2">
        <v>2339000</v>
      </c>
      <c r="I5" s="2">
        <v>264377.55</v>
      </c>
      <c r="J5" s="2">
        <v>229829102.47</v>
      </c>
      <c r="K5" s="6">
        <f t="shared" ref="K5:K48" si="1">J5+B5</f>
        <v>253062993.71000001</v>
      </c>
    </row>
    <row r="6" spans="1:11">
      <c r="A6" s="5" t="s">
        <v>31</v>
      </c>
      <c r="B6" s="2">
        <f t="shared" si="0"/>
        <v>5157881.8499999996</v>
      </c>
      <c r="C6" s="2">
        <v>148635.79999999999</v>
      </c>
      <c r="D6" s="2">
        <v>2000000</v>
      </c>
      <c r="E6" s="2">
        <v>0</v>
      </c>
      <c r="F6" s="2">
        <v>316669.55</v>
      </c>
      <c r="G6" s="2">
        <v>2644000</v>
      </c>
      <c r="H6" s="2">
        <v>10000</v>
      </c>
      <c r="I6" s="2">
        <v>38576.5</v>
      </c>
      <c r="J6" s="2">
        <v>40483424.879999995</v>
      </c>
      <c r="K6" s="6">
        <f t="shared" si="1"/>
        <v>45641306.729999997</v>
      </c>
    </row>
    <row r="7" spans="1:11">
      <c r="A7" s="5" t="s">
        <v>32</v>
      </c>
      <c r="B7" s="2">
        <f t="shared" si="0"/>
        <v>13632540.440000001</v>
      </c>
      <c r="C7" s="2">
        <v>445843.59</v>
      </c>
      <c r="D7" s="2">
        <v>0</v>
      </c>
      <c r="E7" s="2">
        <v>47813.3</v>
      </c>
      <c r="F7" s="2">
        <v>634771</v>
      </c>
      <c r="G7" s="2">
        <v>12154000</v>
      </c>
      <c r="H7" s="2">
        <v>21000</v>
      </c>
      <c r="I7" s="2">
        <v>329112.55</v>
      </c>
      <c r="J7" s="2">
        <v>19637987.030000001</v>
      </c>
      <c r="K7" s="6">
        <f t="shared" si="1"/>
        <v>33270527.470000003</v>
      </c>
    </row>
    <row r="8" spans="1:11">
      <c r="A8" s="5" t="s">
        <v>33</v>
      </c>
      <c r="B8" s="2">
        <f t="shared" si="0"/>
        <v>9514688.9700000007</v>
      </c>
      <c r="C8" s="2">
        <v>751261.29</v>
      </c>
      <c r="D8" s="2">
        <v>0</v>
      </c>
      <c r="E8" s="2">
        <v>238615.55</v>
      </c>
      <c r="F8" s="2">
        <v>237677.9</v>
      </c>
      <c r="G8" s="2">
        <v>8000000</v>
      </c>
      <c r="H8" s="2">
        <v>49000</v>
      </c>
      <c r="I8" s="2">
        <v>238134.23</v>
      </c>
      <c r="J8" s="2">
        <v>26539986.539999999</v>
      </c>
      <c r="K8" s="6">
        <f t="shared" si="1"/>
        <v>36054675.509999998</v>
      </c>
    </row>
    <row r="9" spans="1:11">
      <c r="A9" s="5" t="s">
        <v>34</v>
      </c>
      <c r="B9" s="2">
        <f t="shared" si="0"/>
        <v>19525933.330000002</v>
      </c>
      <c r="C9" s="2">
        <v>1399011.7</v>
      </c>
      <c r="D9" s="2">
        <v>0</v>
      </c>
      <c r="E9" s="2">
        <v>120455.8</v>
      </c>
      <c r="F9" s="2">
        <v>1318233.78</v>
      </c>
      <c r="G9" s="2">
        <v>16289520</v>
      </c>
      <c r="H9" s="2">
        <v>290000</v>
      </c>
      <c r="I9" s="2">
        <v>108712.05</v>
      </c>
      <c r="J9" s="2">
        <v>62799702.109999999</v>
      </c>
      <c r="K9" s="6">
        <f t="shared" si="1"/>
        <v>82325635.439999998</v>
      </c>
    </row>
    <row r="10" spans="1:11">
      <c r="A10" s="5" t="s">
        <v>35</v>
      </c>
      <c r="B10" s="2">
        <f t="shared" si="0"/>
        <v>24454530.469999999</v>
      </c>
      <c r="C10" s="2">
        <v>1190716.55</v>
      </c>
      <c r="D10" s="2">
        <v>0</v>
      </c>
      <c r="E10" s="2">
        <v>1627320.54</v>
      </c>
      <c r="F10" s="2">
        <v>2029902.63</v>
      </c>
      <c r="G10" s="2">
        <v>19050000</v>
      </c>
      <c r="H10" s="2">
        <v>272000</v>
      </c>
      <c r="I10" s="2">
        <v>284590.75</v>
      </c>
      <c r="J10" s="2">
        <v>64297457.939999998</v>
      </c>
      <c r="K10" s="6">
        <f t="shared" si="1"/>
        <v>88751988.409999996</v>
      </c>
    </row>
    <row r="11" spans="1:11">
      <c r="A11" s="5" t="s">
        <v>36</v>
      </c>
      <c r="B11" s="2">
        <f t="shared" si="0"/>
        <v>119571624.43000001</v>
      </c>
      <c r="C11" s="2">
        <v>-679790.59</v>
      </c>
      <c r="D11" s="2">
        <v>20873153.5</v>
      </c>
      <c r="E11" s="2">
        <v>10244303.65</v>
      </c>
      <c r="F11" s="2">
        <v>4803993.03</v>
      </c>
      <c r="G11" s="2">
        <v>60621414.689999998</v>
      </c>
      <c r="H11" s="2">
        <v>22766144.390000001</v>
      </c>
      <c r="I11" s="2">
        <v>942405.76</v>
      </c>
      <c r="J11" s="2">
        <v>176486491.34999999</v>
      </c>
      <c r="K11" s="6">
        <f t="shared" si="1"/>
        <v>296058115.77999997</v>
      </c>
    </row>
    <row r="12" spans="1:11">
      <c r="A12" s="5" t="s">
        <v>37</v>
      </c>
      <c r="B12" s="2">
        <f t="shared" si="0"/>
        <v>13355509.059999999</v>
      </c>
      <c r="C12" s="2">
        <v>180449.16</v>
      </c>
      <c r="D12" s="2">
        <v>345520</v>
      </c>
      <c r="E12" s="2">
        <v>13670</v>
      </c>
      <c r="F12" s="2">
        <v>431454.7</v>
      </c>
      <c r="G12" s="2">
        <v>12150710</v>
      </c>
      <c r="H12" s="2">
        <v>14000</v>
      </c>
      <c r="I12" s="2">
        <v>219705.2</v>
      </c>
      <c r="J12" s="2">
        <v>15862971.66</v>
      </c>
      <c r="K12" s="6">
        <f t="shared" si="1"/>
        <v>29218480.719999999</v>
      </c>
    </row>
    <row r="13" spans="1:11">
      <c r="A13" s="5" t="s">
        <v>38</v>
      </c>
      <c r="B13" s="2">
        <f t="shared" si="0"/>
        <v>30357822.07</v>
      </c>
      <c r="C13" s="2">
        <v>131709.82</v>
      </c>
      <c r="D13" s="2">
        <v>25242198</v>
      </c>
      <c r="E13" s="2">
        <v>62954.75</v>
      </c>
      <c r="F13" s="2">
        <v>545184</v>
      </c>
      <c r="G13" s="2">
        <v>4000000</v>
      </c>
      <c r="H13" s="2">
        <v>16000</v>
      </c>
      <c r="I13" s="2">
        <v>359775.5</v>
      </c>
      <c r="J13" s="2">
        <v>28488590.75</v>
      </c>
      <c r="K13" s="6">
        <f t="shared" si="1"/>
        <v>58846412.82</v>
      </c>
    </row>
    <row r="14" spans="1:11">
      <c r="A14" s="5" t="s">
        <v>39</v>
      </c>
      <c r="B14" s="2">
        <f t="shared" si="0"/>
        <v>22544071.109999999</v>
      </c>
      <c r="C14" s="2">
        <v>12014.1</v>
      </c>
      <c r="D14" s="2">
        <v>389000</v>
      </c>
      <c r="E14" s="2">
        <v>357143.86</v>
      </c>
      <c r="F14" s="2">
        <v>542531</v>
      </c>
      <c r="G14" s="2">
        <v>21066780</v>
      </c>
      <c r="H14" s="2">
        <v>5000</v>
      </c>
      <c r="I14" s="2">
        <v>171602.15</v>
      </c>
      <c r="J14" s="2">
        <v>23209482.23</v>
      </c>
      <c r="K14" s="6">
        <f t="shared" si="1"/>
        <v>45753553.340000004</v>
      </c>
    </row>
    <row r="15" spans="1:11">
      <c r="A15" s="5" t="s">
        <v>40</v>
      </c>
      <c r="B15" s="2">
        <f t="shared" si="0"/>
        <v>40258862.450000003</v>
      </c>
      <c r="C15" s="2">
        <v>1972977.95</v>
      </c>
      <c r="D15" s="2">
        <v>5295000</v>
      </c>
      <c r="E15" s="2">
        <v>709308.59</v>
      </c>
      <c r="F15" s="2">
        <v>3681631</v>
      </c>
      <c r="G15" s="2">
        <v>22800000</v>
      </c>
      <c r="H15" s="2">
        <v>599000</v>
      </c>
      <c r="I15" s="2">
        <v>5200944.91</v>
      </c>
      <c r="J15" s="2">
        <v>194328771.28999999</v>
      </c>
      <c r="K15" s="6">
        <f t="shared" si="1"/>
        <v>234587633.74000001</v>
      </c>
    </row>
    <row r="16" spans="1:11">
      <c r="A16" s="5" t="s">
        <v>41</v>
      </c>
      <c r="B16" s="2">
        <f t="shared" si="0"/>
        <v>5721070.0899999999</v>
      </c>
      <c r="C16" s="2">
        <v>730957.19</v>
      </c>
      <c r="D16" s="2">
        <v>0</v>
      </c>
      <c r="E16" s="2">
        <v>632439.80000000005</v>
      </c>
      <c r="F16" s="2">
        <v>833546</v>
      </c>
      <c r="G16" s="2">
        <v>3049200</v>
      </c>
      <c r="H16" s="2">
        <v>353000</v>
      </c>
      <c r="I16" s="2">
        <v>121927.1</v>
      </c>
      <c r="J16" s="2">
        <v>68953596.75</v>
      </c>
      <c r="K16" s="6">
        <f t="shared" si="1"/>
        <v>74674666.840000004</v>
      </c>
    </row>
    <row r="17" spans="1:11">
      <c r="A17" s="5" t="s">
        <v>42</v>
      </c>
      <c r="B17" s="2">
        <f t="shared" si="0"/>
        <v>5700198.3700000001</v>
      </c>
      <c r="C17" s="2">
        <v>938485.72</v>
      </c>
      <c r="D17" s="2">
        <v>0</v>
      </c>
      <c r="E17" s="2">
        <v>0</v>
      </c>
      <c r="F17" s="2">
        <v>1318146</v>
      </c>
      <c r="G17" s="2">
        <v>3425000</v>
      </c>
      <c r="H17" s="2">
        <v>13000</v>
      </c>
      <c r="I17" s="2">
        <v>5566.65</v>
      </c>
      <c r="J17" s="2">
        <v>21802042.379999999</v>
      </c>
      <c r="K17" s="6">
        <f t="shared" si="1"/>
        <v>27502240.75</v>
      </c>
    </row>
    <row r="18" spans="1:11">
      <c r="A18" s="5" t="s">
        <v>43</v>
      </c>
      <c r="B18" s="2">
        <f t="shared" si="0"/>
        <v>2583151.61</v>
      </c>
      <c r="C18" s="2">
        <v>433932.63</v>
      </c>
      <c r="D18" s="2">
        <v>0</v>
      </c>
      <c r="E18" s="2">
        <v>36820.230000000003</v>
      </c>
      <c r="F18" s="2">
        <v>489624</v>
      </c>
      <c r="G18" s="2">
        <v>1500000</v>
      </c>
      <c r="H18" s="2">
        <v>29000</v>
      </c>
      <c r="I18" s="2">
        <v>93774.75</v>
      </c>
      <c r="J18" s="2">
        <v>22634732.490000002</v>
      </c>
      <c r="K18" s="6">
        <f t="shared" si="1"/>
        <v>25217884.100000001</v>
      </c>
    </row>
    <row r="19" spans="1:11">
      <c r="A19" s="5" t="s">
        <v>44</v>
      </c>
      <c r="B19" s="2">
        <f t="shared" si="0"/>
        <v>48837601.530000001</v>
      </c>
      <c r="C19" s="2">
        <v>7531198.9299999997</v>
      </c>
      <c r="D19" s="2">
        <v>0</v>
      </c>
      <c r="E19" s="2">
        <v>684403.24</v>
      </c>
      <c r="F19" s="2">
        <v>1047564</v>
      </c>
      <c r="G19" s="2">
        <v>36047000</v>
      </c>
      <c r="H19" s="2">
        <v>706000</v>
      </c>
      <c r="I19" s="2">
        <v>2821435.36</v>
      </c>
      <c r="J19" s="2">
        <v>192974831.75</v>
      </c>
      <c r="K19" s="6">
        <f t="shared" si="1"/>
        <v>241812433.28</v>
      </c>
    </row>
    <row r="20" spans="1:11">
      <c r="A20" s="5" t="s">
        <v>45</v>
      </c>
      <c r="B20" s="2">
        <f t="shared" si="0"/>
        <v>40947653.620000005</v>
      </c>
      <c r="C20" s="2">
        <v>1380963.07</v>
      </c>
      <c r="D20" s="2">
        <v>0</v>
      </c>
      <c r="E20" s="2">
        <v>536552.06000000006</v>
      </c>
      <c r="F20" s="2">
        <v>37999070.5</v>
      </c>
      <c r="G20" s="2">
        <v>0</v>
      </c>
      <c r="H20" s="2">
        <v>371000</v>
      </c>
      <c r="I20" s="2">
        <v>660067.99</v>
      </c>
      <c r="J20" s="2">
        <v>251458269.25999999</v>
      </c>
      <c r="K20" s="6">
        <f t="shared" si="1"/>
        <v>292405922.88</v>
      </c>
    </row>
    <row r="21" spans="1:11">
      <c r="A21" s="5" t="s">
        <v>46</v>
      </c>
      <c r="B21" s="2">
        <f t="shared" si="0"/>
        <v>24561841.629999999</v>
      </c>
      <c r="C21" s="2">
        <v>1028543.2</v>
      </c>
      <c r="D21" s="2">
        <v>0</v>
      </c>
      <c r="E21" s="2">
        <v>535783.92000000004</v>
      </c>
      <c r="F21" s="2">
        <v>1665920.76</v>
      </c>
      <c r="G21" s="2">
        <v>21190000</v>
      </c>
      <c r="H21" s="2">
        <v>72000</v>
      </c>
      <c r="I21" s="2">
        <v>69593.75</v>
      </c>
      <c r="J21" s="2">
        <v>27982764.300000001</v>
      </c>
      <c r="K21" s="6">
        <f t="shared" si="1"/>
        <v>52544605.93</v>
      </c>
    </row>
    <row r="22" spans="1:11">
      <c r="A22" s="5" t="s">
        <v>47</v>
      </c>
      <c r="B22" s="2">
        <f t="shared" si="0"/>
        <v>32184313.539999999</v>
      </c>
      <c r="C22" s="2">
        <v>797235.46</v>
      </c>
      <c r="D22" s="2">
        <v>3600000</v>
      </c>
      <c r="E22" s="2">
        <v>85450.85</v>
      </c>
      <c r="F22" s="2">
        <v>1649993.17</v>
      </c>
      <c r="G22" s="2">
        <v>25500000</v>
      </c>
      <c r="H22" s="2">
        <v>38000</v>
      </c>
      <c r="I22" s="2">
        <v>513634.06</v>
      </c>
      <c r="J22" s="2">
        <v>22225513.780000001</v>
      </c>
      <c r="K22" s="6">
        <f t="shared" si="1"/>
        <v>54409827.32</v>
      </c>
    </row>
    <row r="23" spans="1:11">
      <c r="A23" s="5" t="s">
        <v>48</v>
      </c>
      <c r="B23" s="2">
        <f t="shared" si="0"/>
        <v>9695258.6799999997</v>
      </c>
      <c r="C23" s="2">
        <v>198121.96</v>
      </c>
      <c r="D23" s="2">
        <v>0</v>
      </c>
      <c r="E23" s="2">
        <v>63368.67</v>
      </c>
      <c r="F23" s="2">
        <v>655001</v>
      </c>
      <c r="G23" s="2">
        <v>8385507.2999999998</v>
      </c>
      <c r="H23" s="2">
        <v>220000</v>
      </c>
      <c r="I23" s="2">
        <v>173259.75</v>
      </c>
      <c r="J23" s="2">
        <v>53283182.369999997</v>
      </c>
      <c r="K23" s="6">
        <f t="shared" si="1"/>
        <v>62978441.049999997</v>
      </c>
    </row>
    <row r="24" spans="1:11">
      <c r="A24" s="5" t="s">
        <v>49</v>
      </c>
      <c r="B24" s="2">
        <f t="shared" si="0"/>
        <v>2099577575.9199998</v>
      </c>
      <c r="C24" s="2">
        <v>73922803.310000002</v>
      </c>
      <c r="D24" s="2">
        <v>433603011.56999999</v>
      </c>
      <c r="E24" s="2">
        <v>36960508.890000001</v>
      </c>
      <c r="F24" s="2">
        <v>33582093.310000002</v>
      </c>
      <c r="G24" s="2">
        <v>1390000000</v>
      </c>
      <c r="H24" s="2">
        <v>88389691.730000004</v>
      </c>
      <c r="I24" s="2">
        <v>43119467.109999999</v>
      </c>
      <c r="J24" s="2">
        <v>2894866826.2800002</v>
      </c>
      <c r="K24" s="6">
        <f t="shared" si="1"/>
        <v>4994444402.1999998</v>
      </c>
    </row>
    <row r="25" spans="1:11">
      <c r="A25" s="5" t="s">
        <v>50</v>
      </c>
      <c r="B25" s="2">
        <f t="shared" si="0"/>
        <v>2649397.4899999998</v>
      </c>
      <c r="C25" s="2">
        <v>604505.67000000004</v>
      </c>
      <c r="D25" s="2">
        <v>0</v>
      </c>
      <c r="E25" s="2">
        <v>12231.75</v>
      </c>
      <c r="F25" s="2">
        <v>1622810</v>
      </c>
      <c r="G25" s="2">
        <v>0</v>
      </c>
      <c r="H25" s="2">
        <v>126000</v>
      </c>
      <c r="I25" s="2">
        <v>283850.07</v>
      </c>
      <c r="J25" s="2">
        <v>105305705.26000001</v>
      </c>
      <c r="K25" s="6">
        <f t="shared" si="1"/>
        <v>107955102.75</v>
      </c>
    </row>
    <row r="26" spans="1:11">
      <c r="A26" s="5" t="s">
        <v>51</v>
      </c>
      <c r="B26" s="2">
        <f t="shared" si="0"/>
        <v>49701406.579999998</v>
      </c>
      <c r="C26" s="2">
        <v>3334895.97</v>
      </c>
      <c r="D26" s="2">
        <v>0</v>
      </c>
      <c r="E26" s="2">
        <v>2019418.01</v>
      </c>
      <c r="F26" s="2">
        <v>1380445.55</v>
      </c>
      <c r="G26" s="2">
        <v>37700000</v>
      </c>
      <c r="H26" s="2">
        <v>2089890.3</v>
      </c>
      <c r="I26" s="2">
        <v>3176756.75</v>
      </c>
      <c r="J26" s="2">
        <v>103569608.22</v>
      </c>
      <c r="K26" s="6">
        <f t="shared" si="1"/>
        <v>153271014.80000001</v>
      </c>
    </row>
    <row r="27" spans="1:11">
      <c r="A27" s="5" t="s">
        <v>52</v>
      </c>
      <c r="B27" s="2">
        <f t="shared" si="0"/>
        <v>17018911.399999999</v>
      </c>
      <c r="C27" s="2">
        <v>213236.65</v>
      </c>
      <c r="D27" s="2">
        <v>4905600</v>
      </c>
      <c r="E27" s="2">
        <v>15279.75</v>
      </c>
      <c r="F27" s="2">
        <v>314394</v>
      </c>
      <c r="G27" s="2">
        <v>11509000</v>
      </c>
      <c r="H27" s="2">
        <v>9000</v>
      </c>
      <c r="I27" s="2">
        <v>52401</v>
      </c>
      <c r="J27" s="2">
        <v>11701317.369999999</v>
      </c>
      <c r="K27" s="6">
        <f t="shared" si="1"/>
        <v>28720228.769999996</v>
      </c>
    </row>
    <row r="28" spans="1:11">
      <c r="A28" s="5" t="s">
        <v>53</v>
      </c>
      <c r="B28" s="2">
        <f t="shared" si="0"/>
        <v>8579624.0799999982</v>
      </c>
      <c r="C28" s="2">
        <v>179771.72</v>
      </c>
      <c r="D28" s="2">
        <v>2093440.7</v>
      </c>
      <c r="E28" s="2">
        <v>197891.46</v>
      </c>
      <c r="F28" s="2">
        <v>684674.95</v>
      </c>
      <c r="G28" s="2">
        <v>5194934.3</v>
      </c>
      <c r="H28" s="2">
        <v>43000</v>
      </c>
      <c r="I28" s="2">
        <v>185910.95</v>
      </c>
      <c r="J28" s="2">
        <v>18780958.770000003</v>
      </c>
      <c r="K28" s="6">
        <f t="shared" si="1"/>
        <v>27360582.850000001</v>
      </c>
    </row>
    <row r="29" spans="1:11">
      <c r="A29" s="5" t="s">
        <v>54</v>
      </c>
      <c r="B29" s="2">
        <f t="shared" si="0"/>
        <v>2797133.81</v>
      </c>
      <c r="C29" s="2">
        <v>305641.36</v>
      </c>
      <c r="D29" s="2">
        <v>39315.050000000003</v>
      </c>
      <c r="E29" s="2">
        <v>539098.30000000005</v>
      </c>
      <c r="F29" s="2">
        <v>1328950</v>
      </c>
      <c r="G29" s="2">
        <v>293139.25</v>
      </c>
      <c r="H29" s="2">
        <v>36000</v>
      </c>
      <c r="I29" s="2">
        <v>254989.85</v>
      </c>
      <c r="J29" s="2">
        <v>21853782.82</v>
      </c>
      <c r="K29" s="6">
        <f t="shared" si="1"/>
        <v>24650916.629999999</v>
      </c>
    </row>
    <row r="30" spans="1:11">
      <c r="A30" s="5" t="s">
        <v>55</v>
      </c>
      <c r="B30" s="2">
        <f t="shared" si="0"/>
        <v>2832352.59</v>
      </c>
      <c r="C30" s="2">
        <v>0</v>
      </c>
      <c r="D30" s="2">
        <v>0</v>
      </c>
      <c r="E30" s="2">
        <v>80682.25</v>
      </c>
      <c r="F30" s="2">
        <v>235697.19</v>
      </c>
      <c r="G30" s="2">
        <v>2442857</v>
      </c>
      <c r="H30" s="2">
        <v>10000</v>
      </c>
      <c r="I30" s="2">
        <v>63116.15</v>
      </c>
      <c r="J30" s="2">
        <v>17509565.689999998</v>
      </c>
      <c r="K30" s="6">
        <f t="shared" si="1"/>
        <v>20341918.279999997</v>
      </c>
    </row>
    <row r="31" spans="1:11">
      <c r="A31" s="5" t="s">
        <v>56</v>
      </c>
      <c r="B31" s="2">
        <f t="shared" si="0"/>
        <v>194481307.84</v>
      </c>
      <c r="C31" s="2">
        <v>5879782.3099999996</v>
      </c>
      <c r="D31" s="2">
        <v>16000000</v>
      </c>
      <c r="E31" s="2">
        <v>6548289.96</v>
      </c>
      <c r="F31" s="2">
        <v>17300982</v>
      </c>
      <c r="G31" s="2">
        <v>130009125</v>
      </c>
      <c r="H31" s="2">
        <v>15541152.550000001</v>
      </c>
      <c r="I31" s="2">
        <v>3201976.02</v>
      </c>
      <c r="J31" s="2">
        <v>514782307.04000002</v>
      </c>
      <c r="K31" s="6">
        <f t="shared" si="1"/>
        <v>709263614.88</v>
      </c>
    </row>
    <row r="32" spans="1:11">
      <c r="A32" s="5" t="s">
        <v>57</v>
      </c>
      <c r="B32" s="2">
        <f t="shared" si="0"/>
        <v>13141709.15</v>
      </c>
      <c r="C32" s="2">
        <v>1102564.23</v>
      </c>
      <c r="D32" s="2">
        <v>0</v>
      </c>
      <c r="E32" s="2">
        <v>10028.379999999999</v>
      </c>
      <c r="F32" s="2">
        <v>932249.15</v>
      </c>
      <c r="G32" s="2">
        <v>10903900</v>
      </c>
      <c r="H32" s="2">
        <v>129000</v>
      </c>
      <c r="I32" s="2">
        <v>63967.39</v>
      </c>
      <c r="J32" s="2">
        <v>35582702.079999998</v>
      </c>
      <c r="K32" s="6">
        <f t="shared" si="1"/>
        <v>48724411.229999997</v>
      </c>
    </row>
    <row r="33" spans="1:11">
      <c r="A33" s="5" t="s">
        <v>58</v>
      </c>
      <c r="B33" s="2">
        <f t="shared" si="0"/>
        <v>82528935.449999988</v>
      </c>
      <c r="C33" s="2">
        <v>7600695</v>
      </c>
      <c r="D33" s="2">
        <v>0</v>
      </c>
      <c r="E33" s="2">
        <v>19011308.5</v>
      </c>
      <c r="F33" s="2">
        <v>6872693.0999999996</v>
      </c>
      <c r="G33" s="2">
        <v>40093651.75</v>
      </c>
      <c r="H33" s="2">
        <v>3951000</v>
      </c>
      <c r="I33" s="2">
        <v>4999587.0999999996</v>
      </c>
      <c r="J33" s="2">
        <v>303951251.63</v>
      </c>
      <c r="K33" s="6">
        <f t="shared" si="1"/>
        <v>386480187.07999998</v>
      </c>
    </row>
    <row r="34" spans="1:11">
      <c r="A34" s="5" t="s">
        <v>59</v>
      </c>
      <c r="B34" s="2">
        <f t="shared" si="0"/>
        <v>39692262.930000007</v>
      </c>
      <c r="C34" s="2">
        <v>2343472.2400000002</v>
      </c>
      <c r="D34" s="2">
        <v>0</v>
      </c>
      <c r="E34" s="2">
        <v>1953807.05</v>
      </c>
      <c r="F34" s="2">
        <v>1786233.38</v>
      </c>
      <c r="G34" s="2">
        <v>31000000</v>
      </c>
      <c r="H34" s="2">
        <v>474241.2</v>
      </c>
      <c r="I34" s="2">
        <v>2134509.06</v>
      </c>
      <c r="J34" s="2">
        <v>51792806.829999998</v>
      </c>
      <c r="K34" s="6">
        <f t="shared" si="1"/>
        <v>91485069.760000005</v>
      </c>
    </row>
    <row r="35" spans="1:11">
      <c r="A35" s="5" t="s">
        <v>60</v>
      </c>
      <c r="B35" s="2">
        <f t="shared" si="0"/>
        <v>23388338</v>
      </c>
      <c r="C35" s="2">
        <v>898632.62</v>
      </c>
      <c r="D35" s="2">
        <v>5000000</v>
      </c>
      <c r="E35" s="2">
        <v>151807.21</v>
      </c>
      <c r="F35" s="2">
        <v>2212679</v>
      </c>
      <c r="G35" s="2">
        <v>15000000</v>
      </c>
      <c r="H35" s="2">
        <v>0</v>
      </c>
      <c r="I35" s="2">
        <v>125219.17</v>
      </c>
      <c r="J35" s="2">
        <v>51014488.140000001</v>
      </c>
      <c r="K35" s="6">
        <f t="shared" si="1"/>
        <v>74402826.140000001</v>
      </c>
    </row>
    <row r="36" spans="1:11">
      <c r="A36" s="5" t="s">
        <v>61</v>
      </c>
      <c r="B36" s="2">
        <f t="shared" si="0"/>
        <v>118091943.54000001</v>
      </c>
      <c r="C36" s="2">
        <v>16861671.780000001</v>
      </c>
      <c r="D36" s="2">
        <v>12112825</v>
      </c>
      <c r="E36" s="2">
        <v>1404650.7</v>
      </c>
      <c r="F36" s="2">
        <v>1493016.64</v>
      </c>
      <c r="G36" s="2">
        <v>82682800</v>
      </c>
      <c r="H36" s="2">
        <v>2800000</v>
      </c>
      <c r="I36" s="2">
        <v>736979.42</v>
      </c>
      <c r="J36" s="2">
        <v>439635432.18000001</v>
      </c>
      <c r="K36" s="6">
        <f t="shared" si="1"/>
        <v>557727375.72000003</v>
      </c>
    </row>
    <row r="37" spans="1:11">
      <c r="A37" s="5" t="s">
        <v>62</v>
      </c>
      <c r="B37" s="2">
        <f t="shared" si="0"/>
        <v>23635628.82</v>
      </c>
      <c r="C37" s="2">
        <v>1725844.45</v>
      </c>
      <c r="D37" s="2">
        <v>0</v>
      </c>
      <c r="E37" s="2">
        <v>197056.85</v>
      </c>
      <c r="F37" s="2">
        <v>2256513</v>
      </c>
      <c r="G37" s="2">
        <v>19294700</v>
      </c>
      <c r="H37" s="2">
        <v>119000</v>
      </c>
      <c r="I37" s="2">
        <v>42514.52</v>
      </c>
      <c r="J37" s="2">
        <v>118771333.43000001</v>
      </c>
      <c r="K37" s="6">
        <f t="shared" si="1"/>
        <v>142406962.25</v>
      </c>
    </row>
    <row r="38" spans="1:11">
      <c r="A38" s="5" t="s">
        <v>63</v>
      </c>
      <c r="B38" s="2">
        <f t="shared" si="0"/>
        <v>10054164.609999999</v>
      </c>
      <c r="C38" s="2">
        <v>40145.1</v>
      </c>
      <c r="D38" s="2">
        <v>0</v>
      </c>
      <c r="E38" s="2">
        <v>302572.23</v>
      </c>
      <c r="F38" s="2">
        <v>349317</v>
      </c>
      <c r="G38" s="2">
        <v>8843000</v>
      </c>
      <c r="H38" s="2">
        <v>27000</v>
      </c>
      <c r="I38" s="2">
        <v>492130.28</v>
      </c>
      <c r="J38" s="2">
        <v>57870787.660000004</v>
      </c>
      <c r="K38" s="6">
        <f t="shared" si="1"/>
        <v>67924952.270000011</v>
      </c>
    </row>
    <row r="39" spans="1:11">
      <c r="A39" s="5" t="s">
        <v>64</v>
      </c>
      <c r="B39" s="2">
        <f t="shared" si="0"/>
        <v>1962257.3900000001</v>
      </c>
      <c r="C39" s="2">
        <v>41369.96</v>
      </c>
      <c r="D39" s="2">
        <v>0</v>
      </c>
      <c r="E39" s="2">
        <v>447359.85</v>
      </c>
      <c r="F39" s="2">
        <v>1095623.07</v>
      </c>
      <c r="G39" s="2">
        <v>0</v>
      </c>
      <c r="H39" s="2">
        <v>303772.08</v>
      </c>
      <c r="I39" s="2">
        <v>74132.429999999993</v>
      </c>
      <c r="J39" s="2">
        <v>29748774.969999999</v>
      </c>
      <c r="K39" s="6">
        <f t="shared" si="1"/>
        <v>31711032.359999999</v>
      </c>
    </row>
    <row r="40" spans="1:11">
      <c r="A40" s="5" t="s">
        <v>65</v>
      </c>
      <c r="B40" s="2">
        <f t="shared" si="0"/>
        <v>2459388.17</v>
      </c>
      <c r="C40" s="2">
        <v>-1164.5999999999999</v>
      </c>
      <c r="D40" s="2">
        <v>0</v>
      </c>
      <c r="E40" s="2">
        <v>147927.41</v>
      </c>
      <c r="F40" s="2">
        <v>32945</v>
      </c>
      <c r="G40" s="2">
        <v>570000</v>
      </c>
      <c r="H40" s="2">
        <v>1604995.28</v>
      </c>
      <c r="I40" s="2">
        <v>104685.08</v>
      </c>
      <c r="J40" s="2">
        <v>18011824.34</v>
      </c>
      <c r="K40" s="6">
        <f t="shared" si="1"/>
        <v>20471212.509999998</v>
      </c>
    </row>
    <row r="41" spans="1:11">
      <c r="A41" s="5" t="s">
        <v>66</v>
      </c>
      <c r="B41" s="2">
        <f t="shared" si="0"/>
        <v>17110057.099999998</v>
      </c>
      <c r="C41" s="2">
        <v>92094.33</v>
      </c>
      <c r="D41" s="2">
        <v>0</v>
      </c>
      <c r="E41" s="2">
        <v>1179427.92</v>
      </c>
      <c r="F41" s="2">
        <v>1480249</v>
      </c>
      <c r="G41" s="2">
        <v>12403832.949999999</v>
      </c>
      <c r="H41" s="2">
        <v>1304000</v>
      </c>
      <c r="I41" s="2">
        <v>650452.9</v>
      </c>
      <c r="J41" s="2">
        <v>115342998.45</v>
      </c>
      <c r="K41" s="6">
        <f t="shared" si="1"/>
        <v>132453055.55</v>
      </c>
    </row>
    <row r="42" spans="1:11">
      <c r="A42" s="5" t="s">
        <v>67</v>
      </c>
      <c r="B42" s="2">
        <f t="shared" si="0"/>
        <v>8475335.379999999</v>
      </c>
      <c r="C42" s="2">
        <v>136174.88</v>
      </c>
      <c r="D42" s="2">
        <v>0</v>
      </c>
      <c r="E42" s="2">
        <v>12160.5</v>
      </c>
      <c r="F42" s="2">
        <v>363200</v>
      </c>
      <c r="G42" s="2">
        <v>7760600</v>
      </c>
      <c r="H42" s="2">
        <v>18000</v>
      </c>
      <c r="I42" s="2">
        <v>185200</v>
      </c>
      <c r="J42" s="2">
        <v>18987114.649999999</v>
      </c>
      <c r="K42" s="6">
        <f t="shared" si="1"/>
        <v>27462450.029999997</v>
      </c>
    </row>
    <row r="43" spans="1:11">
      <c r="A43" s="5" t="s">
        <v>68</v>
      </c>
      <c r="B43" s="2">
        <f t="shared" si="0"/>
        <v>68262778.659999996</v>
      </c>
      <c r="C43" s="2">
        <v>1690738.95</v>
      </c>
      <c r="D43" s="2">
        <v>7600000</v>
      </c>
      <c r="E43" s="2">
        <v>1635323.29</v>
      </c>
      <c r="F43" s="2">
        <v>2958081.17</v>
      </c>
      <c r="G43" s="2">
        <v>53200000</v>
      </c>
      <c r="H43" s="2">
        <v>846000</v>
      </c>
      <c r="I43" s="2">
        <v>332635.25</v>
      </c>
      <c r="J43" s="2">
        <v>176985238.50999999</v>
      </c>
      <c r="K43" s="6">
        <f t="shared" si="1"/>
        <v>245248017.16999999</v>
      </c>
    </row>
    <row r="44" spans="1:11">
      <c r="A44" s="5" t="s">
        <v>69</v>
      </c>
      <c r="B44" s="2">
        <f t="shared" si="0"/>
        <v>35822827.710000001</v>
      </c>
      <c r="C44" s="2">
        <v>457095.87</v>
      </c>
      <c r="D44" s="2">
        <v>0</v>
      </c>
      <c r="E44" s="2">
        <v>488568.3</v>
      </c>
      <c r="F44" s="2">
        <v>1087058</v>
      </c>
      <c r="G44" s="2">
        <v>33360266.399999999</v>
      </c>
      <c r="H44" s="2">
        <v>82000</v>
      </c>
      <c r="I44" s="2">
        <v>347839.14</v>
      </c>
      <c r="J44" s="2">
        <v>59889536.219999999</v>
      </c>
      <c r="K44" s="6">
        <f t="shared" si="1"/>
        <v>95712363.930000007</v>
      </c>
    </row>
    <row r="45" spans="1:11">
      <c r="A45" s="5" t="s">
        <v>70</v>
      </c>
      <c r="B45" s="2">
        <f t="shared" si="0"/>
        <v>3571210.26</v>
      </c>
      <c r="C45" s="2">
        <v>285131.03000000003</v>
      </c>
      <c r="D45" s="2">
        <v>0</v>
      </c>
      <c r="E45" s="2">
        <v>261122.08</v>
      </c>
      <c r="F45" s="2">
        <v>2858134</v>
      </c>
      <c r="G45" s="2">
        <v>0</v>
      </c>
      <c r="H45" s="2">
        <v>127000</v>
      </c>
      <c r="I45" s="2">
        <v>39823.15</v>
      </c>
      <c r="J45" s="2">
        <v>104875546.27</v>
      </c>
      <c r="K45" s="6">
        <f t="shared" si="1"/>
        <v>108446756.53</v>
      </c>
    </row>
    <row r="46" spans="1:11">
      <c r="A46" s="5" t="s">
        <v>71</v>
      </c>
      <c r="B46" s="2">
        <f t="shared" si="0"/>
        <v>185064337.66</v>
      </c>
      <c r="C46" s="2">
        <v>13002399.58</v>
      </c>
      <c r="D46" s="2">
        <v>17952332.399999999</v>
      </c>
      <c r="E46" s="2">
        <v>1930322.13</v>
      </c>
      <c r="F46" s="2">
        <v>6311551.8600000003</v>
      </c>
      <c r="G46" s="2">
        <v>140692830.19</v>
      </c>
      <c r="H46" s="2">
        <v>2084000</v>
      </c>
      <c r="I46" s="2">
        <v>3090901.5</v>
      </c>
      <c r="J46" s="2">
        <v>135704614.55000001</v>
      </c>
      <c r="K46" s="6">
        <f t="shared" si="1"/>
        <v>320768952.21000004</v>
      </c>
    </row>
    <row r="47" spans="1:11">
      <c r="A47" s="5" t="s">
        <v>72</v>
      </c>
      <c r="B47" s="2">
        <f t="shared" si="0"/>
        <v>53684905.669999994</v>
      </c>
      <c r="C47" s="2">
        <v>2037711.84</v>
      </c>
      <c r="D47" s="2">
        <v>3000000</v>
      </c>
      <c r="E47" s="2">
        <v>986394.99</v>
      </c>
      <c r="F47" s="2">
        <v>3710050.86</v>
      </c>
      <c r="G47" s="2">
        <v>42000000</v>
      </c>
      <c r="H47" s="2">
        <v>392000</v>
      </c>
      <c r="I47" s="2">
        <v>1558747.98</v>
      </c>
      <c r="J47" s="2">
        <v>78485763.090000004</v>
      </c>
      <c r="K47" s="6">
        <f t="shared" si="1"/>
        <v>132170668.75999999</v>
      </c>
    </row>
    <row r="48" spans="1:11">
      <c r="A48" s="5" t="s">
        <v>73</v>
      </c>
      <c r="B48" s="2">
        <f t="shared" si="0"/>
        <v>36716427.799999997</v>
      </c>
      <c r="C48" s="2">
        <v>3705983.55</v>
      </c>
      <c r="D48" s="2">
        <v>0</v>
      </c>
      <c r="E48" s="2">
        <v>308968.45</v>
      </c>
      <c r="F48" s="2">
        <v>3043935.5</v>
      </c>
      <c r="G48" s="2">
        <v>28000000</v>
      </c>
      <c r="H48" s="2">
        <v>270000</v>
      </c>
      <c r="I48" s="2">
        <v>1387540.3</v>
      </c>
      <c r="J48" s="2">
        <v>101187570.84999999</v>
      </c>
      <c r="K48" s="6">
        <f t="shared" si="1"/>
        <v>137903998.64999998</v>
      </c>
    </row>
    <row r="49" spans="1:11">
      <c r="A49" s="7" t="s">
        <v>74</v>
      </c>
      <c r="B49" s="4">
        <f>SUM(B4:B48)</f>
        <v>3601601535.6300001</v>
      </c>
      <c r="C49" s="4">
        <f t="shared" ref="C49:K49" si="2">SUM(C4:C48)</f>
        <v>156811976.12000006</v>
      </c>
      <c r="D49" s="4">
        <f t="shared" si="2"/>
        <v>560221688.96999991</v>
      </c>
      <c r="E49" s="4">
        <f t="shared" si="2"/>
        <v>93396928.899999976</v>
      </c>
      <c r="F49" s="4">
        <f t="shared" si="2"/>
        <v>158542297.75000003</v>
      </c>
      <c r="G49" s="4">
        <f t="shared" si="2"/>
        <v>2403792069.9300003</v>
      </c>
      <c r="H49" s="4">
        <f t="shared" si="2"/>
        <v>148981887.53</v>
      </c>
      <c r="I49" s="4">
        <f t="shared" si="2"/>
        <v>79854686.430000022</v>
      </c>
      <c r="J49" s="4">
        <f t="shared" si="2"/>
        <v>7152555809.5700026</v>
      </c>
      <c r="K49" s="4">
        <f t="shared" si="2"/>
        <v>10754157345.200001</v>
      </c>
    </row>
    <row r="50" spans="1:11">
      <c r="A50" s="8" t="s">
        <v>75</v>
      </c>
      <c r="B50" s="9">
        <f>B49-B24</f>
        <v>1502023959.7100003</v>
      </c>
      <c r="C50" s="9">
        <f t="shared" ref="C50:K50" si="3">C49-C24</f>
        <v>82889172.810000062</v>
      </c>
      <c r="D50" s="9">
        <f t="shared" si="3"/>
        <v>126618677.39999992</v>
      </c>
      <c r="E50" s="9">
        <f t="shared" si="3"/>
        <v>56436420.009999976</v>
      </c>
      <c r="F50" s="9">
        <f t="shared" si="3"/>
        <v>124960204.44000003</v>
      </c>
      <c r="G50" s="9">
        <f t="shared" si="3"/>
        <v>1013792069.9300003</v>
      </c>
      <c r="H50" s="9">
        <f t="shared" si="3"/>
        <v>60592195.799999997</v>
      </c>
      <c r="I50" s="9">
        <f t="shared" si="3"/>
        <v>36735219.320000023</v>
      </c>
      <c r="J50" s="9">
        <f t="shared" si="3"/>
        <v>4257688983.2900023</v>
      </c>
      <c r="K50" s="9">
        <f t="shared" si="3"/>
        <v>5759712943.000001</v>
      </c>
    </row>
  </sheetData>
  <mergeCells count="3">
    <mergeCell ref="A2:A3"/>
    <mergeCell ref="A1:K1"/>
    <mergeCell ref="B2:J2"/>
  </mergeCells>
  <printOptions horizontalCentered="1" verticalCentered="1"/>
  <pageMargins left="0.35433070866141736" right="0.35433070866141736" top="0.19685039370078741" bottom="0.19685039370078741" header="0.51181102362204722" footer="0.5118110236220472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Actif</vt:lpstr>
      <vt:lpstr>Passif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 2019</dc:title>
  <dc:creator>Nguyen Thi Xuan Khanh (DCS)</dc:creator>
  <cp:lastModifiedBy>Santos Garcia Varela Ana-Belen (DCS)</cp:lastModifiedBy>
  <cp:lastPrinted>2021-03-17T11:09:27Z</cp:lastPrinted>
  <dcterms:created xsi:type="dcterms:W3CDTF">2021-02-15T13:36:40Z</dcterms:created>
  <dcterms:modified xsi:type="dcterms:W3CDTF">2021-03-17T11:09:32Z</dcterms:modified>
</cp:coreProperties>
</file>