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4220" windowHeight="8655"/>
  </bookViews>
  <sheets>
    <sheet name="Actif" sheetId="2" r:id="rId1"/>
    <sheet name="Passif" sheetId="3" r:id="rId2"/>
  </sheets>
  <definedNames>
    <definedName name="_xlnm.Print_Area" localSheetId="0">Actif!$A$1:$R$49</definedName>
    <definedName name="_xlnm.Print_Area" localSheetId="1">Passif!$A$1:$K$49</definedName>
  </definedNames>
  <calcPr calcId="145621"/>
</workbook>
</file>

<file path=xl/calcChain.xml><?xml version="1.0" encoding="utf-8"?>
<calcChain xmlns="http://schemas.openxmlformats.org/spreadsheetml/2006/main">
  <c r="C49" i="3" l="1"/>
  <c r="D49" i="3"/>
  <c r="E49" i="3"/>
  <c r="F49" i="3"/>
  <c r="G49" i="3"/>
  <c r="H49" i="3"/>
  <c r="B49" i="3"/>
  <c r="C49" i="2"/>
  <c r="D49" i="2"/>
  <c r="E49" i="2"/>
  <c r="F49" i="2"/>
  <c r="G49" i="2"/>
  <c r="H49" i="2"/>
  <c r="I49" i="2"/>
  <c r="K49" i="2"/>
  <c r="L49" i="2"/>
  <c r="M49" i="2"/>
  <c r="N49" i="2"/>
  <c r="O49" i="2"/>
  <c r="P49" i="2"/>
  <c r="B49" i="2"/>
  <c r="I14" i="3" l="1"/>
  <c r="I15" i="3"/>
  <c r="I16" i="3"/>
  <c r="I17" i="3"/>
  <c r="K17" i="3" s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K33" i="3" s="1"/>
  <c r="I34" i="3"/>
  <c r="I35" i="3"/>
  <c r="I36" i="3"/>
  <c r="I37" i="3"/>
  <c r="K37" i="3" s="1"/>
  <c r="I38" i="3"/>
  <c r="I39" i="3"/>
  <c r="I40" i="3"/>
  <c r="I41" i="3"/>
  <c r="K41" i="3" s="1"/>
  <c r="I42" i="3"/>
  <c r="I43" i="3"/>
  <c r="I44" i="3"/>
  <c r="I45" i="3"/>
  <c r="K45" i="3" s="1"/>
  <c r="I46" i="3"/>
  <c r="I47" i="3"/>
  <c r="I48" i="3"/>
  <c r="I10" i="3"/>
  <c r="K10" i="3" s="1"/>
  <c r="I11" i="3"/>
  <c r="I12" i="3"/>
  <c r="I13" i="3"/>
  <c r="I9" i="3"/>
  <c r="K9" i="3" s="1"/>
  <c r="I5" i="3"/>
  <c r="I6" i="3"/>
  <c r="I7" i="3"/>
  <c r="I8" i="3"/>
  <c r="K8" i="3" s="1"/>
  <c r="I4" i="3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10" i="2"/>
  <c r="Q11" i="2"/>
  <c r="Q12" i="2"/>
  <c r="Q13" i="2"/>
  <c r="Q9" i="2"/>
  <c r="Q5" i="2"/>
  <c r="Q6" i="2"/>
  <c r="Q7" i="2"/>
  <c r="Q8" i="2"/>
  <c r="Q4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0" i="2"/>
  <c r="J11" i="2"/>
  <c r="J12" i="2"/>
  <c r="J13" i="2"/>
  <c r="J9" i="2"/>
  <c r="J5" i="2"/>
  <c r="J6" i="2"/>
  <c r="J7" i="2"/>
  <c r="J8" i="2"/>
  <c r="J4" i="2"/>
  <c r="K6" i="3" l="1"/>
  <c r="K43" i="3"/>
  <c r="K27" i="3"/>
  <c r="K19" i="3"/>
  <c r="R7" i="2"/>
  <c r="R13" i="2"/>
  <c r="R48" i="2"/>
  <c r="R44" i="2"/>
  <c r="R40" i="2"/>
  <c r="R36" i="2"/>
  <c r="R32" i="2"/>
  <c r="R28" i="2"/>
  <c r="R24" i="2"/>
  <c r="R20" i="2"/>
  <c r="R16" i="2"/>
  <c r="R6" i="2"/>
  <c r="R12" i="2"/>
  <c r="R43" i="2"/>
  <c r="R35" i="2"/>
  <c r="R31" i="2"/>
  <c r="R23" i="2"/>
  <c r="R19" i="2"/>
  <c r="J49" i="3"/>
  <c r="K13" i="3"/>
  <c r="K48" i="3"/>
  <c r="K40" i="3"/>
  <c r="K32" i="3"/>
  <c r="K24" i="3"/>
  <c r="K20" i="3"/>
  <c r="K16" i="3"/>
  <c r="I49" i="3"/>
  <c r="K5" i="3"/>
  <c r="K11" i="3"/>
  <c r="K46" i="3"/>
  <c r="K42" i="3"/>
  <c r="K30" i="3"/>
  <c r="K26" i="3"/>
  <c r="K22" i="3"/>
  <c r="K18" i="3"/>
  <c r="K14" i="3"/>
  <c r="K12" i="3"/>
  <c r="K39" i="3"/>
  <c r="K35" i="3"/>
  <c r="Q49" i="2"/>
  <c r="J49" i="2"/>
  <c r="K47" i="3"/>
  <c r="K31" i="3"/>
  <c r="R8" i="2"/>
  <c r="R9" i="2"/>
  <c r="R10" i="2"/>
  <c r="R45" i="2"/>
  <c r="R41" i="2"/>
  <c r="R37" i="2"/>
  <c r="R33" i="2"/>
  <c r="R29" i="2"/>
  <c r="R25" i="2"/>
  <c r="R21" i="2"/>
  <c r="R17" i="2"/>
  <c r="K7" i="3"/>
  <c r="K29" i="3"/>
  <c r="K25" i="3"/>
  <c r="K21" i="3"/>
  <c r="K44" i="3"/>
  <c r="K36" i="3"/>
  <c r="K28" i="3"/>
  <c r="K4" i="3"/>
  <c r="K23" i="3"/>
  <c r="K15" i="3"/>
  <c r="K38" i="3"/>
  <c r="K34" i="3"/>
  <c r="R47" i="2"/>
  <c r="R39" i="2"/>
  <c r="R27" i="2"/>
  <c r="R15" i="2"/>
  <c r="R4" i="2"/>
  <c r="R5" i="2"/>
  <c r="R11" i="2"/>
  <c r="R46" i="2"/>
  <c r="R42" i="2"/>
  <c r="R38" i="2"/>
  <c r="R34" i="2"/>
  <c r="R30" i="2"/>
  <c r="R26" i="2"/>
  <c r="R22" i="2"/>
  <c r="R18" i="2"/>
  <c r="R14" i="2"/>
  <c r="K49" i="3" l="1"/>
  <c r="R49" i="2"/>
</calcChain>
</file>

<file path=xl/sharedStrings.xml><?xml version="1.0" encoding="utf-8"?>
<sst xmlns="http://schemas.openxmlformats.org/spreadsheetml/2006/main" count="134" uniqueCount="77">
  <si>
    <t>Communes</t>
  </si>
  <si>
    <t xml:space="preserve"> 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</si>
  <si>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</si>
  <si>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</si>
  <si>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</si>
  <si>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</si>
  <si>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</si>
  <si>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</si>
  <si>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</si>
  <si>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</si>
  <si>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</si>
  <si>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</si>
  <si>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</si>
  <si>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</si>
  <si>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</si>
  <si>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</si>
  <si>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</si>
  <si>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</si>
  <si>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</si>
  <si>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</si>
  <si>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</si>
  <si>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</si>
  <si>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</si>
  <si>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</si>
  <si>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</si>
  <si>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</si>
  <si>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</si>
  <si>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</si>
  <si>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</si>
  <si>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</si>
  <si>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</si>
  <si>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</si>
  <si>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</si>
  <si>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</si>
  <si>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</si>
  <si>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</si>
  <si>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</si>
  <si>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</si>
  <si>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</si>
  <si>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</si>
  <si>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</si>
  <si>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</si>
  <si>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</si>
  <si>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</si>
  <si>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</si>
  <si>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</si>
  <si>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</si>
  <si>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</si>
  <si>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100</t>
  </si>
  <si>
    <t>101</t>
  </si>
  <si>
    <t>102</t>
  </si>
  <si>
    <t>104</t>
  </si>
  <si>
    <t>106</t>
  </si>
  <si>
    <t>107</t>
  </si>
  <si>
    <t>108</t>
  </si>
  <si>
    <t>109</t>
  </si>
  <si>
    <t>Total 10</t>
  </si>
  <si>
    <t>140</t>
  </si>
  <si>
    <t>142</t>
  </si>
  <si>
    <t>144</t>
  </si>
  <si>
    <t>145</t>
  </si>
  <si>
    <t>146</t>
  </si>
  <si>
    <t>148</t>
  </si>
  <si>
    <t>Total 14</t>
  </si>
  <si>
    <t>Total 1</t>
  </si>
  <si>
    <t>200</t>
  </si>
  <si>
    <t>201</t>
  </si>
  <si>
    <t>204</t>
  </si>
  <si>
    <t>205</t>
  </si>
  <si>
    <t>206</t>
  </si>
  <si>
    <t>208</t>
  </si>
  <si>
    <t>209</t>
  </si>
  <si>
    <t>Total 20</t>
  </si>
  <si>
    <t>Total  29</t>
  </si>
  <si>
    <t>Total 2</t>
  </si>
  <si>
    <t>Bilan 31.12.2018 - Actif</t>
  </si>
  <si>
    <t>Bilan 31.12.2018 - Passif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</si>
</sst>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  <font>
      <b/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medium">
        <color indexed="64"/>
      </right>
      <top style="thin">
        <color rgb="FF608BB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608BB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18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right" vertical="top" wrapText="1"/>
    </xf>
    <xf numFmtId="4" fontId="20" fillId="33" borderId="11" xfId="0" applyNumberFormat="1" applyFont="1" applyFill="1" applyBorder="1" applyAlignment="1">
      <alignment horizontal="right" vertical="top" wrapText="1"/>
    </xf>
    <xf numFmtId="49" fontId="21" fillId="33" borderId="12" xfId="0" applyNumberFormat="1" applyFont="1" applyFill="1" applyBorder="1" applyAlignment="1">
      <alignment horizontal="center" vertical="top" wrapText="1"/>
    </xf>
    <xf numFmtId="49" fontId="20" fillId="33" borderId="13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horizontal="center" vertical="top" wrapText="1"/>
    </xf>
    <xf numFmtId="49" fontId="20" fillId="33" borderId="15" xfId="0" applyNumberFormat="1" applyFont="1" applyFill="1" applyBorder="1" applyAlignment="1">
      <alignment horizontal="center" vertical="top" wrapText="1"/>
    </xf>
    <xf numFmtId="49" fontId="20" fillId="33" borderId="14" xfId="0" applyNumberFormat="1" applyFont="1" applyFill="1" applyBorder="1" applyAlignment="1">
      <alignment horizontal="center" vertical="top" wrapText="1"/>
    </xf>
    <xf numFmtId="49" fontId="20" fillId="33" borderId="16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vertical="top" wrapText="1"/>
    </xf>
    <xf numFmtId="49" fontId="20" fillId="33" borderId="17" xfId="0" applyNumberFormat="1" applyFont="1" applyFill="1" applyBorder="1" applyAlignment="1">
      <alignment vertical="top" wrapText="1"/>
    </xf>
    <xf numFmtId="49" fontId="21" fillId="34" borderId="18" xfId="0" applyNumberFormat="1" applyFont="1" applyFill="1" applyBorder="1" applyAlignment="1">
      <alignment vertical="top" wrapText="1"/>
    </xf>
    <xf numFmtId="4" fontId="21" fillId="34" borderId="19" xfId="0" applyNumberFormat="1" applyFont="1" applyFill="1" applyBorder="1" applyAlignment="1">
      <alignment horizontal="right" vertical="top" wrapText="1"/>
    </xf>
    <xf numFmtId="4" fontId="22" fillId="0" borderId="11" xfId="0" applyNumberFormat="1" applyFont="1" applyFill="1" applyBorder="1" applyAlignment="1">
      <alignment horizontal="right" vertical="top" wrapText="1"/>
    </xf>
    <xf numFmtId="4" fontId="22" fillId="33" borderId="11" xfId="0" applyNumberFormat="1" applyFont="1" applyFill="1" applyBorder="1" applyAlignment="1">
      <alignment horizontal="right" vertical="top" wrapText="1"/>
    </xf>
    <xf numFmtId="49" fontId="19" fillId="0" borderId="0" xfId="0" applyNumberFormat="1" applyFont="1" applyBorder="1" applyAlignment="1">
      <alignment vertical="center" wrapText="1"/>
    </xf>
    <xf numFmtId="4" fontId="18" fillId="0" borderId="0" xfId="0" applyNumberFormat="1" applyFont="1" applyAlignment="1">
      <alignment vertical="top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sqref="A1:J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6" width="14.7109375" customWidth="1"/>
    <col min="7" max="7" width="14.7109375" bestFit="1" customWidth="1"/>
    <col min="8" max="9" width="14.7109375" customWidth="1"/>
    <col min="10" max="11" width="14.7109375" bestFit="1" customWidth="1"/>
    <col min="12" max="13" width="14.7109375" customWidth="1"/>
    <col min="14" max="14" width="14.7109375" bestFit="1" customWidth="1"/>
    <col min="15" max="16" width="14.7109375" customWidth="1"/>
    <col min="17" max="17" width="14.7109375" bestFit="1" customWidth="1"/>
    <col min="18" max="18" width="15.7109375" bestFit="1" customWidth="1"/>
    <col min="19" max="19" width="3.28515625" customWidth="1"/>
  </cols>
  <sheetData>
    <row r="1" spans="1:18" ht="24.75" customHeight="1" thickBot="1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</row>
    <row r="2" spans="1:18" ht="13.5" thickBot="1">
      <c r="A2" s="4" t="s">
        <v>0</v>
      </c>
      <c r="B2" s="5" t="s">
        <v>1</v>
      </c>
      <c r="C2" s="8"/>
      <c r="D2" s="8"/>
      <c r="E2" s="8"/>
      <c r="F2" s="8"/>
      <c r="G2" s="6"/>
      <c r="H2" s="6"/>
      <c r="I2" s="6"/>
      <c r="J2" s="7" t="s">
        <v>1</v>
      </c>
      <c r="K2" s="5" t="s">
        <v>1</v>
      </c>
      <c r="L2" s="8"/>
      <c r="M2" s="8"/>
      <c r="N2" s="6"/>
      <c r="O2" s="6"/>
      <c r="P2" s="6"/>
      <c r="Q2" s="7" t="s">
        <v>1</v>
      </c>
      <c r="R2" s="7" t="s">
        <v>1</v>
      </c>
    </row>
    <row r="3" spans="1:18" ht="13.5" thickBot="1">
      <c r="A3" s="9" t="s">
        <v>1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  <c r="P3" s="1" t="s">
        <v>62</v>
      </c>
      <c r="Q3" s="1" t="s">
        <v>63</v>
      </c>
      <c r="R3" s="1" t="s">
        <v>64</v>
      </c>
    </row>
    <row r="4" spans="1:18">
      <c r="A4" s="10" t="s">
        <v>2</v>
      </c>
      <c r="B4" s="2">
        <v>3493857.52</v>
      </c>
      <c r="C4" s="2">
        <v>2399357.16</v>
      </c>
      <c r="D4" s="2">
        <v>0</v>
      </c>
      <c r="E4" s="2">
        <v>45816.45</v>
      </c>
      <c r="F4" s="2">
        <v>0</v>
      </c>
      <c r="G4" s="2">
        <v>304328</v>
      </c>
      <c r="H4" s="2">
        <v>4707722</v>
      </c>
      <c r="I4" s="2">
        <v>546407.30000000005</v>
      </c>
      <c r="J4" s="2">
        <f>SUM(B4:I4)</f>
        <v>11497488.43</v>
      </c>
      <c r="K4" s="2">
        <v>10565387.73</v>
      </c>
      <c r="L4" s="2">
        <v>0</v>
      </c>
      <c r="M4" s="2">
        <v>7713857.0999999996</v>
      </c>
      <c r="N4" s="2">
        <v>1237832.8500000001</v>
      </c>
      <c r="O4" s="2">
        <v>90093</v>
      </c>
      <c r="P4" s="2">
        <v>0</v>
      </c>
      <c r="Q4" s="2">
        <f>SUM(K4:P4)</f>
        <v>19607170.68</v>
      </c>
      <c r="R4" s="14">
        <f>J4+Q4</f>
        <v>31104659.109999999</v>
      </c>
    </row>
    <row r="5" spans="1:18">
      <c r="A5" s="10" t="s">
        <v>3</v>
      </c>
      <c r="B5" s="2">
        <v>41560387.939999998</v>
      </c>
      <c r="C5" s="2">
        <v>23294522.34</v>
      </c>
      <c r="D5" s="2">
        <v>0</v>
      </c>
      <c r="E5" s="2">
        <v>261910.54</v>
      </c>
      <c r="F5" s="2">
        <v>755</v>
      </c>
      <c r="G5" s="2">
        <v>90556564.849999994</v>
      </c>
      <c r="H5" s="2">
        <v>49880731.899999999</v>
      </c>
      <c r="I5" s="2">
        <v>270777.55</v>
      </c>
      <c r="J5" s="2">
        <f t="shared" ref="J5:J8" si="0">SUM(B5:I5)</f>
        <v>205825650.12</v>
      </c>
      <c r="K5" s="2">
        <v>30108356.870000001</v>
      </c>
      <c r="L5" s="2">
        <v>280331.61</v>
      </c>
      <c r="M5" s="2">
        <v>0</v>
      </c>
      <c r="N5" s="2">
        <v>5647591</v>
      </c>
      <c r="O5" s="2">
        <v>1917694.65</v>
      </c>
      <c r="P5" s="2">
        <v>0</v>
      </c>
      <c r="Q5" s="2">
        <f t="shared" ref="Q5:Q8" si="1">SUM(K5:P5)</f>
        <v>37953974.130000003</v>
      </c>
      <c r="R5" s="14">
        <f t="shared" ref="R5:R8" si="2">J5+Q5</f>
        <v>243779624.25</v>
      </c>
    </row>
    <row r="6" spans="1:18">
      <c r="A6" s="10" t="s">
        <v>4</v>
      </c>
      <c r="B6" s="2">
        <v>15015401.300000001</v>
      </c>
      <c r="C6" s="2">
        <v>1336582.83</v>
      </c>
      <c r="D6" s="2">
        <v>0</v>
      </c>
      <c r="E6" s="2">
        <v>89896.01</v>
      </c>
      <c r="F6" s="2">
        <v>0</v>
      </c>
      <c r="G6" s="2">
        <v>2645376</v>
      </c>
      <c r="H6" s="2">
        <v>22992460.84</v>
      </c>
      <c r="I6" s="2">
        <v>38576.5</v>
      </c>
      <c r="J6" s="2">
        <f t="shared" si="0"/>
        <v>42118293.480000004</v>
      </c>
      <c r="K6" s="2">
        <v>480944.21</v>
      </c>
      <c r="L6" s="2">
        <v>-64000</v>
      </c>
      <c r="M6" s="2">
        <v>0</v>
      </c>
      <c r="N6" s="2">
        <v>864450</v>
      </c>
      <c r="O6" s="2">
        <v>0</v>
      </c>
      <c r="P6" s="2">
        <v>0</v>
      </c>
      <c r="Q6" s="2">
        <f t="shared" si="1"/>
        <v>1281394.21</v>
      </c>
      <c r="R6" s="14">
        <f t="shared" si="2"/>
        <v>43399687.690000005</v>
      </c>
    </row>
    <row r="7" spans="1:18">
      <c r="A7" s="10" t="s">
        <v>5</v>
      </c>
      <c r="B7" s="2">
        <v>5219418.6900000004</v>
      </c>
      <c r="C7" s="2">
        <v>1720678.34</v>
      </c>
      <c r="D7" s="2">
        <v>0</v>
      </c>
      <c r="E7" s="2">
        <v>82472.27</v>
      </c>
      <c r="F7" s="2">
        <v>0</v>
      </c>
      <c r="G7" s="2">
        <v>707336</v>
      </c>
      <c r="H7" s="2">
        <v>14091647.199999999</v>
      </c>
      <c r="I7" s="2">
        <v>339528.55</v>
      </c>
      <c r="J7" s="2">
        <f t="shared" si="0"/>
        <v>22161081.050000001</v>
      </c>
      <c r="K7" s="2">
        <v>10713477.869999999</v>
      </c>
      <c r="L7" s="2">
        <v>0</v>
      </c>
      <c r="M7" s="2">
        <v>0</v>
      </c>
      <c r="N7" s="2">
        <v>580340.4</v>
      </c>
      <c r="O7" s="2">
        <v>115113</v>
      </c>
      <c r="P7" s="2">
        <v>-300000</v>
      </c>
      <c r="Q7" s="2">
        <f t="shared" si="1"/>
        <v>11108931.27</v>
      </c>
      <c r="R7" s="14">
        <f t="shared" si="2"/>
        <v>33270012.32</v>
      </c>
    </row>
    <row r="8" spans="1:18">
      <c r="A8" s="10" t="s">
        <v>6</v>
      </c>
      <c r="B8" s="2">
        <v>4984464.93</v>
      </c>
      <c r="C8" s="2">
        <v>2877149.81</v>
      </c>
      <c r="D8" s="2">
        <v>0</v>
      </c>
      <c r="E8" s="2">
        <v>199913.74</v>
      </c>
      <c r="F8" s="2">
        <v>33854.050000000003</v>
      </c>
      <c r="G8" s="2">
        <v>502896</v>
      </c>
      <c r="H8" s="2">
        <v>13928376.6</v>
      </c>
      <c r="I8" s="2">
        <v>0</v>
      </c>
      <c r="J8" s="2">
        <f t="shared" si="0"/>
        <v>22526655.130000003</v>
      </c>
      <c r="K8" s="2">
        <v>8734597.4600000009</v>
      </c>
      <c r="L8" s="2">
        <v>698128.45</v>
      </c>
      <c r="M8" s="2">
        <v>0</v>
      </c>
      <c r="N8" s="2">
        <v>3614411.3</v>
      </c>
      <c r="O8" s="2">
        <v>188526.67</v>
      </c>
      <c r="P8" s="2">
        <v>0</v>
      </c>
      <c r="Q8" s="2">
        <f t="shared" si="1"/>
        <v>13235663.880000001</v>
      </c>
      <c r="R8" s="14">
        <f t="shared" si="2"/>
        <v>35762319.010000005</v>
      </c>
    </row>
    <row r="9" spans="1:18">
      <c r="A9" s="11" t="s">
        <v>7</v>
      </c>
      <c r="B9" s="3">
        <v>571660.19999999995</v>
      </c>
      <c r="C9" s="3">
        <v>2851611.84</v>
      </c>
      <c r="D9" s="3">
        <v>0</v>
      </c>
      <c r="E9" s="3">
        <v>163461.29999999999</v>
      </c>
      <c r="F9" s="3">
        <v>0</v>
      </c>
      <c r="G9" s="3">
        <v>390144</v>
      </c>
      <c r="H9" s="3">
        <v>18777447.449999999</v>
      </c>
      <c r="I9" s="3">
        <v>108712.05</v>
      </c>
      <c r="J9" s="3">
        <f>SUM(B9:I9)</f>
        <v>22863036.84</v>
      </c>
      <c r="K9" s="3">
        <v>43055547.799999997</v>
      </c>
      <c r="L9" s="3">
        <v>91705.600000000006</v>
      </c>
      <c r="M9" s="3">
        <v>1275000</v>
      </c>
      <c r="N9" s="3">
        <v>1786764</v>
      </c>
      <c r="O9" s="3">
        <v>3824534</v>
      </c>
      <c r="P9" s="3">
        <v>-826661.42</v>
      </c>
      <c r="Q9" s="3">
        <f>SUM(K9:P9)</f>
        <v>49206889.979999997</v>
      </c>
      <c r="R9" s="15">
        <f>J9+Q9</f>
        <v>72069926.819999993</v>
      </c>
    </row>
    <row r="10" spans="1:18">
      <c r="A10" s="11" t="s">
        <v>8</v>
      </c>
      <c r="B10" s="3">
        <v>12412949.82</v>
      </c>
      <c r="C10" s="3">
        <v>10760342.970000001</v>
      </c>
      <c r="D10" s="3">
        <v>35684.129999999997</v>
      </c>
      <c r="E10" s="3">
        <v>1346628.67</v>
      </c>
      <c r="F10" s="3">
        <v>80699.600000000006</v>
      </c>
      <c r="G10" s="3">
        <v>1733175.75</v>
      </c>
      <c r="H10" s="3">
        <v>11727200</v>
      </c>
      <c r="I10" s="3">
        <v>0</v>
      </c>
      <c r="J10" s="3">
        <f t="shared" ref="J10:J48" si="3">SUM(B10:I10)</f>
        <v>38096680.939999998</v>
      </c>
      <c r="K10" s="3">
        <v>43047418.990000002</v>
      </c>
      <c r="L10" s="3">
        <v>368632.38</v>
      </c>
      <c r="M10" s="3">
        <v>116664</v>
      </c>
      <c r="N10" s="3">
        <v>5206449.75</v>
      </c>
      <c r="O10" s="3">
        <v>812430</v>
      </c>
      <c r="P10" s="3">
        <v>0</v>
      </c>
      <c r="Q10" s="3">
        <f t="shared" ref="Q10:Q14" si="4">SUM(K10:P10)</f>
        <v>49551595.120000005</v>
      </c>
      <c r="R10" s="15">
        <f t="shared" ref="R10:R48" si="5">J10+Q10</f>
        <v>87648276.060000002</v>
      </c>
    </row>
    <row r="11" spans="1:18">
      <c r="A11" s="11" t="s">
        <v>9</v>
      </c>
      <c r="B11" s="3">
        <v>4285484.92</v>
      </c>
      <c r="C11" s="3">
        <v>30353435.620000001</v>
      </c>
      <c r="D11" s="3">
        <v>0</v>
      </c>
      <c r="E11" s="3">
        <v>3045870.84</v>
      </c>
      <c r="F11" s="3">
        <v>0</v>
      </c>
      <c r="G11" s="3">
        <v>2695580.4</v>
      </c>
      <c r="H11" s="3">
        <v>58328248.189999998</v>
      </c>
      <c r="I11" s="3">
        <v>746088.1</v>
      </c>
      <c r="J11" s="3">
        <f t="shared" si="3"/>
        <v>99454708.069999993</v>
      </c>
      <c r="K11" s="3">
        <v>183352333.86000001</v>
      </c>
      <c r="L11" s="3">
        <v>1725124.06</v>
      </c>
      <c r="M11" s="3">
        <v>1055003</v>
      </c>
      <c r="N11" s="3">
        <v>6160782.3499999996</v>
      </c>
      <c r="O11" s="3">
        <v>4679806.1500000004</v>
      </c>
      <c r="P11" s="3">
        <v>-10291251.220000001</v>
      </c>
      <c r="Q11" s="3">
        <f t="shared" si="4"/>
        <v>186681798.20000002</v>
      </c>
      <c r="R11" s="15">
        <f t="shared" si="5"/>
        <v>286136506.26999998</v>
      </c>
    </row>
    <row r="12" spans="1:18">
      <c r="A12" s="11" t="s">
        <v>10</v>
      </c>
      <c r="B12" s="3">
        <v>664598.43999999994</v>
      </c>
      <c r="C12" s="3">
        <v>1334642.92</v>
      </c>
      <c r="D12" s="3">
        <v>6637246</v>
      </c>
      <c r="E12" s="3">
        <v>61647.65</v>
      </c>
      <c r="F12" s="3">
        <v>0</v>
      </c>
      <c r="G12" s="3">
        <v>1739520</v>
      </c>
      <c r="H12" s="3">
        <v>13418040.529999999</v>
      </c>
      <c r="I12" s="3">
        <v>110766.3</v>
      </c>
      <c r="J12" s="3">
        <f t="shared" si="3"/>
        <v>23966461.84</v>
      </c>
      <c r="K12" s="3">
        <v>3772820.94</v>
      </c>
      <c r="L12" s="3">
        <v>540162.9</v>
      </c>
      <c r="M12" s="3">
        <v>0</v>
      </c>
      <c r="N12" s="3">
        <v>754273.4</v>
      </c>
      <c r="O12" s="3">
        <v>2646.67</v>
      </c>
      <c r="P12" s="3">
        <v>0</v>
      </c>
      <c r="Q12" s="3">
        <f t="shared" si="4"/>
        <v>5069903.91</v>
      </c>
      <c r="R12" s="15">
        <f t="shared" si="5"/>
        <v>29036365.75</v>
      </c>
    </row>
    <row r="13" spans="1:18">
      <c r="A13" s="11" t="s">
        <v>11</v>
      </c>
      <c r="B13" s="3">
        <v>6934148.2199999997</v>
      </c>
      <c r="C13" s="3">
        <v>1325511.71</v>
      </c>
      <c r="D13" s="3">
        <v>1944</v>
      </c>
      <c r="E13" s="3">
        <v>27101.45</v>
      </c>
      <c r="F13" s="3">
        <v>0</v>
      </c>
      <c r="G13" s="3">
        <v>2911156</v>
      </c>
      <c r="H13" s="3">
        <v>41723642.880000003</v>
      </c>
      <c r="I13" s="3">
        <v>276550.34999999998</v>
      </c>
      <c r="J13" s="3">
        <f t="shared" si="3"/>
        <v>53200054.610000007</v>
      </c>
      <c r="K13" s="3">
        <v>4843491.26</v>
      </c>
      <c r="L13" s="3">
        <v>0</v>
      </c>
      <c r="M13" s="3">
        <v>0</v>
      </c>
      <c r="N13" s="3">
        <v>596480.80000000005</v>
      </c>
      <c r="O13" s="3">
        <v>105690</v>
      </c>
      <c r="P13" s="3">
        <v>0</v>
      </c>
      <c r="Q13" s="3">
        <f t="shared" si="4"/>
        <v>5545662.0599999996</v>
      </c>
      <c r="R13" s="15">
        <f t="shared" si="5"/>
        <v>58745716.670000009</v>
      </c>
    </row>
    <row r="14" spans="1:18">
      <c r="A14" s="10" t="s">
        <v>12</v>
      </c>
      <c r="B14" s="2">
        <v>4802225.3099999996</v>
      </c>
      <c r="C14" s="2">
        <v>1000676.17</v>
      </c>
      <c r="D14" s="2">
        <v>0</v>
      </c>
      <c r="E14" s="2">
        <v>15933.36</v>
      </c>
      <c r="F14" s="2">
        <v>0</v>
      </c>
      <c r="G14" s="2">
        <v>1008440</v>
      </c>
      <c r="H14" s="2">
        <v>31211940.550000001</v>
      </c>
      <c r="I14" s="2">
        <v>238639</v>
      </c>
      <c r="J14" s="2">
        <f t="shared" si="3"/>
        <v>38277854.390000001</v>
      </c>
      <c r="K14" s="2">
        <v>5517430.6799999997</v>
      </c>
      <c r="L14" s="2">
        <v>0</v>
      </c>
      <c r="M14" s="2">
        <v>0</v>
      </c>
      <c r="N14" s="2">
        <v>710102</v>
      </c>
      <c r="O14" s="2">
        <v>43900</v>
      </c>
      <c r="P14" s="2">
        <v>0</v>
      </c>
      <c r="Q14" s="2">
        <f t="shared" si="4"/>
        <v>6271432.6799999997</v>
      </c>
      <c r="R14" s="14">
        <f t="shared" si="5"/>
        <v>44549287.07</v>
      </c>
    </row>
    <row r="15" spans="1:18">
      <c r="A15" s="10" t="s">
        <v>13</v>
      </c>
      <c r="B15" s="2">
        <v>39305407.689999998</v>
      </c>
      <c r="C15" s="2">
        <v>19037118.120000001</v>
      </c>
      <c r="D15" s="2">
        <v>1098974.01</v>
      </c>
      <c r="E15" s="2">
        <v>1705195.36</v>
      </c>
      <c r="F15" s="2">
        <v>0</v>
      </c>
      <c r="G15" s="2">
        <v>1958593</v>
      </c>
      <c r="H15" s="2">
        <v>88778774.450000003</v>
      </c>
      <c r="I15" s="2">
        <v>3729387.01</v>
      </c>
      <c r="J15" s="2">
        <f t="shared" si="3"/>
        <v>155613449.63999999</v>
      </c>
      <c r="K15" s="2">
        <v>42315139.509999998</v>
      </c>
      <c r="L15" s="2">
        <v>820018.05</v>
      </c>
      <c r="M15" s="2">
        <v>0</v>
      </c>
      <c r="N15" s="2">
        <v>2548239.48</v>
      </c>
      <c r="O15" s="2">
        <v>1394413</v>
      </c>
      <c r="P15" s="2">
        <v>0</v>
      </c>
      <c r="Q15" s="2">
        <f t="shared" ref="Q15:Q48" si="6">SUM(K15:P15)</f>
        <v>47077810.039999992</v>
      </c>
      <c r="R15" s="14">
        <f t="shared" si="5"/>
        <v>202691259.67999998</v>
      </c>
    </row>
    <row r="16" spans="1:18">
      <c r="A16" s="10" t="s">
        <v>14</v>
      </c>
      <c r="B16" s="2">
        <v>2675253.7400000002</v>
      </c>
      <c r="C16" s="2">
        <v>9736055.8599999994</v>
      </c>
      <c r="D16" s="2">
        <v>0</v>
      </c>
      <c r="E16" s="2">
        <v>1298152.3899999999</v>
      </c>
      <c r="F16" s="2">
        <v>2360</v>
      </c>
      <c r="G16" s="2">
        <v>888192</v>
      </c>
      <c r="H16" s="2">
        <v>20208014.850000001</v>
      </c>
      <c r="I16" s="2">
        <v>0</v>
      </c>
      <c r="J16" s="2">
        <f t="shared" si="3"/>
        <v>34808028.840000004</v>
      </c>
      <c r="K16" s="2">
        <v>35088840.049999997</v>
      </c>
      <c r="L16" s="2">
        <v>0</v>
      </c>
      <c r="M16" s="2">
        <v>0</v>
      </c>
      <c r="N16" s="2">
        <v>4818947.7</v>
      </c>
      <c r="O16" s="2">
        <v>547420</v>
      </c>
      <c r="P16" s="2">
        <v>-447550</v>
      </c>
      <c r="Q16" s="2">
        <f t="shared" si="6"/>
        <v>40007657.75</v>
      </c>
      <c r="R16" s="14">
        <f t="shared" si="5"/>
        <v>74815686.590000004</v>
      </c>
    </row>
    <row r="17" spans="1:18">
      <c r="A17" s="10" t="s">
        <v>15</v>
      </c>
      <c r="B17" s="2">
        <v>7127336.1399999997</v>
      </c>
      <c r="C17" s="2">
        <v>2424996.12</v>
      </c>
      <c r="D17" s="2">
        <v>0</v>
      </c>
      <c r="E17" s="2">
        <v>8189.2</v>
      </c>
      <c r="F17" s="2">
        <v>0</v>
      </c>
      <c r="G17" s="2">
        <v>937224</v>
      </c>
      <c r="H17" s="2">
        <v>1737574.2</v>
      </c>
      <c r="I17" s="2">
        <v>5566.65</v>
      </c>
      <c r="J17" s="2">
        <f t="shared" si="3"/>
        <v>12240886.309999999</v>
      </c>
      <c r="K17" s="2">
        <v>493641.6</v>
      </c>
      <c r="L17" s="2">
        <v>0</v>
      </c>
      <c r="M17" s="2">
        <v>0</v>
      </c>
      <c r="N17" s="2">
        <v>11678613.9</v>
      </c>
      <c r="O17" s="2">
        <v>70100</v>
      </c>
      <c r="P17" s="2">
        <v>0</v>
      </c>
      <c r="Q17" s="2">
        <f t="shared" si="6"/>
        <v>12242355.5</v>
      </c>
      <c r="R17" s="14">
        <f t="shared" si="5"/>
        <v>24483241.809999999</v>
      </c>
    </row>
    <row r="18" spans="1:18">
      <c r="A18" s="10" t="s">
        <v>16</v>
      </c>
      <c r="B18" s="2">
        <v>10085216.51</v>
      </c>
      <c r="C18" s="2">
        <v>1567555.81</v>
      </c>
      <c r="D18" s="2">
        <v>0</v>
      </c>
      <c r="E18" s="2">
        <v>56902.29</v>
      </c>
      <c r="F18" s="2">
        <v>0</v>
      </c>
      <c r="G18" s="2">
        <v>603521</v>
      </c>
      <c r="H18" s="2">
        <v>7948481.75</v>
      </c>
      <c r="I18" s="2">
        <v>65774.75</v>
      </c>
      <c r="J18" s="2">
        <f t="shared" si="3"/>
        <v>20327452.109999999</v>
      </c>
      <c r="K18" s="2">
        <v>2184434.4900000002</v>
      </c>
      <c r="L18" s="2">
        <v>519035.4</v>
      </c>
      <c r="M18" s="2">
        <v>0</v>
      </c>
      <c r="N18" s="2">
        <v>490451</v>
      </c>
      <c r="O18" s="2">
        <v>1431671.8</v>
      </c>
      <c r="P18" s="2">
        <v>0</v>
      </c>
      <c r="Q18" s="2">
        <f t="shared" si="6"/>
        <v>4625592.6900000004</v>
      </c>
      <c r="R18" s="14">
        <f t="shared" si="5"/>
        <v>24953044.800000001</v>
      </c>
    </row>
    <row r="19" spans="1:18">
      <c r="A19" s="11" t="s">
        <v>17</v>
      </c>
      <c r="B19" s="3">
        <v>50575582.950000003</v>
      </c>
      <c r="C19" s="3">
        <v>15073730.060000001</v>
      </c>
      <c r="D19" s="3">
        <v>0</v>
      </c>
      <c r="E19" s="3">
        <v>322587.01</v>
      </c>
      <c r="F19" s="3">
        <v>63145.599999999999</v>
      </c>
      <c r="G19" s="3">
        <v>2329389</v>
      </c>
      <c r="H19" s="3">
        <v>122068692.47</v>
      </c>
      <c r="I19" s="3">
        <v>1168230.1000000001</v>
      </c>
      <c r="J19" s="3">
        <f t="shared" si="3"/>
        <v>191601357.19</v>
      </c>
      <c r="K19" s="3">
        <v>26654781.530000001</v>
      </c>
      <c r="L19" s="3">
        <v>1</v>
      </c>
      <c r="M19" s="3">
        <v>0</v>
      </c>
      <c r="N19" s="3">
        <v>2296099.4900000002</v>
      </c>
      <c r="O19" s="3">
        <v>16097754.810000001</v>
      </c>
      <c r="P19" s="3">
        <v>-3503171.35</v>
      </c>
      <c r="Q19" s="3">
        <f t="shared" si="6"/>
        <v>41545465.480000004</v>
      </c>
      <c r="R19" s="15">
        <f t="shared" si="5"/>
        <v>233146822.67000002</v>
      </c>
    </row>
    <row r="20" spans="1:18">
      <c r="A20" s="11" t="s">
        <v>18</v>
      </c>
      <c r="B20" s="3">
        <v>35497999.579999998</v>
      </c>
      <c r="C20" s="3">
        <v>18820050.079999998</v>
      </c>
      <c r="D20" s="3">
        <v>0</v>
      </c>
      <c r="E20" s="3">
        <v>234743.85</v>
      </c>
      <c r="F20" s="3">
        <v>0</v>
      </c>
      <c r="G20" s="3">
        <v>557184</v>
      </c>
      <c r="H20" s="3">
        <v>207531902</v>
      </c>
      <c r="I20" s="3">
        <v>574043.69999999995</v>
      </c>
      <c r="J20" s="3">
        <f t="shared" si="3"/>
        <v>263215923.20999998</v>
      </c>
      <c r="K20" s="3">
        <v>1815755.12</v>
      </c>
      <c r="L20" s="3">
        <v>39343.57</v>
      </c>
      <c r="M20" s="3">
        <v>2651191.35</v>
      </c>
      <c r="N20" s="3">
        <v>1570201</v>
      </c>
      <c r="O20" s="3">
        <v>1703742</v>
      </c>
      <c r="P20" s="3">
        <v>-1977100.5</v>
      </c>
      <c r="Q20" s="3">
        <f t="shared" ref="Q20:Q44" si="7">SUM(K20:P20)</f>
        <v>5803132.54</v>
      </c>
      <c r="R20" s="15">
        <f t="shared" si="5"/>
        <v>269019055.75</v>
      </c>
    </row>
    <row r="21" spans="1:18">
      <c r="A21" s="11" t="s">
        <v>19</v>
      </c>
      <c r="B21" s="3">
        <v>4461496.1900000004</v>
      </c>
      <c r="C21" s="3">
        <v>4952932.84</v>
      </c>
      <c r="D21" s="3">
        <v>3332.4</v>
      </c>
      <c r="E21" s="3">
        <v>929620.36</v>
      </c>
      <c r="F21" s="3">
        <v>0</v>
      </c>
      <c r="G21" s="3">
        <v>430912</v>
      </c>
      <c r="H21" s="3">
        <v>5491300.0499999998</v>
      </c>
      <c r="I21" s="3">
        <v>0</v>
      </c>
      <c r="J21" s="3">
        <f t="shared" si="3"/>
        <v>16269593.84</v>
      </c>
      <c r="K21" s="3">
        <v>32232156.23</v>
      </c>
      <c r="L21" s="3">
        <v>0</v>
      </c>
      <c r="M21" s="3">
        <v>0</v>
      </c>
      <c r="N21" s="3">
        <v>3901151.03</v>
      </c>
      <c r="O21" s="3">
        <v>187190</v>
      </c>
      <c r="P21" s="3">
        <v>0</v>
      </c>
      <c r="Q21" s="3">
        <f t="shared" si="7"/>
        <v>36320497.259999998</v>
      </c>
      <c r="R21" s="15">
        <f t="shared" si="5"/>
        <v>52590091.099999994</v>
      </c>
    </row>
    <row r="22" spans="1:18">
      <c r="A22" s="11" t="s">
        <v>20</v>
      </c>
      <c r="B22" s="3">
        <v>2384928.5299999998</v>
      </c>
      <c r="C22" s="3">
        <v>3861294.36</v>
      </c>
      <c r="D22" s="3">
        <v>0</v>
      </c>
      <c r="E22" s="3">
        <v>221576.1</v>
      </c>
      <c r="F22" s="3">
        <v>0</v>
      </c>
      <c r="G22" s="3">
        <v>55688</v>
      </c>
      <c r="H22" s="3">
        <v>33152606.559999999</v>
      </c>
      <c r="I22" s="3">
        <v>0</v>
      </c>
      <c r="J22" s="3">
        <f t="shared" si="3"/>
        <v>39676093.549999997</v>
      </c>
      <c r="K22" s="3">
        <v>10364160.539999999</v>
      </c>
      <c r="L22" s="3">
        <v>2</v>
      </c>
      <c r="M22" s="3">
        <v>16500</v>
      </c>
      <c r="N22" s="3">
        <v>587878</v>
      </c>
      <c r="O22" s="3">
        <v>358398.65</v>
      </c>
      <c r="P22" s="3">
        <v>-589573.15</v>
      </c>
      <c r="Q22" s="3">
        <f t="shared" si="7"/>
        <v>10737366.039999999</v>
      </c>
      <c r="R22" s="15">
        <f t="shared" si="5"/>
        <v>50413459.589999996</v>
      </c>
    </row>
    <row r="23" spans="1:18">
      <c r="A23" s="11" t="s">
        <v>21</v>
      </c>
      <c r="B23" s="3">
        <v>6261341.7800000003</v>
      </c>
      <c r="C23" s="3">
        <v>1644040.74</v>
      </c>
      <c r="D23" s="3">
        <v>5000000</v>
      </c>
      <c r="E23" s="3">
        <v>651527.55000000005</v>
      </c>
      <c r="F23" s="3">
        <v>0</v>
      </c>
      <c r="G23" s="3">
        <v>923152</v>
      </c>
      <c r="H23" s="3">
        <v>38508000</v>
      </c>
      <c r="I23" s="3">
        <v>159627.79999999999</v>
      </c>
      <c r="J23" s="3">
        <f t="shared" si="3"/>
        <v>53147689.869999997</v>
      </c>
      <c r="K23" s="3">
        <v>8222126.3300000001</v>
      </c>
      <c r="L23" s="3">
        <v>0</v>
      </c>
      <c r="M23" s="3">
        <v>0</v>
      </c>
      <c r="N23" s="3">
        <v>851475</v>
      </c>
      <c r="O23" s="3">
        <v>112550</v>
      </c>
      <c r="P23" s="3">
        <v>0</v>
      </c>
      <c r="Q23" s="3">
        <f t="shared" si="7"/>
        <v>9186151.3300000001</v>
      </c>
      <c r="R23" s="15">
        <f t="shared" si="5"/>
        <v>62333841.199999996</v>
      </c>
    </row>
    <row r="24" spans="1:18">
      <c r="A24" s="10" t="s">
        <v>22</v>
      </c>
      <c r="B24" s="2">
        <v>5068058.71</v>
      </c>
      <c r="C24" s="2">
        <v>322076165.05000001</v>
      </c>
      <c r="D24" s="2">
        <v>0</v>
      </c>
      <c r="E24" s="2">
        <v>63338248.530000001</v>
      </c>
      <c r="F24" s="2">
        <v>3666178.44</v>
      </c>
      <c r="G24" s="2">
        <v>188944088.72</v>
      </c>
      <c r="H24" s="2">
        <v>2995376118.8099999</v>
      </c>
      <c r="I24" s="2">
        <v>8309661.04</v>
      </c>
      <c r="J24" s="2">
        <f t="shared" si="3"/>
        <v>3586778519.2999997</v>
      </c>
      <c r="K24" s="2">
        <v>1118620264.6600001</v>
      </c>
      <c r="L24" s="2">
        <v>0</v>
      </c>
      <c r="M24" s="2">
        <v>1194148.08</v>
      </c>
      <c r="N24" s="2">
        <v>183832111.75999999</v>
      </c>
      <c r="O24" s="2">
        <v>19896219.82</v>
      </c>
      <c r="P24" s="2">
        <v>0</v>
      </c>
      <c r="Q24" s="2">
        <f t="shared" si="7"/>
        <v>1323542744.3199999</v>
      </c>
      <c r="R24" s="14">
        <f t="shared" si="5"/>
        <v>4910321263.6199999</v>
      </c>
    </row>
    <row r="25" spans="1:18">
      <c r="A25" s="10" t="s">
        <v>23</v>
      </c>
      <c r="B25" s="2">
        <v>27005427.73</v>
      </c>
      <c r="C25" s="2">
        <v>8520690.3599999994</v>
      </c>
      <c r="D25" s="2">
        <v>0</v>
      </c>
      <c r="E25" s="2">
        <v>348319.39</v>
      </c>
      <c r="F25" s="2">
        <v>0</v>
      </c>
      <c r="G25" s="2">
        <v>2156545</v>
      </c>
      <c r="H25" s="2">
        <v>45309683.369999997</v>
      </c>
      <c r="I25" s="2">
        <v>283850.07</v>
      </c>
      <c r="J25" s="2">
        <f t="shared" si="3"/>
        <v>83624515.919999987</v>
      </c>
      <c r="K25" s="2">
        <v>25357503.629999999</v>
      </c>
      <c r="L25" s="2">
        <v>0</v>
      </c>
      <c r="M25" s="2">
        <v>0</v>
      </c>
      <c r="N25" s="2">
        <v>1285111</v>
      </c>
      <c r="O25" s="2">
        <v>3528211.85</v>
      </c>
      <c r="P25" s="2">
        <v>-1174900</v>
      </c>
      <c r="Q25" s="2">
        <f t="shared" si="6"/>
        <v>28995926.48</v>
      </c>
      <c r="R25" s="14">
        <f t="shared" si="5"/>
        <v>112620442.39999999</v>
      </c>
    </row>
    <row r="26" spans="1:18">
      <c r="A26" s="10" t="s">
        <v>24</v>
      </c>
      <c r="B26" s="2">
        <v>11332546.220000001</v>
      </c>
      <c r="C26" s="2">
        <v>11691446.619999999</v>
      </c>
      <c r="D26" s="2">
        <v>0</v>
      </c>
      <c r="E26" s="2">
        <v>340491.9</v>
      </c>
      <c r="F26" s="2">
        <v>0</v>
      </c>
      <c r="G26" s="2">
        <v>2583848</v>
      </c>
      <c r="H26" s="2">
        <v>32864220.899999999</v>
      </c>
      <c r="I26" s="2">
        <v>802749.3</v>
      </c>
      <c r="J26" s="2">
        <f t="shared" si="3"/>
        <v>59615302.939999998</v>
      </c>
      <c r="K26" s="2">
        <v>88461369.620000005</v>
      </c>
      <c r="L26" s="2">
        <v>595661.32999999996</v>
      </c>
      <c r="M26" s="2">
        <v>1800000</v>
      </c>
      <c r="N26" s="2">
        <v>1536470.3</v>
      </c>
      <c r="O26" s="2">
        <v>1227213.33</v>
      </c>
      <c r="P26" s="2">
        <v>-6350000</v>
      </c>
      <c r="Q26" s="2">
        <f t="shared" si="6"/>
        <v>87270714.579999998</v>
      </c>
      <c r="R26" s="14">
        <f t="shared" si="5"/>
        <v>146886017.51999998</v>
      </c>
    </row>
    <row r="27" spans="1:18">
      <c r="A27" s="10" t="s">
        <v>25</v>
      </c>
      <c r="B27" s="2">
        <v>1355606.97</v>
      </c>
      <c r="C27" s="2">
        <v>649708.84</v>
      </c>
      <c r="D27" s="2">
        <v>0</v>
      </c>
      <c r="E27" s="2">
        <v>58552.5</v>
      </c>
      <c r="F27" s="2">
        <v>0</v>
      </c>
      <c r="G27" s="2">
        <v>748416</v>
      </c>
      <c r="H27" s="2">
        <v>20446000</v>
      </c>
      <c r="I27" s="2">
        <v>52401</v>
      </c>
      <c r="J27" s="2">
        <f t="shared" si="3"/>
        <v>23310685.309999999</v>
      </c>
      <c r="K27" s="2">
        <v>2923974.85</v>
      </c>
      <c r="L27" s="2">
        <v>0</v>
      </c>
      <c r="M27" s="2">
        <v>0</v>
      </c>
      <c r="N27" s="2">
        <v>236450</v>
      </c>
      <c r="O27" s="2">
        <v>23500</v>
      </c>
      <c r="P27" s="2">
        <v>0</v>
      </c>
      <c r="Q27" s="2">
        <f t="shared" si="6"/>
        <v>3183924.85</v>
      </c>
      <c r="R27" s="14">
        <f t="shared" si="5"/>
        <v>26494610.16</v>
      </c>
    </row>
    <row r="28" spans="1:18">
      <c r="A28" s="10" t="s">
        <v>26</v>
      </c>
      <c r="B28" s="2">
        <v>2347624.84</v>
      </c>
      <c r="C28" s="2">
        <v>1713932.98</v>
      </c>
      <c r="D28" s="2">
        <v>2300</v>
      </c>
      <c r="E28" s="2">
        <v>124683.15</v>
      </c>
      <c r="F28" s="2">
        <v>0</v>
      </c>
      <c r="G28" s="2">
        <v>240768</v>
      </c>
      <c r="H28" s="2">
        <v>12270729.5</v>
      </c>
      <c r="I28" s="2">
        <v>185910.95</v>
      </c>
      <c r="J28" s="2">
        <f t="shared" si="3"/>
        <v>16885949.419999998</v>
      </c>
      <c r="K28" s="2">
        <v>7839030.9500000002</v>
      </c>
      <c r="L28" s="2">
        <v>-30000</v>
      </c>
      <c r="M28" s="2">
        <v>38000</v>
      </c>
      <c r="N28" s="2">
        <v>347810</v>
      </c>
      <c r="O28" s="2">
        <v>0</v>
      </c>
      <c r="P28" s="2">
        <v>0</v>
      </c>
      <c r="Q28" s="2">
        <f t="shared" si="6"/>
        <v>8194840.9500000002</v>
      </c>
      <c r="R28" s="14">
        <f t="shared" si="5"/>
        <v>25080790.369999997</v>
      </c>
    </row>
    <row r="29" spans="1:18">
      <c r="A29" s="11" t="s">
        <v>27</v>
      </c>
      <c r="B29" s="3">
        <v>3080174.57</v>
      </c>
      <c r="C29" s="3">
        <v>2466532</v>
      </c>
      <c r="D29" s="3">
        <v>0</v>
      </c>
      <c r="E29" s="3">
        <v>104046.6</v>
      </c>
      <c r="F29" s="3">
        <v>3367.8</v>
      </c>
      <c r="G29" s="3">
        <v>4406272</v>
      </c>
      <c r="H29" s="3">
        <v>6444601.25</v>
      </c>
      <c r="I29" s="3">
        <v>274806.3</v>
      </c>
      <c r="J29" s="3">
        <f t="shared" si="3"/>
        <v>16779800.52</v>
      </c>
      <c r="K29" s="3">
        <v>3653349.05</v>
      </c>
      <c r="L29" s="3">
        <v>0</v>
      </c>
      <c r="M29" s="3">
        <v>0</v>
      </c>
      <c r="N29" s="3">
        <v>2147884</v>
      </c>
      <c r="O29" s="3">
        <v>152843</v>
      </c>
      <c r="P29" s="3">
        <v>0</v>
      </c>
      <c r="Q29" s="3">
        <f t="shared" si="6"/>
        <v>5954076.0499999998</v>
      </c>
      <c r="R29" s="15">
        <f t="shared" si="5"/>
        <v>22733876.57</v>
      </c>
    </row>
    <row r="30" spans="1:18">
      <c r="A30" s="11" t="s">
        <v>28</v>
      </c>
      <c r="B30" s="3">
        <v>2385033.06</v>
      </c>
      <c r="C30" s="3">
        <v>535913.97</v>
      </c>
      <c r="D30" s="3">
        <v>0</v>
      </c>
      <c r="E30" s="3">
        <v>31196.45</v>
      </c>
      <c r="F30" s="3">
        <v>0</v>
      </c>
      <c r="G30" s="3">
        <v>281856</v>
      </c>
      <c r="H30" s="3">
        <v>13818748</v>
      </c>
      <c r="I30" s="3">
        <v>55751.35</v>
      </c>
      <c r="J30" s="3">
        <f t="shared" si="3"/>
        <v>17108498.830000002</v>
      </c>
      <c r="K30" s="3">
        <v>2499372.27</v>
      </c>
      <c r="L30" s="3">
        <v>0</v>
      </c>
      <c r="M30" s="3">
        <v>0</v>
      </c>
      <c r="N30" s="3">
        <v>343820.45</v>
      </c>
      <c r="O30" s="3">
        <v>56114.33</v>
      </c>
      <c r="P30" s="3">
        <v>-183013.33</v>
      </c>
      <c r="Q30" s="3">
        <f t="shared" si="7"/>
        <v>2716293.72</v>
      </c>
      <c r="R30" s="15">
        <f t="shared" si="5"/>
        <v>19824792.550000001</v>
      </c>
    </row>
    <row r="31" spans="1:18">
      <c r="A31" s="11" t="s">
        <v>29</v>
      </c>
      <c r="B31" s="3">
        <v>8399957.4199999999</v>
      </c>
      <c r="C31" s="3">
        <v>49588958.659999996</v>
      </c>
      <c r="D31" s="3">
        <v>0</v>
      </c>
      <c r="E31" s="3">
        <v>2212443.06</v>
      </c>
      <c r="F31" s="3">
        <v>191445.32</v>
      </c>
      <c r="G31" s="3">
        <v>1595331</v>
      </c>
      <c r="H31" s="3">
        <v>379906283.19999999</v>
      </c>
      <c r="I31" s="3">
        <v>0</v>
      </c>
      <c r="J31" s="3">
        <f t="shared" si="3"/>
        <v>441894418.65999997</v>
      </c>
      <c r="K31" s="3">
        <v>264924866.08000001</v>
      </c>
      <c r="L31" s="3">
        <v>193915.45</v>
      </c>
      <c r="M31" s="3">
        <v>3296250</v>
      </c>
      <c r="N31" s="3">
        <v>5460715</v>
      </c>
      <c r="O31" s="3">
        <v>2677056.35</v>
      </c>
      <c r="P31" s="3">
        <v>0</v>
      </c>
      <c r="Q31" s="3">
        <f t="shared" si="7"/>
        <v>276552802.88</v>
      </c>
      <c r="R31" s="15">
        <f t="shared" si="5"/>
        <v>718447221.53999996</v>
      </c>
    </row>
    <row r="32" spans="1:18">
      <c r="A32" s="11" t="s">
        <v>30</v>
      </c>
      <c r="B32" s="3">
        <v>6307623.9299999997</v>
      </c>
      <c r="C32" s="3">
        <v>2649085.48</v>
      </c>
      <c r="D32" s="3">
        <v>0</v>
      </c>
      <c r="E32" s="3">
        <v>49026.27</v>
      </c>
      <c r="F32" s="3">
        <v>0</v>
      </c>
      <c r="G32" s="3">
        <v>505728</v>
      </c>
      <c r="H32" s="3">
        <v>4782763.4000000004</v>
      </c>
      <c r="I32" s="3">
        <v>52086.31</v>
      </c>
      <c r="J32" s="3">
        <f t="shared" si="3"/>
        <v>14346313.390000001</v>
      </c>
      <c r="K32" s="3">
        <v>9754712.2400000002</v>
      </c>
      <c r="L32" s="3">
        <v>822883.71</v>
      </c>
      <c r="M32" s="3">
        <v>1</v>
      </c>
      <c r="N32" s="3">
        <v>23959420.5</v>
      </c>
      <c r="O32" s="3">
        <v>281247</v>
      </c>
      <c r="P32" s="3">
        <v>-648895.06999999995</v>
      </c>
      <c r="Q32" s="3">
        <f t="shared" si="7"/>
        <v>34169369.380000003</v>
      </c>
      <c r="R32" s="15">
        <f t="shared" si="5"/>
        <v>48515682.770000003</v>
      </c>
    </row>
    <row r="33" spans="1:18">
      <c r="A33" s="11" t="s">
        <v>31</v>
      </c>
      <c r="B33" s="3">
        <v>23176639.559999999</v>
      </c>
      <c r="C33" s="3">
        <v>23778942.48</v>
      </c>
      <c r="D33" s="3">
        <v>0</v>
      </c>
      <c r="E33" s="3">
        <v>9386895.8300000001</v>
      </c>
      <c r="F33" s="3">
        <v>97357.42</v>
      </c>
      <c r="G33" s="3">
        <v>1189933.7</v>
      </c>
      <c r="H33" s="3">
        <v>86774219.560000002</v>
      </c>
      <c r="I33" s="3">
        <v>0</v>
      </c>
      <c r="J33" s="3">
        <f t="shared" si="3"/>
        <v>144403988.55000001</v>
      </c>
      <c r="K33" s="3">
        <v>234089132.69</v>
      </c>
      <c r="L33" s="3">
        <v>639441.1</v>
      </c>
      <c r="M33" s="3">
        <v>0</v>
      </c>
      <c r="N33" s="3">
        <v>2414389.75</v>
      </c>
      <c r="O33" s="3">
        <v>2625023</v>
      </c>
      <c r="P33" s="3">
        <v>0</v>
      </c>
      <c r="Q33" s="3">
        <f t="shared" si="7"/>
        <v>239767986.53999999</v>
      </c>
      <c r="R33" s="15">
        <f t="shared" si="5"/>
        <v>384171975.09000003</v>
      </c>
    </row>
    <row r="34" spans="1:18">
      <c r="A34" s="10" t="s">
        <v>32</v>
      </c>
      <c r="B34" s="2">
        <v>8200687.0999999996</v>
      </c>
      <c r="C34" s="2">
        <v>13579865.310000001</v>
      </c>
      <c r="D34" s="2">
        <v>0</v>
      </c>
      <c r="E34" s="2">
        <v>527966.78</v>
      </c>
      <c r="F34" s="2">
        <v>16685.5</v>
      </c>
      <c r="G34" s="2">
        <v>349328</v>
      </c>
      <c r="H34" s="2">
        <v>12941995.050000001</v>
      </c>
      <c r="I34" s="2">
        <v>0</v>
      </c>
      <c r="J34" s="2">
        <f t="shared" si="3"/>
        <v>35616527.740000002</v>
      </c>
      <c r="K34" s="2">
        <v>50089351.539999999</v>
      </c>
      <c r="L34" s="2">
        <v>7739053.4400000004</v>
      </c>
      <c r="M34" s="2">
        <v>0</v>
      </c>
      <c r="N34" s="2">
        <v>3752639</v>
      </c>
      <c r="O34" s="2">
        <v>693993</v>
      </c>
      <c r="P34" s="2">
        <v>0</v>
      </c>
      <c r="Q34" s="2">
        <f t="shared" si="7"/>
        <v>62275036.979999997</v>
      </c>
      <c r="R34" s="14">
        <f t="shared" si="5"/>
        <v>97891564.719999999</v>
      </c>
    </row>
    <row r="35" spans="1:18">
      <c r="A35" s="10" t="s">
        <v>33</v>
      </c>
      <c r="B35" s="2">
        <v>10466830.880000001</v>
      </c>
      <c r="C35" s="2">
        <v>2220672.23</v>
      </c>
      <c r="D35" s="2">
        <v>0</v>
      </c>
      <c r="E35" s="2">
        <v>269935.45</v>
      </c>
      <c r="F35" s="2">
        <v>41096.199999999997</v>
      </c>
      <c r="G35" s="2">
        <v>16290459.550000001</v>
      </c>
      <c r="H35" s="2">
        <v>3998266.31</v>
      </c>
      <c r="I35" s="2">
        <v>128209.41</v>
      </c>
      <c r="J35" s="2">
        <f t="shared" si="3"/>
        <v>33415470.030000001</v>
      </c>
      <c r="K35" s="2">
        <v>35129372.75</v>
      </c>
      <c r="L35" s="2">
        <v>19335.41</v>
      </c>
      <c r="M35" s="2">
        <v>0</v>
      </c>
      <c r="N35" s="2">
        <v>335010</v>
      </c>
      <c r="O35" s="2">
        <v>344383</v>
      </c>
      <c r="P35" s="2">
        <v>0</v>
      </c>
      <c r="Q35" s="2">
        <f t="shared" si="6"/>
        <v>35828101.159999996</v>
      </c>
      <c r="R35" s="14">
        <f t="shared" si="5"/>
        <v>69243571.189999998</v>
      </c>
    </row>
    <row r="36" spans="1:18">
      <c r="A36" s="10" t="s">
        <v>34</v>
      </c>
      <c r="B36" s="2">
        <v>17210164.5</v>
      </c>
      <c r="C36" s="2">
        <v>15685436.210000001</v>
      </c>
      <c r="D36" s="2">
        <v>0</v>
      </c>
      <c r="E36" s="2">
        <v>732972.65</v>
      </c>
      <c r="F36" s="2">
        <v>0</v>
      </c>
      <c r="G36" s="2">
        <v>919680</v>
      </c>
      <c r="H36" s="2">
        <v>364785361.44</v>
      </c>
      <c r="I36" s="2">
        <v>0</v>
      </c>
      <c r="J36" s="2">
        <f t="shared" si="3"/>
        <v>399333614.80000001</v>
      </c>
      <c r="K36" s="2">
        <v>138119626.12</v>
      </c>
      <c r="L36" s="2">
        <v>205790.43</v>
      </c>
      <c r="M36" s="2">
        <v>60000</v>
      </c>
      <c r="N36" s="2">
        <v>933950</v>
      </c>
      <c r="O36" s="2">
        <v>3353246.8</v>
      </c>
      <c r="P36" s="2">
        <v>0</v>
      </c>
      <c r="Q36" s="2">
        <f t="shared" si="6"/>
        <v>142672613.35000002</v>
      </c>
      <c r="R36" s="14">
        <f t="shared" si="5"/>
        <v>542006228.1500001</v>
      </c>
    </row>
    <row r="37" spans="1:18">
      <c r="A37" s="10" t="s">
        <v>35</v>
      </c>
      <c r="B37" s="2">
        <v>22017557.879999999</v>
      </c>
      <c r="C37" s="2">
        <v>5836457.2199999997</v>
      </c>
      <c r="D37" s="2">
        <v>0</v>
      </c>
      <c r="E37" s="2">
        <v>674623.48</v>
      </c>
      <c r="F37" s="2">
        <v>0</v>
      </c>
      <c r="G37" s="2">
        <v>11207089.59</v>
      </c>
      <c r="H37" s="2">
        <v>75950786.549999997</v>
      </c>
      <c r="I37" s="2">
        <v>42514.52</v>
      </c>
      <c r="J37" s="2">
        <f t="shared" si="3"/>
        <v>115729029.23999999</v>
      </c>
      <c r="K37" s="2">
        <v>18207251.489999998</v>
      </c>
      <c r="L37" s="2">
        <v>97178.7</v>
      </c>
      <c r="M37" s="2">
        <v>0</v>
      </c>
      <c r="N37" s="2">
        <v>936748</v>
      </c>
      <c r="O37" s="2">
        <v>2306934.88</v>
      </c>
      <c r="P37" s="2">
        <v>0</v>
      </c>
      <c r="Q37" s="2">
        <f t="shared" si="6"/>
        <v>21548113.069999997</v>
      </c>
      <c r="R37" s="14">
        <f t="shared" si="5"/>
        <v>137277142.31</v>
      </c>
    </row>
    <row r="38" spans="1:18">
      <c r="A38" s="10" t="s">
        <v>36</v>
      </c>
      <c r="B38" s="2">
        <v>5590661.0999999996</v>
      </c>
      <c r="C38" s="2">
        <v>2080147.47</v>
      </c>
      <c r="D38" s="2">
        <v>0</v>
      </c>
      <c r="E38" s="2">
        <v>38419.699999999997</v>
      </c>
      <c r="F38" s="2">
        <v>27650</v>
      </c>
      <c r="G38" s="2">
        <v>482365.75</v>
      </c>
      <c r="H38" s="2">
        <v>52400208.43</v>
      </c>
      <c r="I38" s="2">
        <v>0</v>
      </c>
      <c r="J38" s="2">
        <f t="shared" si="3"/>
        <v>60619452.450000003</v>
      </c>
      <c r="K38" s="2">
        <v>5621913.9800000004</v>
      </c>
      <c r="L38" s="2">
        <v>0</v>
      </c>
      <c r="M38" s="2">
        <v>0</v>
      </c>
      <c r="N38" s="2">
        <v>289616.25</v>
      </c>
      <c r="O38" s="2">
        <v>95770</v>
      </c>
      <c r="P38" s="2">
        <v>0</v>
      </c>
      <c r="Q38" s="2">
        <f t="shared" si="6"/>
        <v>6007300.2300000004</v>
      </c>
      <c r="R38" s="14">
        <f t="shared" si="5"/>
        <v>66626752.680000007</v>
      </c>
    </row>
    <row r="39" spans="1:18">
      <c r="A39" s="11" t="s">
        <v>37</v>
      </c>
      <c r="B39" s="3">
        <v>7591912.5199999996</v>
      </c>
      <c r="C39" s="3">
        <v>3095083.36</v>
      </c>
      <c r="D39" s="3">
        <v>83964.73</v>
      </c>
      <c r="E39" s="3">
        <v>193500.45</v>
      </c>
      <c r="F39" s="3">
        <v>6716.6</v>
      </c>
      <c r="G39" s="3">
        <v>282448</v>
      </c>
      <c r="H39" s="3">
        <v>5407358.75</v>
      </c>
      <c r="I39" s="3">
        <v>0</v>
      </c>
      <c r="J39" s="3">
        <f t="shared" si="3"/>
        <v>16660984.409999998</v>
      </c>
      <c r="K39" s="3">
        <v>11186316.560000001</v>
      </c>
      <c r="L39" s="3">
        <v>83756.38</v>
      </c>
      <c r="M39" s="3">
        <v>0</v>
      </c>
      <c r="N39" s="3">
        <v>5501030.9500000002</v>
      </c>
      <c r="O39" s="3">
        <v>202818.67</v>
      </c>
      <c r="P39" s="3">
        <v>-2495389.7599999998</v>
      </c>
      <c r="Q39" s="3">
        <f t="shared" si="6"/>
        <v>14478532.800000003</v>
      </c>
      <c r="R39" s="15">
        <f t="shared" si="5"/>
        <v>31139517.210000001</v>
      </c>
    </row>
    <row r="40" spans="1:18">
      <c r="A40" s="11" t="s">
        <v>38</v>
      </c>
      <c r="B40" s="3">
        <v>2757199.64</v>
      </c>
      <c r="C40" s="3">
        <v>1787968.76</v>
      </c>
      <c r="D40" s="3">
        <v>0</v>
      </c>
      <c r="E40" s="3">
        <v>39185.449999999997</v>
      </c>
      <c r="F40" s="3">
        <v>0</v>
      </c>
      <c r="G40" s="3">
        <v>1643720</v>
      </c>
      <c r="H40" s="3">
        <v>7350000</v>
      </c>
      <c r="I40" s="3">
        <v>0</v>
      </c>
      <c r="J40" s="3">
        <f t="shared" si="3"/>
        <v>13578073.850000001</v>
      </c>
      <c r="K40" s="3">
        <v>1663662.57</v>
      </c>
      <c r="L40" s="3">
        <v>0</v>
      </c>
      <c r="M40" s="3">
        <v>0</v>
      </c>
      <c r="N40" s="3">
        <v>3290430</v>
      </c>
      <c r="O40" s="3">
        <v>48187.35</v>
      </c>
      <c r="P40" s="3">
        <v>0</v>
      </c>
      <c r="Q40" s="3">
        <f t="shared" si="7"/>
        <v>5002279.92</v>
      </c>
      <c r="R40" s="15">
        <f t="shared" si="5"/>
        <v>18580353.770000003</v>
      </c>
    </row>
    <row r="41" spans="1:18">
      <c r="A41" s="11" t="s">
        <v>39</v>
      </c>
      <c r="B41" s="3">
        <v>25990396.16</v>
      </c>
      <c r="C41" s="3">
        <v>4214603.79</v>
      </c>
      <c r="D41" s="3">
        <v>0</v>
      </c>
      <c r="E41" s="3">
        <v>458738.76</v>
      </c>
      <c r="F41" s="3">
        <v>0</v>
      </c>
      <c r="G41" s="3">
        <v>2018312</v>
      </c>
      <c r="H41" s="3">
        <v>10061910.300000001</v>
      </c>
      <c r="I41" s="3">
        <v>0</v>
      </c>
      <c r="J41" s="3">
        <f t="shared" si="3"/>
        <v>42743961.010000005</v>
      </c>
      <c r="K41" s="3">
        <v>64503978.100000001</v>
      </c>
      <c r="L41" s="3">
        <v>0</v>
      </c>
      <c r="M41" s="3">
        <v>0</v>
      </c>
      <c r="N41" s="3">
        <v>24103537.050000001</v>
      </c>
      <c r="O41" s="3">
        <v>726057</v>
      </c>
      <c r="P41" s="3">
        <v>0</v>
      </c>
      <c r="Q41" s="3">
        <f t="shared" si="7"/>
        <v>89333572.150000006</v>
      </c>
      <c r="R41" s="15">
        <f t="shared" si="5"/>
        <v>132077533.16000001</v>
      </c>
    </row>
    <row r="42" spans="1:18">
      <c r="A42" s="11" t="s">
        <v>40</v>
      </c>
      <c r="B42" s="3">
        <v>4084287.17</v>
      </c>
      <c r="C42" s="3">
        <v>1020222.12</v>
      </c>
      <c r="D42" s="3">
        <v>0</v>
      </c>
      <c r="E42" s="3">
        <v>98900.65</v>
      </c>
      <c r="F42" s="3">
        <v>0</v>
      </c>
      <c r="G42" s="3">
        <v>213504</v>
      </c>
      <c r="H42" s="3">
        <v>18567365</v>
      </c>
      <c r="I42" s="3">
        <v>187400</v>
      </c>
      <c r="J42" s="3">
        <f t="shared" si="3"/>
        <v>24171678.940000001</v>
      </c>
      <c r="K42" s="3">
        <v>1601303.6</v>
      </c>
      <c r="L42" s="3">
        <v>0</v>
      </c>
      <c r="M42" s="3">
        <v>330494.65999999997</v>
      </c>
      <c r="N42" s="3">
        <v>414770</v>
      </c>
      <c r="O42" s="3">
        <v>63363.33</v>
      </c>
      <c r="P42" s="3">
        <v>0</v>
      </c>
      <c r="Q42" s="3">
        <f t="shared" si="7"/>
        <v>2409931.59</v>
      </c>
      <c r="R42" s="15">
        <f t="shared" si="5"/>
        <v>26581610.530000001</v>
      </c>
    </row>
    <row r="43" spans="1:18">
      <c r="A43" s="11" t="s">
        <v>41</v>
      </c>
      <c r="B43" s="3">
        <v>10690227.460000001</v>
      </c>
      <c r="C43" s="3">
        <v>14378467.24</v>
      </c>
      <c r="D43" s="3">
        <v>10000000</v>
      </c>
      <c r="E43" s="3">
        <v>666880.91</v>
      </c>
      <c r="F43" s="3">
        <v>24921</v>
      </c>
      <c r="G43" s="3">
        <v>16188680</v>
      </c>
      <c r="H43" s="3">
        <v>68888644.530000001</v>
      </c>
      <c r="I43" s="3">
        <v>0</v>
      </c>
      <c r="J43" s="3">
        <f t="shared" si="3"/>
        <v>120837821.14</v>
      </c>
      <c r="K43" s="3">
        <v>74928419.120000005</v>
      </c>
      <c r="L43" s="3">
        <v>168665.67</v>
      </c>
      <c r="M43" s="3">
        <v>0</v>
      </c>
      <c r="N43" s="3">
        <v>18747664.66</v>
      </c>
      <c r="O43" s="3">
        <v>1098060</v>
      </c>
      <c r="P43" s="3">
        <v>-4236140.75</v>
      </c>
      <c r="Q43" s="3">
        <f t="shared" si="7"/>
        <v>90706668.700000003</v>
      </c>
      <c r="R43" s="15">
        <f t="shared" si="5"/>
        <v>211544489.84</v>
      </c>
    </row>
    <row r="44" spans="1:18">
      <c r="A44" s="10" t="s">
        <v>42</v>
      </c>
      <c r="B44" s="2">
        <v>7377645.21</v>
      </c>
      <c r="C44" s="2">
        <v>3214403.52</v>
      </c>
      <c r="D44" s="2">
        <v>0</v>
      </c>
      <c r="E44" s="2">
        <v>96505.7</v>
      </c>
      <c r="F44" s="2">
        <v>0</v>
      </c>
      <c r="G44" s="2">
        <v>59520</v>
      </c>
      <c r="H44" s="2">
        <v>60895250.799999997</v>
      </c>
      <c r="I44" s="2">
        <v>386452.14</v>
      </c>
      <c r="J44" s="2">
        <f t="shared" si="3"/>
        <v>72029777.36999999</v>
      </c>
      <c r="K44" s="2">
        <v>21085377.149999999</v>
      </c>
      <c r="L44" s="2">
        <v>97387.15</v>
      </c>
      <c r="M44" s="2">
        <v>10000</v>
      </c>
      <c r="N44" s="2">
        <v>1120842</v>
      </c>
      <c r="O44" s="2">
        <v>265786</v>
      </c>
      <c r="P44" s="2">
        <v>-277247.75</v>
      </c>
      <c r="Q44" s="2">
        <f t="shared" si="7"/>
        <v>22302144.549999997</v>
      </c>
      <c r="R44" s="14">
        <f t="shared" si="5"/>
        <v>94331921.919999987</v>
      </c>
    </row>
    <row r="45" spans="1:18">
      <c r="A45" s="10" t="s">
        <v>43</v>
      </c>
      <c r="B45" s="2">
        <v>28875815.559999999</v>
      </c>
      <c r="C45" s="2">
        <v>6878314.4000000004</v>
      </c>
      <c r="D45" s="2">
        <v>0</v>
      </c>
      <c r="E45" s="2">
        <v>210920.22</v>
      </c>
      <c r="F45" s="2">
        <v>0</v>
      </c>
      <c r="G45" s="2">
        <v>986112</v>
      </c>
      <c r="H45" s="2">
        <v>49556851.380000003</v>
      </c>
      <c r="I45" s="2">
        <v>39823.15</v>
      </c>
      <c r="J45" s="2">
        <f t="shared" si="3"/>
        <v>86547836.710000008</v>
      </c>
      <c r="K45" s="2">
        <v>16906944.050000001</v>
      </c>
      <c r="L45" s="2">
        <v>238937.60000000001</v>
      </c>
      <c r="M45" s="2">
        <v>0</v>
      </c>
      <c r="N45" s="2">
        <v>1226516.25</v>
      </c>
      <c r="O45" s="2">
        <v>555153.32999999996</v>
      </c>
      <c r="P45" s="2">
        <v>0</v>
      </c>
      <c r="Q45" s="2">
        <f t="shared" si="6"/>
        <v>18927551.23</v>
      </c>
      <c r="R45" s="14">
        <f t="shared" si="5"/>
        <v>105475387.94000001</v>
      </c>
    </row>
    <row r="46" spans="1:18">
      <c r="A46" s="10" t="s">
        <v>44</v>
      </c>
      <c r="B46" s="2">
        <v>9840641.1500000004</v>
      </c>
      <c r="C46" s="2">
        <v>35603338.979999997</v>
      </c>
      <c r="D46" s="2">
        <v>111831.4</v>
      </c>
      <c r="E46" s="2">
        <v>9159767.3300000001</v>
      </c>
      <c r="F46" s="2">
        <v>0</v>
      </c>
      <c r="G46" s="2">
        <v>1314124</v>
      </c>
      <c r="H46" s="2">
        <v>80744000</v>
      </c>
      <c r="I46" s="2">
        <v>0</v>
      </c>
      <c r="J46" s="2">
        <f t="shared" si="3"/>
        <v>136773702.85999998</v>
      </c>
      <c r="K46" s="2">
        <v>149146329.37</v>
      </c>
      <c r="L46" s="2">
        <v>212771.85</v>
      </c>
      <c r="M46" s="2">
        <v>0</v>
      </c>
      <c r="N46" s="2">
        <v>5873273</v>
      </c>
      <c r="O46" s="2">
        <v>2308347</v>
      </c>
      <c r="P46" s="2">
        <v>0</v>
      </c>
      <c r="Q46" s="2">
        <f t="shared" si="6"/>
        <v>157540721.22</v>
      </c>
      <c r="R46" s="14">
        <f t="shared" si="5"/>
        <v>294314424.07999998</v>
      </c>
    </row>
    <row r="47" spans="1:18">
      <c r="A47" s="10" t="s">
        <v>45</v>
      </c>
      <c r="B47" s="2">
        <v>8203100.3499999996</v>
      </c>
      <c r="C47" s="2">
        <v>15976303.35</v>
      </c>
      <c r="D47" s="2">
        <v>0</v>
      </c>
      <c r="E47" s="2">
        <v>360568.83</v>
      </c>
      <c r="F47" s="2">
        <v>23584.65</v>
      </c>
      <c r="G47" s="2">
        <v>993293</v>
      </c>
      <c r="H47" s="2">
        <v>52254000</v>
      </c>
      <c r="I47" s="2">
        <v>1389247.41</v>
      </c>
      <c r="J47" s="2">
        <f t="shared" si="3"/>
        <v>79200097.589999989</v>
      </c>
      <c r="K47" s="2">
        <v>43808002.590000004</v>
      </c>
      <c r="L47" s="2">
        <v>144202.51</v>
      </c>
      <c r="M47" s="2">
        <v>1006000</v>
      </c>
      <c r="N47" s="2">
        <v>5770100</v>
      </c>
      <c r="O47" s="2">
        <v>971243.33</v>
      </c>
      <c r="P47" s="2">
        <v>0</v>
      </c>
      <c r="Q47" s="2">
        <f t="shared" si="6"/>
        <v>51699548.43</v>
      </c>
      <c r="R47" s="14">
        <f t="shared" si="5"/>
        <v>130899646.01999998</v>
      </c>
    </row>
    <row r="48" spans="1:18">
      <c r="A48" s="10" t="s">
        <v>46</v>
      </c>
      <c r="B48" s="2">
        <v>4661230.9400000004</v>
      </c>
      <c r="C48" s="2">
        <v>11333198</v>
      </c>
      <c r="D48" s="2">
        <v>0</v>
      </c>
      <c r="E48" s="2">
        <v>384577.75</v>
      </c>
      <c r="F48" s="2">
        <v>1884.25</v>
      </c>
      <c r="G48" s="2">
        <v>930640</v>
      </c>
      <c r="H48" s="2">
        <v>23644704.649999999</v>
      </c>
      <c r="I48" s="2">
        <v>0</v>
      </c>
      <c r="J48" s="2">
        <f t="shared" si="3"/>
        <v>40956235.590000004</v>
      </c>
      <c r="K48" s="2">
        <v>76330297.459999993</v>
      </c>
      <c r="L48" s="2">
        <v>222899.85</v>
      </c>
      <c r="M48" s="2">
        <v>0</v>
      </c>
      <c r="N48" s="2">
        <v>12876027.6</v>
      </c>
      <c r="O48" s="2">
        <v>1057420</v>
      </c>
      <c r="P48" s="2">
        <v>0</v>
      </c>
      <c r="Q48" s="2">
        <f t="shared" si="6"/>
        <v>90486644.909999982</v>
      </c>
      <c r="R48" s="14">
        <f t="shared" si="5"/>
        <v>131442880.49999999</v>
      </c>
    </row>
    <row r="49" spans="1:18" ht="13.5" thickBot="1">
      <c r="A49" s="12" t="s">
        <v>47</v>
      </c>
      <c r="B49" s="13">
        <f>SUM(B4:B48)</f>
        <v>522336211.03000003</v>
      </c>
      <c r="C49" s="13">
        <f t="shared" ref="C49:R49" si="8">SUM(C4:C48)</f>
        <v>716948144.10000014</v>
      </c>
      <c r="D49" s="13">
        <f t="shared" si="8"/>
        <v>22975276.669999998</v>
      </c>
      <c r="E49" s="13">
        <f t="shared" si="8"/>
        <v>100676514.18000004</v>
      </c>
      <c r="F49" s="13">
        <f t="shared" si="8"/>
        <v>4281701.43</v>
      </c>
      <c r="G49" s="13">
        <f t="shared" si="8"/>
        <v>370410434.31</v>
      </c>
      <c r="H49" s="13">
        <f t="shared" si="8"/>
        <v>5291652875.6500006</v>
      </c>
      <c r="I49" s="13">
        <f t="shared" si="8"/>
        <v>20569538.66</v>
      </c>
      <c r="J49" s="13">
        <f t="shared" si="8"/>
        <v>7049850696.0299997</v>
      </c>
      <c r="K49" s="13">
        <f t="shared" si="8"/>
        <v>2970014565.5599995</v>
      </c>
      <c r="L49" s="13">
        <f t="shared" si="8"/>
        <v>16470365.6</v>
      </c>
      <c r="M49" s="13">
        <f t="shared" si="8"/>
        <v>20563109.190000001</v>
      </c>
      <c r="N49" s="13">
        <f t="shared" si="8"/>
        <v>362638871.97000003</v>
      </c>
      <c r="O49" s="13">
        <f t="shared" si="8"/>
        <v>78241866.769999981</v>
      </c>
      <c r="P49" s="13">
        <f t="shared" si="8"/>
        <v>-33300894.299999997</v>
      </c>
      <c r="Q49" s="13">
        <f t="shared" si="8"/>
        <v>3414627884.79</v>
      </c>
      <c r="R49" s="13">
        <f t="shared" si="8"/>
        <v>10464478580.820002</v>
      </c>
    </row>
    <row r="51" spans="1:18">
      <c r="J51" s="17"/>
      <c r="Q51" s="17"/>
      <c r="R51" s="17"/>
    </row>
  </sheetData>
  <mergeCells count="1">
    <mergeCell ref="A1:J1"/>
  </mergeCells>
  <printOptions horizontalCentered="1" verticalCentered="1"/>
  <pageMargins left="0.55118110236220474" right="0.55118110236220474" top="0.19685039370078741" bottom="0.19685039370078741" header="0.51181102362204722" footer="0.5118110236220472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sqref="A1:I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6" width="14.7109375" customWidth="1"/>
    <col min="7" max="7" width="14.7109375" bestFit="1" customWidth="1"/>
    <col min="8" max="8" width="14.7109375" customWidth="1"/>
    <col min="9" max="10" width="14.7109375" bestFit="1" customWidth="1"/>
    <col min="11" max="11" width="15.7109375" bestFit="1" customWidth="1"/>
    <col min="12" max="12" width="1.85546875" customWidth="1"/>
  </cols>
  <sheetData>
    <row r="1" spans="1:11" ht="25.5" customHeight="1" thickBot="1">
      <c r="A1" s="16" t="s">
        <v>76</v>
      </c>
      <c r="B1" s="16"/>
      <c r="C1" s="16"/>
      <c r="D1" s="16"/>
      <c r="E1" s="16"/>
      <c r="F1" s="16"/>
      <c r="G1" s="16"/>
      <c r="H1" s="16"/>
      <c r="I1" s="16"/>
    </row>
    <row r="2" spans="1:11" ht="13.5" thickBot="1">
      <c r="A2" s="4" t="s">
        <v>0</v>
      </c>
      <c r="B2" s="5" t="s">
        <v>1</v>
      </c>
      <c r="C2" s="8"/>
      <c r="D2" s="8"/>
      <c r="E2" s="8"/>
      <c r="F2" s="8"/>
      <c r="G2" s="6"/>
      <c r="H2" s="6"/>
      <c r="I2" s="7" t="s">
        <v>1</v>
      </c>
      <c r="J2" s="7" t="s">
        <v>1</v>
      </c>
      <c r="K2" s="7" t="s">
        <v>1</v>
      </c>
    </row>
    <row r="3" spans="1:11" ht="13.5" thickBot="1">
      <c r="A3" s="9" t="s">
        <v>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</row>
    <row r="4" spans="1:11">
      <c r="A4" s="10" t="s">
        <v>2</v>
      </c>
      <c r="B4" s="2">
        <v>-8353.65</v>
      </c>
      <c r="C4" s="2">
        <v>157150.29999999999</v>
      </c>
      <c r="D4" s="2">
        <v>188065.61</v>
      </c>
      <c r="E4" s="2">
        <v>0</v>
      </c>
      <c r="F4" s="2">
        <v>7662850.2999999998</v>
      </c>
      <c r="G4" s="2">
        <v>77931</v>
      </c>
      <c r="H4" s="2">
        <v>546407.30000000005</v>
      </c>
      <c r="I4" s="2">
        <f>SUM(B4:H4)</f>
        <v>8624050.8599999994</v>
      </c>
      <c r="J4" s="2">
        <v>22480608.25</v>
      </c>
      <c r="K4" s="14">
        <f t="shared" ref="K4:K48" si="0">I4+J4</f>
        <v>31104659.109999999</v>
      </c>
    </row>
    <row r="5" spans="1:11">
      <c r="A5" s="10" t="s">
        <v>3</v>
      </c>
      <c r="B5" s="2">
        <v>781163.94</v>
      </c>
      <c r="C5" s="2">
        <v>20.39</v>
      </c>
      <c r="D5" s="2">
        <v>581007.86</v>
      </c>
      <c r="E5" s="2">
        <v>10423785</v>
      </c>
      <c r="F5" s="2">
        <v>15500000</v>
      </c>
      <c r="G5" s="2">
        <v>2396691</v>
      </c>
      <c r="H5" s="2">
        <v>270777.55</v>
      </c>
      <c r="I5" s="2">
        <f t="shared" ref="I5:I8" si="1">SUM(B5:H5)</f>
        <v>29953445.739999998</v>
      </c>
      <c r="J5" s="2">
        <v>213826178.50999999</v>
      </c>
      <c r="K5" s="14">
        <f t="shared" si="0"/>
        <v>243779624.25</v>
      </c>
    </row>
    <row r="6" spans="1:11">
      <c r="A6" s="10" t="s">
        <v>4</v>
      </c>
      <c r="B6" s="2">
        <v>451552.38</v>
      </c>
      <c r="C6" s="2">
        <v>1000000</v>
      </c>
      <c r="D6" s="2">
        <v>728.9</v>
      </c>
      <c r="E6" s="2">
        <v>274356.8</v>
      </c>
      <c r="F6" s="2">
        <v>2828000</v>
      </c>
      <c r="G6" s="2">
        <v>134773</v>
      </c>
      <c r="H6" s="2">
        <v>38576.5</v>
      </c>
      <c r="I6" s="2">
        <f t="shared" si="1"/>
        <v>4727987.58</v>
      </c>
      <c r="J6" s="2">
        <v>38671700.109999999</v>
      </c>
      <c r="K6" s="14">
        <f t="shared" si="0"/>
        <v>43399687.689999998</v>
      </c>
    </row>
    <row r="7" spans="1:11">
      <c r="A7" s="10" t="s">
        <v>5</v>
      </c>
      <c r="B7" s="2">
        <v>351025.99</v>
      </c>
      <c r="C7" s="2">
        <v>0</v>
      </c>
      <c r="D7" s="2">
        <v>63084.58</v>
      </c>
      <c r="E7" s="2">
        <v>556891.1</v>
      </c>
      <c r="F7" s="2">
        <v>12692500</v>
      </c>
      <c r="G7" s="2">
        <v>0</v>
      </c>
      <c r="H7" s="2">
        <v>353528.55</v>
      </c>
      <c r="I7" s="2">
        <f t="shared" si="1"/>
        <v>14017030.220000001</v>
      </c>
      <c r="J7" s="2">
        <v>19252982.100000001</v>
      </c>
      <c r="K7" s="14">
        <f t="shared" si="0"/>
        <v>33270012.32</v>
      </c>
    </row>
    <row r="8" spans="1:11">
      <c r="A8" s="10" t="s">
        <v>6</v>
      </c>
      <c r="B8" s="2">
        <v>666462.81999999995</v>
      </c>
      <c r="C8" s="2">
        <v>0</v>
      </c>
      <c r="D8" s="2">
        <v>376637.59</v>
      </c>
      <c r="E8" s="2">
        <v>63248.800000000003</v>
      </c>
      <c r="F8" s="2">
        <v>9000000</v>
      </c>
      <c r="G8" s="2">
        <v>136858</v>
      </c>
      <c r="H8" s="2">
        <v>238134.23</v>
      </c>
      <c r="I8" s="2">
        <f t="shared" si="1"/>
        <v>10481341.440000001</v>
      </c>
      <c r="J8" s="2">
        <v>25280977.57</v>
      </c>
      <c r="K8" s="14">
        <f t="shared" si="0"/>
        <v>35762319.010000005</v>
      </c>
    </row>
    <row r="9" spans="1:11">
      <c r="A9" s="11" t="s">
        <v>7</v>
      </c>
      <c r="B9" s="3">
        <v>854755.68</v>
      </c>
      <c r="C9" s="3">
        <v>941510.55</v>
      </c>
      <c r="D9" s="3">
        <v>117229.65</v>
      </c>
      <c r="E9" s="3">
        <v>840253.72</v>
      </c>
      <c r="F9" s="3">
        <v>8600000</v>
      </c>
      <c r="G9" s="3">
        <v>268178</v>
      </c>
      <c r="H9" s="3">
        <v>108712.05</v>
      </c>
      <c r="I9" s="3">
        <f>SUM(B9:H9)</f>
        <v>11730639.65</v>
      </c>
      <c r="J9" s="3">
        <v>60339287.170000002</v>
      </c>
      <c r="K9" s="15">
        <f t="shared" si="0"/>
        <v>72069926.820000008</v>
      </c>
    </row>
    <row r="10" spans="1:11">
      <c r="A10" s="11" t="s">
        <v>8</v>
      </c>
      <c r="B10" s="3">
        <v>1415966.31</v>
      </c>
      <c r="C10" s="3">
        <v>0</v>
      </c>
      <c r="D10" s="3">
        <v>948369.04</v>
      </c>
      <c r="E10" s="3">
        <v>1176266.76</v>
      </c>
      <c r="F10" s="3">
        <v>19200000</v>
      </c>
      <c r="G10" s="3">
        <v>665355</v>
      </c>
      <c r="H10" s="3">
        <v>321829.2</v>
      </c>
      <c r="I10" s="3">
        <f t="shared" ref="I10:I14" si="2">SUM(B10:H10)</f>
        <v>23727786.309999999</v>
      </c>
      <c r="J10" s="3">
        <v>63920489.75</v>
      </c>
      <c r="K10" s="15">
        <f t="shared" si="0"/>
        <v>87648276.060000002</v>
      </c>
    </row>
    <row r="11" spans="1:11">
      <c r="A11" s="11" t="s">
        <v>9</v>
      </c>
      <c r="B11" s="3">
        <v>7200810.1200000001</v>
      </c>
      <c r="C11" s="3">
        <v>10002371</v>
      </c>
      <c r="D11" s="3">
        <v>6162153.1500000004</v>
      </c>
      <c r="E11" s="3">
        <v>2571743.9900000002</v>
      </c>
      <c r="F11" s="3">
        <v>60661522.689999998</v>
      </c>
      <c r="G11" s="3">
        <v>22178339.91</v>
      </c>
      <c r="H11" s="3">
        <v>934502.85</v>
      </c>
      <c r="I11" s="3">
        <f t="shared" si="2"/>
        <v>109711443.70999999</v>
      </c>
      <c r="J11" s="3">
        <v>176425062.56</v>
      </c>
      <c r="K11" s="15">
        <f t="shared" si="0"/>
        <v>286136506.26999998</v>
      </c>
    </row>
    <row r="12" spans="1:11">
      <c r="A12" s="11" t="s">
        <v>10</v>
      </c>
      <c r="B12" s="3">
        <v>187744.99</v>
      </c>
      <c r="C12" s="3">
        <v>0</v>
      </c>
      <c r="D12" s="3">
        <v>11535</v>
      </c>
      <c r="E12" s="3">
        <v>282256.51</v>
      </c>
      <c r="F12" s="3">
        <v>12841750</v>
      </c>
      <c r="G12" s="3">
        <v>0</v>
      </c>
      <c r="H12" s="3">
        <v>138173.9</v>
      </c>
      <c r="I12" s="3">
        <f t="shared" si="2"/>
        <v>13461460.4</v>
      </c>
      <c r="J12" s="3">
        <v>15574905.35</v>
      </c>
      <c r="K12" s="15">
        <f t="shared" si="0"/>
        <v>29036365.75</v>
      </c>
    </row>
    <row r="13" spans="1:11">
      <c r="A13" s="11" t="s">
        <v>11</v>
      </c>
      <c r="B13" s="3">
        <v>222029.9</v>
      </c>
      <c r="C13" s="3">
        <v>25242198</v>
      </c>
      <c r="D13" s="3">
        <v>75136.350000000006</v>
      </c>
      <c r="E13" s="3">
        <v>578447</v>
      </c>
      <c r="F13" s="3">
        <v>4010750</v>
      </c>
      <c r="G13" s="3">
        <v>50996</v>
      </c>
      <c r="H13" s="3">
        <v>377182.3</v>
      </c>
      <c r="I13" s="3">
        <f t="shared" si="2"/>
        <v>30556739.550000001</v>
      </c>
      <c r="J13" s="3">
        <v>28188977.120000001</v>
      </c>
      <c r="K13" s="15">
        <f t="shared" si="0"/>
        <v>58745716.670000002</v>
      </c>
    </row>
    <row r="14" spans="1:11">
      <c r="A14" s="10" t="s">
        <v>12</v>
      </c>
      <c r="B14" s="2">
        <v>10832.6</v>
      </c>
      <c r="C14" s="2">
        <v>389000</v>
      </c>
      <c r="D14" s="2">
        <v>351688.45</v>
      </c>
      <c r="E14" s="2">
        <v>351300</v>
      </c>
      <c r="F14" s="2">
        <v>21555780</v>
      </c>
      <c r="G14" s="2">
        <v>137490</v>
      </c>
      <c r="H14" s="2">
        <v>238639</v>
      </c>
      <c r="I14" s="2">
        <f t="shared" si="2"/>
        <v>23034730.050000001</v>
      </c>
      <c r="J14" s="2">
        <v>21514557.02</v>
      </c>
      <c r="K14" s="14">
        <f t="shared" si="0"/>
        <v>44549287.07</v>
      </c>
    </row>
    <row r="15" spans="1:11">
      <c r="A15" s="10" t="s">
        <v>13</v>
      </c>
      <c r="B15" s="2">
        <v>1720920.87</v>
      </c>
      <c r="C15" s="2">
        <v>250000</v>
      </c>
      <c r="D15" s="2">
        <v>175815.88</v>
      </c>
      <c r="E15" s="2">
        <v>2551290</v>
      </c>
      <c r="F15" s="2">
        <v>4095000</v>
      </c>
      <c r="G15" s="2">
        <v>550279</v>
      </c>
      <c r="H15" s="2">
        <v>4899193.41</v>
      </c>
      <c r="I15" s="2">
        <f t="shared" ref="I15:I48" si="3">SUM(B15:H15)</f>
        <v>14242499.16</v>
      </c>
      <c r="J15" s="2">
        <v>188448760.51999998</v>
      </c>
      <c r="K15" s="14">
        <f t="shared" si="0"/>
        <v>202691259.67999998</v>
      </c>
    </row>
    <row r="16" spans="1:11">
      <c r="A16" s="10" t="s">
        <v>14</v>
      </c>
      <c r="B16" s="2">
        <v>715154.02</v>
      </c>
      <c r="C16" s="2">
        <v>0</v>
      </c>
      <c r="D16" s="2">
        <v>428752.8</v>
      </c>
      <c r="E16" s="2">
        <v>160300</v>
      </c>
      <c r="F16" s="2">
        <v>3220850</v>
      </c>
      <c r="G16" s="2">
        <v>543089</v>
      </c>
      <c r="H16" s="2">
        <v>808364.8</v>
      </c>
      <c r="I16" s="2">
        <f t="shared" si="3"/>
        <v>5876510.6200000001</v>
      </c>
      <c r="J16" s="2">
        <v>68939175.969999999</v>
      </c>
      <c r="K16" s="14">
        <f t="shared" si="0"/>
        <v>74815686.590000004</v>
      </c>
    </row>
    <row r="17" spans="1:11">
      <c r="A17" s="10" t="s">
        <v>15</v>
      </c>
      <c r="B17" s="2">
        <v>229582.98</v>
      </c>
      <c r="C17" s="2">
        <v>0</v>
      </c>
      <c r="D17" s="2">
        <v>176225.39</v>
      </c>
      <c r="E17" s="2">
        <v>1022620</v>
      </c>
      <c r="F17" s="2">
        <v>3445000</v>
      </c>
      <c r="G17" s="2">
        <v>71659</v>
      </c>
      <c r="H17" s="2">
        <v>7217.25</v>
      </c>
      <c r="I17" s="2">
        <f t="shared" si="3"/>
        <v>4952304.62</v>
      </c>
      <c r="J17" s="2">
        <v>19530937.190000001</v>
      </c>
      <c r="K17" s="14">
        <f t="shared" si="0"/>
        <v>24483241.810000002</v>
      </c>
    </row>
    <row r="18" spans="1:11">
      <c r="A18" s="10" t="s">
        <v>16</v>
      </c>
      <c r="B18" s="2">
        <v>348055.46</v>
      </c>
      <c r="C18" s="2">
        <v>0</v>
      </c>
      <c r="D18" s="2">
        <v>22400.21</v>
      </c>
      <c r="E18" s="2">
        <v>455120</v>
      </c>
      <c r="F18" s="2">
        <v>1500000</v>
      </c>
      <c r="G18" s="2">
        <v>0</v>
      </c>
      <c r="H18" s="2">
        <v>93774.75</v>
      </c>
      <c r="I18" s="2">
        <f t="shared" si="3"/>
        <v>2419350.42</v>
      </c>
      <c r="J18" s="2">
        <v>22533694.380000003</v>
      </c>
      <c r="K18" s="14">
        <f t="shared" si="0"/>
        <v>24953044.800000004</v>
      </c>
    </row>
    <row r="19" spans="1:11">
      <c r="A19" s="11" t="s">
        <v>17</v>
      </c>
      <c r="B19" s="3">
        <v>3085818.15</v>
      </c>
      <c r="C19" s="3">
        <v>0</v>
      </c>
      <c r="D19" s="3">
        <v>1335707.82</v>
      </c>
      <c r="E19" s="3">
        <v>418521.37</v>
      </c>
      <c r="F19" s="3">
        <v>36130500</v>
      </c>
      <c r="G19" s="3">
        <v>512568</v>
      </c>
      <c r="H19" s="3">
        <v>2618267.56</v>
      </c>
      <c r="I19" s="3">
        <f t="shared" si="3"/>
        <v>44101382.900000006</v>
      </c>
      <c r="J19" s="3">
        <v>189045439.76999998</v>
      </c>
      <c r="K19" s="15">
        <f t="shared" si="0"/>
        <v>233146822.66999999</v>
      </c>
    </row>
    <row r="20" spans="1:11">
      <c r="A20" s="11" t="s">
        <v>18</v>
      </c>
      <c r="B20" s="3">
        <v>1617757.47</v>
      </c>
      <c r="C20" s="3">
        <v>0</v>
      </c>
      <c r="D20" s="3">
        <v>486488.25</v>
      </c>
      <c r="E20" s="3">
        <v>22544285.289999999</v>
      </c>
      <c r="F20" s="3">
        <v>0</v>
      </c>
      <c r="G20" s="3">
        <v>216032</v>
      </c>
      <c r="H20" s="3">
        <v>695485.96</v>
      </c>
      <c r="I20" s="3">
        <f t="shared" ref="I20:I44" si="4">SUM(B20:H20)</f>
        <v>25560048.969999999</v>
      </c>
      <c r="J20" s="3">
        <v>243459006.78000003</v>
      </c>
      <c r="K20" s="15">
        <f t="shared" si="0"/>
        <v>269019055.75</v>
      </c>
    </row>
    <row r="21" spans="1:11">
      <c r="A21" s="11" t="s">
        <v>19</v>
      </c>
      <c r="B21" s="3">
        <v>545743.31000000006</v>
      </c>
      <c r="C21" s="3">
        <v>4015539.75</v>
      </c>
      <c r="D21" s="3">
        <v>699749.62</v>
      </c>
      <c r="E21" s="3">
        <v>781152.19</v>
      </c>
      <c r="F21" s="3">
        <v>18275000</v>
      </c>
      <c r="G21" s="3">
        <v>658373</v>
      </c>
      <c r="H21" s="3">
        <v>343612.1</v>
      </c>
      <c r="I21" s="3">
        <f t="shared" si="4"/>
        <v>25319169.970000003</v>
      </c>
      <c r="J21" s="3">
        <v>27270921.129999999</v>
      </c>
      <c r="K21" s="15">
        <f t="shared" si="0"/>
        <v>52590091.100000001</v>
      </c>
    </row>
    <row r="22" spans="1:11">
      <c r="A22" s="11" t="s">
        <v>20</v>
      </c>
      <c r="B22" s="3">
        <v>613751.32999999996</v>
      </c>
      <c r="C22" s="3">
        <v>3000000</v>
      </c>
      <c r="D22" s="3">
        <v>110668.55</v>
      </c>
      <c r="E22" s="3">
        <v>1575324.17</v>
      </c>
      <c r="F22" s="3">
        <v>24000000</v>
      </c>
      <c r="G22" s="3">
        <v>128338</v>
      </c>
      <c r="H22" s="3">
        <v>550036.11</v>
      </c>
      <c r="I22" s="3">
        <f t="shared" si="4"/>
        <v>29978118.16</v>
      </c>
      <c r="J22" s="3">
        <v>20435341.43</v>
      </c>
      <c r="K22" s="15">
        <f t="shared" si="0"/>
        <v>50413459.590000004</v>
      </c>
    </row>
    <row r="23" spans="1:11">
      <c r="A23" s="11" t="s">
        <v>21</v>
      </c>
      <c r="B23" s="3">
        <v>210749.34</v>
      </c>
      <c r="C23" s="3">
        <v>0</v>
      </c>
      <c r="D23" s="3">
        <v>187818.7</v>
      </c>
      <c r="E23" s="3">
        <v>650381.9</v>
      </c>
      <c r="F23" s="3">
        <v>8910401</v>
      </c>
      <c r="G23" s="3">
        <v>242317</v>
      </c>
      <c r="H23" s="3">
        <v>169309.1</v>
      </c>
      <c r="I23" s="3">
        <f t="shared" si="4"/>
        <v>10370977.039999999</v>
      </c>
      <c r="J23" s="3">
        <v>51962864.159999996</v>
      </c>
      <c r="K23" s="15">
        <f t="shared" si="0"/>
        <v>62333841.199999996</v>
      </c>
    </row>
    <row r="24" spans="1:11">
      <c r="A24" s="10" t="s">
        <v>22</v>
      </c>
      <c r="B24" s="2">
        <v>90565268.879999995</v>
      </c>
      <c r="C24" s="2">
        <v>359063000.87</v>
      </c>
      <c r="D24" s="2">
        <v>24022993.149999999</v>
      </c>
      <c r="E24" s="2">
        <v>20903689.73</v>
      </c>
      <c r="F24" s="2">
        <v>1390000000</v>
      </c>
      <c r="G24" s="2">
        <v>81552701.260000005</v>
      </c>
      <c r="H24" s="2">
        <v>44761537.659999996</v>
      </c>
      <c r="I24" s="2">
        <f t="shared" si="4"/>
        <v>2010869191.5500002</v>
      </c>
      <c r="J24" s="2">
        <v>2899452072.0700002</v>
      </c>
      <c r="K24" s="14">
        <f t="shared" si="0"/>
        <v>4910321263.6200008</v>
      </c>
    </row>
    <row r="25" spans="1:11">
      <c r="A25" s="10" t="s">
        <v>23</v>
      </c>
      <c r="B25" s="2">
        <v>467517.48</v>
      </c>
      <c r="C25" s="2">
        <v>0</v>
      </c>
      <c r="D25" s="2">
        <v>132696.88</v>
      </c>
      <c r="E25" s="2">
        <v>6344500</v>
      </c>
      <c r="F25" s="2">
        <v>0</v>
      </c>
      <c r="G25" s="2">
        <v>153610</v>
      </c>
      <c r="H25" s="2">
        <v>301252.67</v>
      </c>
      <c r="I25" s="2">
        <f t="shared" si="3"/>
        <v>7399577.0300000003</v>
      </c>
      <c r="J25" s="2">
        <v>105220865.37</v>
      </c>
      <c r="K25" s="14">
        <f t="shared" si="0"/>
        <v>112620442.40000001</v>
      </c>
    </row>
    <row r="26" spans="1:11">
      <c r="A26" s="10" t="s">
        <v>24</v>
      </c>
      <c r="B26" s="2">
        <v>2979911.9</v>
      </c>
      <c r="C26" s="2">
        <v>0</v>
      </c>
      <c r="D26" s="2">
        <v>2140038.7999999998</v>
      </c>
      <c r="E26" s="2">
        <v>534203.96</v>
      </c>
      <c r="F26" s="2">
        <v>32700000</v>
      </c>
      <c r="G26" s="2">
        <v>2048499.3</v>
      </c>
      <c r="H26" s="2">
        <v>3044293.86</v>
      </c>
      <c r="I26" s="2">
        <f t="shared" si="3"/>
        <v>43446947.819999993</v>
      </c>
      <c r="J26" s="2">
        <v>103439069.7</v>
      </c>
      <c r="K26" s="14">
        <f t="shared" si="0"/>
        <v>146886017.51999998</v>
      </c>
    </row>
    <row r="27" spans="1:11">
      <c r="A27" s="10" t="s">
        <v>25</v>
      </c>
      <c r="B27" s="2">
        <v>125394.39</v>
      </c>
      <c r="C27" s="2">
        <v>2032681.67</v>
      </c>
      <c r="D27" s="2">
        <v>23964.7</v>
      </c>
      <c r="E27" s="2">
        <v>270630</v>
      </c>
      <c r="F27" s="2">
        <v>12614600</v>
      </c>
      <c r="G27" s="2">
        <v>31119</v>
      </c>
      <c r="H27" s="2">
        <v>52401</v>
      </c>
      <c r="I27" s="2">
        <f t="shared" si="3"/>
        <v>15150790.76</v>
      </c>
      <c r="J27" s="2">
        <v>11343819.4</v>
      </c>
      <c r="K27" s="14">
        <f t="shared" si="0"/>
        <v>26494610.16</v>
      </c>
    </row>
    <row r="28" spans="1:11">
      <c r="A28" s="10" t="s">
        <v>26</v>
      </c>
      <c r="B28" s="2">
        <v>509082.4</v>
      </c>
      <c r="C28" s="2">
        <v>413137.32</v>
      </c>
      <c r="D28" s="2">
        <v>104016.75</v>
      </c>
      <c r="E28" s="2">
        <v>799298</v>
      </c>
      <c r="F28" s="2">
        <v>5458896.5999999996</v>
      </c>
      <c r="G28" s="2">
        <v>74172</v>
      </c>
      <c r="H28" s="2">
        <v>185910.95</v>
      </c>
      <c r="I28" s="2">
        <f t="shared" si="3"/>
        <v>7544514.0199999996</v>
      </c>
      <c r="J28" s="2">
        <v>17536276.350000001</v>
      </c>
      <c r="K28" s="14">
        <f t="shared" si="0"/>
        <v>25080790.370000001</v>
      </c>
    </row>
    <row r="29" spans="1:11">
      <c r="A29" s="11" t="s">
        <v>27</v>
      </c>
      <c r="B29" s="3">
        <v>237233.73</v>
      </c>
      <c r="C29" s="3">
        <v>38796.550000000003</v>
      </c>
      <c r="D29" s="3">
        <v>175969.55</v>
      </c>
      <c r="E29" s="3">
        <v>993434</v>
      </c>
      <c r="F29" s="3">
        <v>332939.25</v>
      </c>
      <c r="G29" s="3">
        <v>90514</v>
      </c>
      <c r="H29" s="3">
        <v>346026.2</v>
      </c>
      <c r="I29" s="3">
        <f t="shared" si="3"/>
        <v>2214913.2800000003</v>
      </c>
      <c r="J29" s="3">
        <v>20518963.289999999</v>
      </c>
      <c r="K29" s="15">
        <f t="shared" si="0"/>
        <v>22733876.57</v>
      </c>
    </row>
    <row r="30" spans="1:11">
      <c r="A30" s="11" t="s">
        <v>28</v>
      </c>
      <c r="B30" s="3">
        <v>0</v>
      </c>
      <c r="C30" s="3">
        <v>0</v>
      </c>
      <c r="D30" s="3">
        <v>110242.8</v>
      </c>
      <c r="E30" s="3">
        <v>217697.19</v>
      </c>
      <c r="F30" s="3">
        <v>2562857</v>
      </c>
      <c r="G30" s="3">
        <v>0</v>
      </c>
      <c r="H30" s="3">
        <v>55751.35</v>
      </c>
      <c r="I30" s="3">
        <f t="shared" si="4"/>
        <v>2946548.3400000003</v>
      </c>
      <c r="J30" s="3">
        <v>16878244.210000001</v>
      </c>
      <c r="K30" s="15">
        <f t="shared" si="0"/>
        <v>19824792.550000001</v>
      </c>
    </row>
    <row r="31" spans="1:11">
      <c r="A31" s="11" t="s">
        <v>29</v>
      </c>
      <c r="B31" s="3">
        <v>4983418.91</v>
      </c>
      <c r="C31" s="3">
        <v>15000000</v>
      </c>
      <c r="D31" s="3">
        <v>4302327.9800000004</v>
      </c>
      <c r="E31" s="3">
        <v>17882858</v>
      </c>
      <c r="F31" s="3">
        <v>147005549.5</v>
      </c>
      <c r="G31" s="3">
        <v>13793186.5</v>
      </c>
      <c r="H31" s="3">
        <v>1823522.87</v>
      </c>
      <c r="I31" s="3">
        <f t="shared" si="4"/>
        <v>204790863.75999999</v>
      </c>
      <c r="J31" s="3">
        <v>513656357.78000003</v>
      </c>
      <c r="K31" s="15">
        <f t="shared" si="0"/>
        <v>718447221.53999996</v>
      </c>
    </row>
    <row r="32" spans="1:11">
      <c r="A32" s="11" t="s">
        <v>30</v>
      </c>
      <c r="B32" s="3">
        <v>383149.57</v>
      </c>
      <c r="C32" s="3">
        <v>0</v>
      </c>
      <c r="D32" s="3">
        <v>44746.49</v>
      </c>
      <c r="E32" s="3">
        <v>816338.05</v>
      </c>
      <c r="F32" s="3">
        <v>11460000</v>
      </c>
      <c r="G32" s="3">
        <v>165449</v>
      </c>
      <c r="H32" s="3">
        <v>68625.89</v>
      </c>
      <c r="I32" s="3">
        <f t="shared" si="4"/>
        <v>12938309</v>
      </c>
      <c r="J32" s="3">
        <v>35577373.769999996</v>
      </c>
      <c r="K32" s="15">
        <f t="shared" si="0"/>
        <v>48515682.769999996</v>
      </c>
    </row>
    <row r="33" spans="1:11">
      <c r="A33" s="11" t="s">
        <v>31</v>
      </c>
      <c r="B33" s="3">
        <v>6306000.0099999998</v>
      </c>
      <c r="C33" s="3">
        <v>0</v>
      </c>
      <c r="D33" s="3">
        <v>18379896.670000002</v>
      </c>
      <c r="E33" s="3">
        <v>5462395.9400000004</v>
      </c>
      <c r="F33" s="3">
        <v>40200132.350000001</v>
      </c>
      <c r="G33" s="3">
        <v>1288070</v>
      </c>
      <c r="H33" s="3">
        <v>5243468.7300000004</v>
      </c>
      <c r="I33" s="3">
        <f t="shared" si="4"/>
        <v>76879963.700000003</v>
      </c>
      <c r="J33" s="3">
        <v>307292011.38999999</v>
      </c>
      <c r="K33" s="15">
        <f t="shared" si="0"/>
        <v>384171975.08999997</v>
      </c>
    </row>
    <row r="34" spans="1:11">
      <c r="A34" s="10" t="s">
        <v>32</v>
      </c>
      <c r="B34" s="2">
        <v>3469360.45</v>
      </c>
      <c r="C34" s="2">
        <v>0</v>
      </c>
      <c r="D34" s="2">
        <v>2055546.34</v>
      </c>
      <c r="E34" s="2">
        <v>408664.99</v>
      </c>
      <c r="F34" s="2">
        <v>36000000</v>
      </c>
      <c r="G34" s="2">
        <v>1148239.3500000001</v>
      </c>
      <c r="H34" s="2">
        <v>2070570.74</v>
      </c>
      <c r="I34" s="2">
        <f t="shared" si="4"/>
        <v>45152381.870000005</v>
      </c>
      <c r="J34" s="2">
        <v>52739182.850000001</v>
      </c>
      <c r="K34" s="14">
        <f t="shared" si="0"/>
        <v>97891564.719999999</v>
      </c>
    </row>
    <row r="35" spans="1:11">
      <c r="A35" s="10" t="s">
        <v>33</v>
      </c>
      <c r="B35" s="2">
        <v>1295359.1000000001</v>
      </c>
      <c r="C35" s="2">
        <v>0</v>
      </c>
      <c r="D35" s="2">
        <v>100619.1</v>
      </c>
      <c r="E35" s="2">
        <v>1572554.4</v>
      </c>
      <c r="F35" s="2">
        <v>15000000</v>
      </c>
      <c r="G35" s="2">
        <v>212626</v>
      </c>
      <c r="H35" s="2">
        <v>147440.91</v>
      </c>
      <c r="I35" s="2">
        <f t="shared" si="3"/>
        <v>18328599.510000002</v>
      </c>
      <c r="J35" s="2">
        <v>50914971.68</v>
      </c>
      <c r="K35" s="14">
        <f t="shared" si="0"/>
        <v>69243571.189999998</v>
      </c>
    </row>
    <row r="36" spans="1:11">
      <c r="A36" s="10" t="s">
        <v>34</v>
      </c>
      <c r="B36" s="2">
        <v>6037233.8300000001</v>
      </c>
      <c r="C36" s="2">
        <v>16203485.630000001</v>
      </c>
      <c r="D36" s="2">
        <v>1357612.06</v>
      </c>
      <c r="E36" s="2">
        <v>608195.97</v>
      </c>
      <c r="F36" s="2">
        <v>79143475</v>
      </c>
      <c r="G36" s="2">
        <v>751966</v>
      </c>
      <c r="H36" s="2">
        <v>996344.82</v>
      </c>
      <c r="I36" s="2">
        <f t="shared" si="3"/>
        <v>105098313.30999999</v>
      </c>
      <c r="J36" s="2">
        <v>436907914.84000003</v>
      </c>
      <c r="K36" s="14">
        <f t="shared" si="0"/>
        <v>542006228.14999998</v>
      </c>
    </row>
    <row r="37" spans="1:11">
      <c r="A37" s="10" t="s">
        <v>35</v>
      </c>
      <c r="B37" s="2">
        <v>1298443.6000000001</v>
      </c>
      <c r="C37" s="2">
        <v>0</v>
      </c>
      <c r="D37" s="2">
        <v>204395.45</v>
      </c>
      <c r="E37" s="2">
        <v>1883600</v>
      </c>
      <c r="F37" s="2">
        <v>19322700</v>
      </c>
      <c r="G37" s="2">
        <v>183857</v>
      </c>
      <c r="H37" s="2">
        <v>42514.52</v>
      </c>
      <c r="I37" s="2">
        <f t="shared" si="3"/>
        <v>22935510.57</v>
      </c>
      <c r="J37" s="2">
        <v>114341631.74000001</v>
      </c>
      <c r="K37" s="14">
        <f t="shared" si="0"/>
        <v>137277142.31</v>
      </c>
    </row>
    <row r="38" spans="1:11">
      <c r="A38" s="10" t="s">
        <v>36</v>
      </c>
      <c r="B38" s="2">
        <v>0</v>
      </c>
      <c r="C38" s="2">
        <v>0</v>
      </c>
      <c r="D38" s="2">
        <v>283092.82</v>
      </c>
      <c r="E38" s="2">
        <v>302685</v>
      </c>
      <c r="F38" s="2">
        <v>8063000</v>
      </c>
      <c r="G38" s="2">
        <v>34744</v>
      </c>
      <c r="H38" s="2">
        <v>450130.28</v>
      </c>
      <c r="I38" s="2">
        <f t="shared" si="3"/>
        <v>9133652.0999999996</v>
      </c>
      <c r="J38" s="2">
        <v>57493100.579999998</v>
      </c>
      <c r="K38" s="14">
        <f t="shared" si="0"/>
        <v>66626752.68</v>
      </c>
    </row>
    <row r="39" spans="1:11">
      <c r="A39" s="11" t="s">
        <v>37</v>
      </c>
      <c r="B39" s="3">
        <v>22136.71</v>
      </c>
      <c r="C39" s="3">
        <v>0</v>
      </c>
      <c r="D39" s="3">
        <v>468115.03</v>
      </c>
      <c r="E39" s="3">
        <v>867012.78</v>
      </c>
      <c r="F39" s="3">
        <v>0</v>
      </c>
      <c r="G39" s="3">
        <v>323371.88</v>
      </c>
      <c r="H39" s="3">
        <v>74093.08</v>
      </c>
      <c r="I39" s="3">
        <f t="shared" si="3"/>
        <v>1754729.48</v>
      </c>
      <c r="J39" s="3">
        <v>29384787.729999997</v>
      </c>
      <c r="K39" s="15">
        <f t="shared" si="0"/>
        <v>31139517.209999997</v>
      </c>
    </row>
    <row r="40" spans="1:11">
      <c r="A40" s="11" t="s">
        <v>38</v>
      </c>
      <c r="B40" s="3">
        <v>-225247.49</v>
      </c>
      <c r="C40" s="3">
        <v>0</v>
      </c>
      <c r="D40" s="3">
        <v>186797.48</v>
      </c>
      <c r="E40" s="3">
        <v>0</v>
      </c>
      <c r="F40" s="3">
        <v>703000</v>
      </c>
      <c r="G40" s="3">
        <v>1666518.68</v>
      </c>
      <c r="H40" s="3">
        <v>110651.4</v>
      </c>
      <c r="I40" s="3">
        <f t="shared" si="4"/>
        <v>2441720.0699999998</v>
      </c>
      <c r="J40" s="3">
        <v>16138633.699999999</v>
      </c>
      <c r="K40" s="15">
        <f t="shared" si="0"/>
        <v>18580353.77</v>
      </c>
    </row>
    <row r="41" spans="1:11">
      <c r="A41" s="11" t="s">
        <v>39</v>
      </c>
      <c r="B41" s="3">
        <v>233561.75</v>
      </c>
      <c r="C41" s="3">
        <v>0</v>
      </c>
      <c r="D41" s="3">
        <v>856796.11</v>
      </c>
      <c r="E41" s="3">
        <v>1033246</v>
      </c>
      <c r="F41" s="3">
        <v>12677170.050000001</v>
      </c>
      <c r="G41" s="3">
        <v>339789</v>
      </c>
      <c r="H41" s="3">
        <v>746055.92</v>
      </c>
      <c r="I41" s="3">
        <f t="shared" si="4"/>
        <v>15886618.83</v>
      </c>
      <c r="J41" s="3">
        <v>116190914.33</v>
      </c>
      <c r="K41" s="15">
        <f t="shared" si="0"/>
        <v>132077533.16</v>
      </c>
    </row>
    <row r="42" spans="1:11">
      <c r="A42" s="11" t="s">
        <v>40</v>
      </c>
      <c r="B42" s="3">
        <v>110076.68</v>
      </c>
      <c r="C42" s="3">
        <v>1842.9</v>
      </c>
      <c r="D42" s="3">
        <v>14830.65</v>
      </c>
      <c r="E42" s="3">
        <v>358000</v>
      </c>
      <c r="F42" s="3">
        <v>7771400</v>
      </c>
      <c r="G42" s="3">
        <v>0</v>
      </c>
      <c r="H42" s="3">
        <v>187400</v>
      </c>
      <c r="I42" s="3">
        <f t="shared" si="4"/>
        <v>8443550.2300000004</v>
      </c>
      <c r="J42" s="3">
        <v>18138060.299999997</v>
      </c>
      <c r="K42" s="15">
        <f t="shared" si="0"/>
        <v>26581610.529999997</v>
      </c>
    </row>
    <row r="43" spans="1:11">
      <c r="A43" s="11" t="s">
        <v>41</v>
      </c>
      <c r="B43" s="3">
        <v>1563036.88</v>
      </c>
      <c r="C43" s="3">
        <v>15400000</v>
      </c>
      <c r="D43" s="3">
        <v>1171728.3799999999</v>
      </c>
      <c r="E43" s="3">
        <v>2014071.08</v>
      </c>
      <c r="F43" s="3">
        <v>12100000</v>
      </c>
      <c r="G43" s="3">
        <v>836630</v>
      </c>
      <c r="H43" s="3">
        <v>2357128.96</v>
      </c>
      <c r="I43" s="3">
        <f t="shared" si="4"/>
        <v>35442595.299999997</v>
      </c>
      <c r="J43" s="3">
        <v>176101894.54000002</v>
      </c>
      <c r="K43" s="15">
        <f t="shared" si="0"/>
        <v>211544489.84000003</v>
      </c>
    </row>
    <row r="44" spans="1:11">
      <c r="A44" s="10" t="s">
        <v>42</v>
      </c>
      <c r="B44" s="2">
        <v>430088.05</v>
      </c>
      <c r="C44" s="2">
        <v>0</v>
      </c>
      <c r="D44" s="2">
        <v>517216</v>
      </c>
      <c r="E44" s="2">
        <v>678370</v>
      </c>
      <c r="F44" s="2">
        <v>32015660.149999999</v>
      </c>
      <c r="G44" s="2">
        <v>153798</v>
      </c>
      <c r="H44" s="2">
        <v>396452.14</v>
      </c>
      <c r="I44" s="2">
        <f t="shared" si="4"/>
        <v>34191584.339999996</v>
      </c>
      <c r="J44" s="2">
        <v>60140337.579999998</v>
      </c>
      <c r="K44" s="14">
        <f t="shared" si="0"/>
        <v>94331921.919999987</v>
      </c>
    </row>
    <row r="45" spans="1:11">
      <c r="A45" s="10" t="s">
        <v>43</v>
      </c>
      <c r="B45" s="2">
        <v>377890.15</v>
      </c>
      <c r="C45" s="2">
        <v>0</v>
      </c>
      <c r="D45" s="2">
        <v>75048.3</v>
      </c>
      <c r="E45" s="2">
        <v>2615165</v>
      </c>
      <c r="F45" s="2">
        <v>0</v>
      </c>
      <c r="G45" s="2">
        <v>96474</v>
      </c>
      <c r="H45" s="2">
        <v>39823.15</v>
      </c>
      <c r="I45" s="2">
        <f t="shared" si="3"/>
        <v>3204400.6</v>
      </c>
      <c r="J45" s="2">
        <v>102270987.33999999</v>
      </c>
      <c r="K45" s="14">
        <f t="shared" si="0"/>
        <v>105475387.93999998</v>
      </c>
    </row>
    <row r="46" spans="1:11">
      <c r="A46" s="10" t="s">
        <v>44</v>
      </c>
      <c r="B46" s="2">
        <v>9516537.3599999994</v>
      </c>
      <c r="C46" s="2">
        <v>27724224.77</v>
      </c>
      <c r="D46" s="2">
        <v>1663071.84</v>
      </c>
      <c r="E46" s="2">
        <v>4050225.02</v>
      </c>
      <c r="F46" s="2">
        <v>111645162.77</v>
      </c>
      <c r="G46" s="2">
        <v>1971809</v>
      </c>
      <c r="H46" s="2">
        <v>3446641.56</v>
      </c>
      <c r="I46" s="2">
        <f t="shared" si="3"/>
        <v>160017672.31999999</v>
      </c>
      <c r="J46" s="2">
        <v>134296751.76000002</v>
      </c>
      <c r="K46" s="14">
        <f t="shared" si="0"/>
        <v>294314424.08000004</v>
      </c>
    </row>
    <row r="47" spans="1:11">
      <c r="A47" s="10" t="s">
        <v>45</v>
      </c>
      <c r="B47" s="2">
        <v>2351042.46</v>
      </c>
      <c r="C47" s="2">
        <v>2500000</v>
      </c>
      <c r="D47" s="2">
        <v>635208.84</v>
      </c>
      <c r="E47" s="2">
        <v>2717019.4</v>
      </c>
      <c r="F47" s="2">
        <v>42000000</v>
      </c>
      <c r="G47" s="2">
        <v>781575</v>
      </c>
      <c r="H47" s="2">
        <v>2173383.21</v>
      </c>
      <c r="I47" s="2">
        <f t="shared" si="3"/>
        <v>53158228.910000004</v>
      </c>
      <c r="J47" s="2">
        <v>77741417.109999999</v>
      </c>
      <c r="K47" s="14">
        <f t="shared" si="0"/>
        <v>130899646.02000001</v>
      </c>
    </row>
    <row r="48" spans="1:11">
      <c r="A48" s="10" t="s">
        <v>46</v>
      </c>
      <c r="B48" s="2">
        <v>2518495.7400000002</v>
      </c>
      <c r="C48" s="2">
        <v>1500000</v>
      </c>
      <c r="D48" s="2">
        <v>228534.6</v>
      </c>
      <c r="E48" s="2">
        <v>273763.71000000002</v>
      </c>
      <c r="F48" s="2">
        <v>21000000</v>
      </c>
      <c r="G48" s="2">
        <v>613227</v>
      </c>
      <c r="H48" s="2">
        <v>1387540.3</v>
      </c>
      <c r="I48" s="2">
        <f t="shared" si="3"/>
        <v>27521561.350000001</v>
      </c>
      <c r="J48" s="2">
        <v>103921319.14999999</v>
      </c>
      <c r="K48" s="14">
        <f t="shared" si="0"/>
        <v>131442880.5</v>
      </c>
    </row>
    <row r="49" spans="1:11" ht="13.5" thickBot="1">
      <c r="A49" s="12" t="s">
        <v>47</v>
      </c>
      <c r="B49" s="13">
        <f>SUM(B4:B48)</f>
        <v>156776516.55000004</v>
      </c>
      <c r="C49" s="13">
        <f t="shared" ref="C49:K49" si="5">SUM(C4:C48)</f>
        <v>484874959.69999999</v>
      </c>
      <c r="D49" s="13">
        <f t="shared" si="5"/>
        <v>71754770.170000002</v>
      </c>
      <c r="E49" s="13">
        <f t="shared" si="5"/>
        <v>120885162.81999998</v>
      </c>
      <c r="F49" s="13">
        <f t="shared" si="5"/>
        <v>2313906446.6599998</v>
      </c>
      <c r="G49" s="13">
        <f t="shared" si="5"/>
        <v>137281212.88</v>
      </c>
      <c r="H49" s="13">
        <f t="shared" si="5"/>
        <v>84260686.639999986</v>
      </c>
      <c r="I49" s="13">
        <f t="shared" si="5"/>
        <v>3369739755.4200015</v>
      </c>
      <c r="J49" s="13">
        <f t="shared" si="5"/>
        <v>7094738825.4000006</v>
      </c>
      <c r="K49" s="13">
        <f t="shared" si="5"/>
        <v>10464478580.820002</v>
      </c>
    </row>
  </sheetData>
  <mergeCells count="1">
    <mergeCell ref="A1:I1"/>
  </mergeCells>
  <printOptions verticalCentered="1"/>
  <pageMargins left="0.55118110236220474" right="0.55118110236220474" top="0.19685039370078741" bottom="0.19685039370078741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Actif</vt:lpstr>
      <vt:lpstr>Passif</vt:lpstr>
      <vt:lpstr>Actif!Zone_d_impression</vt:lpstr>
      <vt:lpstr>Passif!Zone_d_impression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Xuan Khanh (DCS)</dc:creator>
  <cp:lastModifiedBy>Santos Garcia Varela Ana-Belen (DIME)</cp:lastModifiedBy>
  <cp:lastPrinted>2020-05-02T09:04:21Z</cp:lastPrinted>
  <dcterms:created xsi:type="dcterms:W3CDTF">2020-01-29T12:58:12Z</dcterms:created>
  <dcterms:modified xsi:type="dcterms:W3CDTF">2020-05-02T09:20:41Z</dcterms:modified>
</cp:coreProperties>
</file>