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05" yWindow="-105" windowWidth="23250" windowHeight="12720" firstSheet="3" activeTab="3"/>
  </bookViews>
  <sheets>
    <sheet name="Marche à suivre" sheetId="5" state="hidden" r:id="rId1"/>
    <sheet name="Aide-mémoire" sheetId="6" state="hidden" r:id="rId2"/>
    <sheet name="Demande" sheetId="7" state="hidden" r:id="rId3"/>
    <sheet name="Calcul Dommage complémentaire" sheetId="9" r:id="rId4"/>
    <sheet name="Attestation" sheetId="8" state="hidden" r:id="rId5"/>
    <sheet name="Data_IPFE" sheetId="10" state="hidden" r:id="rId6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43834.320775463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'Aide-mémoire'!$A$1:$M$181</definedName>
    <definedName name="_xlnm.Print_Area" localSheetId="4">Attestation!$B$1:$Q$69</definedName>
    <definedName name="_xlnm.Print_Area" localSheetId="3">'Calcul Dommage complémentaire'!$A$1:$T$128</definedName>
    <definedName name="_xlnm.Print_Area" localSheetId="2">Demande!$B$1:$M$292</definedName>
    <definedName name="_xlnm.Print_Area" localSheetId="0">'Marche à suivre'!$A$1:$J$26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2" i="9" l="1"/>
  <c r="O96" i="9"/>
  <c r="O87" i="9"/>
  <c r="O82" i="9"/>
  <c r="O77" i="9"/>
  <c r="O72" i="9"/>
  <c r="O37" i="9"/>
  <c r="O27" i="9"/>
  <c r="O32" i="9"/>
  <c r="O42" i="9"/>
  <c r="O47" i="9"/>
  <c r="O52" i="9"/>
  <c r="O57" i="9"/>
  <c r="M62" i="9" l="1"/>
  <c r="A206" i="7"/>
  <c r="A210" i="7"/>
  <c r="A5" i="10"/>
  <c r="B5" i="10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AC5" i="10"/>
  <c r="AD5" i="10"/>
  <c r="AE5" i="10"/>
  <c r="AF5" i="10"/>
  <c r="AG5" i="10"/>
  <c r="AH5" i="10"/>
  <c r="AI5" i="10"/>
  <c r="AJ5" i="10"/>
  <c r="AK5" i="10"/>
  <c r="AL5" i="10"/>
  <c r="AM5" i="10"/>
  <c r="AN5" i="10"/>
  <c r="AO5" i="10"/>
  <c r="AP5" i="10"/>
  <c r="AQ5" i="10"/>
  <c r="AR5" i="10"/>
  <c r="AS5" i="10"/>
  <c r="AT5" i="10"/>
  <c r="AU5" i="10"/>
  <c r="AV5" i="10"/>
  <c r="AW5" i="10"/>
  <c r="AX5" i="10"/>
  <c r="AY5" i="10"/>
  <c r="AZ5" i="10"/>
  <c r="BA5" i="10"/>
  <c r="BB5" i="10"/>
  <c r="BC5" i="10"/>
  <c r="BD5" i="10"/>
  <c r="BE5" i="10"/>
  <c r="BF5" i="10"/>
  <c r="BG5" i="10"/>
  <c r="BH5" i="10"/>
  <c r="BI5" i="10"/>
  <c r="BJ5" i="10"/>
  <c r="BK5" i="10"/>
  <c r="BL5" i="10"/>
  <c r="BM5" i="10"/>
  <c r="BN5" i="10"/>
  <c r="BO5" i="10"/>
  <c r="BQ5" i="10"/>
  <c r="BR5" i="10"/>
  <c r="BS5" i="10"/>
  <c r="BT5" i="10"/>
  <c r="BU5" i="10"/>
  <c r="BV5" i="10"/>
  <c r="BW5" i="10"/>
  <c r="BX5" i="10"/>
  <c r="BY5" i="10"/>
  <c r="BZ5" i="10"/>
  <c r="CA5" i="10"/>
  <c r="CB5" i="10"/>
  <c r="CC5" i="10"/>
  <c r="CD5" i="10"/>
  <c r="A6" i="10"/>
  <c r="A7" i="10" s="1"/>
  <c r="B6" i="10"/>
  <c r="B7" i="10" s="1"/>
  <c r="D6" i="10"/>
  <c r="D7" i="10" s="1"/>
  <c r="E6" i="10"/>
  <c r="E7" i="10" s="1"/>
  <c r="F6" i="10"/>
  <c r="F7" i="10" s="1"/>
  <c r="G6" i="10"/>
  <c r="G7" i="10" s="1"/>
  <c r="H6" i="10"/>
  <c r="H7" i="10" s="1"/>
  <c r="I6" i="10"/>
  <c r="I7" i="10" s="1"/>
  <c r="J6" i="10"/>
  <c r="J7" i="10" s="1"/>
  <c r="K6" i="10"/>
  <c r="K7" i="10" s="1"/>
  <c r="L6" i="10"/>
  <c r="L7" i="10" s="1"/>
  <c r="M6" i="10"/>
  <c r="M7" i="10" s="1"/>
  <c r="N6" i="10"/>
  <c r="N7" i="10" s="1"/>
  <c r="O6" i="10"/>
  <c r="O7" i="10" s="1"/>
  <c r="P6" i="10"/>
  <c r="P7" i="10" s="1"/>
  <c r="Q6" i="10"/>
  <c r="Q7" i="10" s="1"/>
  <c r="R6" i="10"/>
  <c r="R7" i="10" s="1"/>
  <c r="S6" i="10"/>
  <c r="S7" i="10" s="1"/>
  <c r="T6" i="10"/>
  <c r="T7" i="10" s="1"/>
  <c r="U6" i="10"/>
  <c r="U7" i="10" s="1"/>
  <c r="V6" i="10"/>
  <c r="V7" i="10" s="1"/>
  <c r="W6" i="10"/>
  <c r="W7" i="10" s="1"/>
  <c r="X6" i="10"/>
  <c r="X7" i="10" s="1"/>
  <c r="Y6" i="10"/>
  <c r="Y7" i="10" s="1"/>
  <c r="Z6" i="10"/>
  <c r="Z7" i="10" s="1"/>
  <c r="AA6" i="10"/>
  <c r="AA7" i="10" s="1"/>
  <c r="AB6" i="10"/>
  <c r="AB7" i="10" s="1"/>
  <c r="AC6" i="10"/>
  <c r="AC7" i="10" s="1"/>
  <c r="AD6" i="10"/>
  <c r="AD7" i="10" s="1"/>
  <c r="AE6" i="10"/>
  <c r="AE7" i="10" s="1"/>
  <c r="AF6" i="10"/>
  <c r="AF7" i="10" s="1"/>
  <c r="AG6" i="10"/>
  <c r="AG7" i="10" s="1"/>
  <c r="AH6" i="10"/>
  <c r="AH7" i="10" s="1"/>
  <c r="AI6" i="10"/>
  <c r="AI7" i="10" s="1"/>
  <c r="AJ6" i="10"/>
  <c r="AJ7" i="10" s="1"/>
  <c r="AK6" i="10"/>
  <c r="AK7" i="10" s="1"/>
  <c r="AL6" i="10"/>
  <c r="AL7" i="10" s="1"/>
  <c r="AM6" i="10"/>
  <c r="AM7" i="10" s="1"/>
  <c r="AN6" i="10"/>
  <c r="AN7" i="10" s="1"/>
  <c r="AO6" i="10"/>
  <c r="AO7" i="10" s="1"/>
  <c r="AP6" i="10"/>
  <c r="AP7" i="10" s="1"/>
  <c r="AQ6" i="10"/>
  <c r="AQ7" i="10" s="1"/>
  <c r="AR6" i="10"/>
  <c r="AR7" i="10" s="1"/>
  <c r="AS6" i="10"/>
  <c r="AS7" i="10" s="1"/>
  <c r="AT6" i="10"/>
  <c r="AT7" i="10" s="1"/>
  <c r="AU6" i="10"/>
  <c r="AU7" i="10" s="1"/>
  <c r="AV6" i="10"/>
  <c r="AV7" i="10" s="1"/>
  <c r="AW6" i="10"/>
  <c r="AW7" i="10" s="1"/>
  <c r="AX6" i="10"/>
  <c r="AX7" i="10" s="1"/>
  <c r="AY6" i="10"/>
  <c r="AY7" i="10" s="1"/>
  <c r="AZ6" i="10"/>
  <c r="AZ7" i="10" s="1"/>
  <c r="BA6" i="10"/>
  <c r="BA7" i="10" s="1"/>
  <c r="BB6" i="10"/>
  <c r="BB7" i="10" s="1"/>
  <c r="BC6" i="10"/>
  <c r="BC7" i="10" s="1"/>
  <c r="BD6" i="10"/>
  <c r="BD7" i="10" s="1"/>
  <c r="BE6" i="10"/>
  <c r="BE7" i="10" s="1"/>
  <c r="BF6" i="10"/>
  <c r="BF7" i="10" s="1"/>
  <c r="BG6" i="10"/>
  <c r="BG7" i="10" s="1"/>
  <c r="BH6" i="10"/>
  <c r="BH7" i="10" s="1"/>
  <c r="BI6" i="10"/>
  <c r="BI7" i="10" s="1"/>
  <c r="BJ6" i="10"/>
  <c r="BJ7" i="10" s="1"/>
  <c r="BK6" i="10"/>
  <c r="BK7" i="10" s="1"/>
  <c r="BL6" i="10"/>
  <c r="BL7" i="10" s="1"/>
  <c r="BM6" i="10"/>
  <c r="BM7" i="10" s="1"/>
  <c r="BN6" i="10"/>
  <c r="BN7" i="10" s="1"/>
  <c r="BO6" i="10"/>
  <c r="BO7" i="10" s="1"/>
  <c r="BQ6" i="10"/>
  <c r="BQ7" i="10" s="1"/>
  <c r="BR6" i="10"/>
  <c r="BR7" i="10" s="1"/>
  <c r="BS6" i="10"/>
  <c r="BS7" i="10" s="1"/>
  <c r="BT6" i="10"/>
  <c r="BT7" i="10" s="1"/>
  <c r="BU6" i="10"/>
  <c r="BU7" i="10" s="1"/>
  <c r="BV6" i="10"/>
  <c r="BV7" i="10" s="1"/>
  <c r="BW6" i="10"/>
  <c r="BW7" i="10" s="1"/>
  <c r="BX6" i="10"/>
  <c r="BX7" i="10" s="1"/>
  <c r="BY6" i="10"/>
  <c r="BY7" i="10" s="1"/>
  <c r="BZ6" i="10"/>
  <c r="BZ7" i="10" s="1"/>
  <c r="CA6" i="10"/>
  <c r="CA7" i="10" s="1"/>
  <c r="CB6" i="10"/>
  <c r="CB7" i="10" s="1"/>
  <c r="CC6" i="10"/>
  <c r="CC7" i="10" s="1"/>
  <c r="CD6" i="10"/>
  <c r="CD7" i="10" s="1"/>
  <c r="B5" i="8"/>
  <c r="B6" i="8"/>
  <c r="O9" i="8"/>
  <c r="G46" i="8"/>
  <c r="G48" i="8"/>
  <c r="G50" i="8"/>
  <c r="G52" i="8"/>
  <c r="Q2" i="9"/>
  <c r="J62" i="9"/>
  <c r="K62" i="9"/>
  <c r="L62" i="9"/>
  <c r="N62" i="9"/>
  <c r="J100" i="9"/>
  <c r="K100" i="9"/>
  <c r="L100" i="9"/>
  <c r="M100" i="9"/>
  <c r="N100" i="9"/>
  <c r="I146" i="9"/>
  <c r="J146" i="9"/>
  <c r="K146" i="9"/>
  <c r="B5" i="7"/>
  <c r="B6" i="7"/>
  <c r="A15" i="7"/>
  <c r="A19" i="7"/>
  <c r="A21" i="7"/>
  <c r="A23" i="7"/>
  <c r="A25" i="7"/>
  <c r="A27" i="7"/>
  <c r="A31" i="7"/>
  <c r="A32" i="7"/>
  <c r="A34" i="7"/>
  <c r="A38" i="7"/>
  <c r="A40" i="7"/>
  <c r="A44" i="7"/>
  <c r="A46" i="7"/>
  <c r="A51" i="7"/>
  <c r="A66" i="7"/>
  <c r="A68" i="7"/>
  <c r="A72" i="7"/>
  <c r="A74" i="7"/>
  <c r="A76" i="7"/>
  <c r="A78" i="7"/>
  <c r="A80" i="7"/>
  <c r="A88" i="7"/>
  <c r="A102" i="7"/>
  <c r="A117" i="7"/>
  <c r="A119" i="7"/>
  <c r="A121" i="7"/>
  <c r="A123" i="7"/>
  <c r="A128" i="7"/>
  <c r="A130" i="7"/>
  <c r="A132" i="7"/>
  <c r="A134" i="7"/>
  <c r="A136" i="7"/>
  <c r="A138" i="7"/>
  <c r="A143" i="7"/>
  <c r="A145" i="7"/>
  <c r="A147" i="7"/>
  <c r="A149" i="7"/>
  <c r="A151" i="7"/>
  <c r="A153" i="7"/>
  <c r="A157" i="7"/>
  <c r="A160" i="7"/>
  <c r="A162" i="7"/>
  <c r="A164" i="7"/>
  <c r="A166" i="7"/>
  <c r="A168" i="7"/>
  <c r="A178" i="7"/>
  <c r="A183" i="7"/>
  <c r="A189" i="7"/>
  <c r="A192" i="7"/>
  <c r="A196" i="7"/>
  <c r="A203" i="7"/>
  <c r="A224" i="7"/>
  <c r="A5" i="6"/>
  <c r="A6" i="6"/>
  <c r="O62" i="9" l="1"/>
  <c r="J109" i="9"/>
  <c r="O100" i="9"/>
  <c r="C5" i="10"/>
  <c r="M109" i="9"/>
  <c r="C6" i="10"/>
  <c r="C7" i="10" s="1"/>
  <c r="K109" i="9"/>
  <c r="L109" i="9"/>
  <c r="N109" i="9"/>
  <c r="A1" i="7"/>
  <c r="I24" i="8" s="1"/>
  <c r="O109" i="9" l="1"/>
  <c r="Q109" i="9" s="1"/>
  <c r="D24" i="8"/>
  <c r="O111" i="9" l="1"/>
  <c r="L233" i="7" l="1"/>
  <c r="J233" i="7"/>
  <c r="O113" i="9"/>
  <c r="BP5" i="10" l="1"/>
  <c r="BP6" i="10"/>
  <c r="BP7" i="10" s="1"/>
</calcChain>
</file>

<file path=xl/sharedStrings.xml><?xml version="1.0" encoding="utf-8"?>
<sst xmlns="http://schemas.openxmlformats.org/spreadsheetml/2006/main" count="656" uniqueCount="423">
  <si>
    <t>Mesures de soutien selon l’Ordonnance COVID dans le secteur de la culture</t>
  </si>
  <si>
    <t>Indemnisation des pertes financières pour les entreprises culturelles</t>
  </si>
  <si>
    <t>Aide-mémoire pour les requérant.e.s et formulaire de dépôt de demande</t>
  </si>
  <si>
    <t>Marche à suivre</t>
  </si>
  <si>
    <t>I. Aide-mémoire pour les requérant.e.s</t>
  </si>
  <si>
    <t>I. 1. En bref</t>
  </si>
  <si>
    <t>En complément aux mesures économiques générales pour atténuer les conséquences écono-</t>
  </si>
  <si>
    <t>miques du coronavirus (mesures pour les indépendant.e.s, indemnité en cas de réduction de</t>
  </si>
  <si>
    <t>l’horaire de travail et aide en matière de liquidités), le Conseil fédéral a adopté diverses me-</t>
  </si>
  <si>
    <t>sures spécifiques pour le secteur culturel (Ordonnance COVID dans le secteur de la culture).</t>
  </si>
  <si>
    <t>Les entreprises culturelles peuvent demander une compensation pour le préjudice financier</t>
  </si>
  <si>
    <t>subi, en particulier par l’annulation ou le report de manifestations et de projets ou par la fer-</t>
  </si>
  <si>
    <t>meture de l’entreprise culturelle, sous la forme d’une aide non remboursable.</t>
  </si>
  <si>
    <t>Le canton compétent est responsable pour le paiement des indemnisations des pertes finan-</t>
  </si>
  <si>
    <t>cières. La Confédération contribue à hauteur de la moitié des indemnités promises par le</t>
  </si>
  <si>
    <t>canton.</t>
  </si>
  <si>
    <t>I. 2. Conditions d’indemnisation des acteurs et actrices culturel.le.s</t>
  </si>
  <si>
    <t>Le/la·requérante :</t>
  </si>
  <si>
    <t>•</t>
  </si>
  <si>
    <t>est une personne morale de droit privé (par exemple une association, une fondation,</t>
  </si>
  <si>
    <t>une coopérative, une société privée par actions ou une société à responsabilité limitée</t>
  </si>
  <si>
    <t>ou en commandite) et n’est pas juridiquement intégrée à une administration publique</t>
  </si>
  <si>
    <t>(Confédération, canton, commune). Important : les sociétés simples ne sont pas des</t>
  </si>
  <si>
    <t>personnes juridiques selon le droit privé. Elles ne sont dès lors pas considérées comme</t>
  </si>
  <si>
    <t>des entreprises culturelles et doivent soumettre leur demande d’indemnisation dans le</t>
  </si>
  <si>
    <t>cadre de la procédure pour les acteurs culturels ;</t>
  </si>
  <si>
    <t>est actif.ve dans les domaines des arts de la scène, du design, du cinéma, des arts vi-</t>
  </si>
  <si>
    <t>suels, de la littérature, de la musique et des musées :</t>
  </si>
  <si>
    <t>au sens strict et leur diffusion (théâtre, opéra, ballet, salles et locaux de concert de</t>
  </si>
  <si>
    <t>musique classique et contemporaine, orchestres, musiciens, chanteurs, choeurs, danseurs,</t>
  </si>
  <si>
    <t>troupes de théâtre et compagnies de danse), la fourniture de prestations pour les arts de la</t>
  </si>
  <si>
    <t>scène et la musique ainsi que l’exploitation d’institutions culturelles dans le domaine des</t>
  </si>
  <si>
    <t>arts de la scène et de la musique et de studios d’enregistrement. Ne sont par contre pas</t>
  </si>
  <si>
    <t>concernés par l’ordonnance : l’édition de musique enregistrée et de partitions, la fabrication</t>
  </si>
  <si>
    <t>d’instruments de musique, le commerce d’instruments de musique, les discothèques, les</t>
  </si>
  <si>
    <t>dancings et les boîtes de nuit.</t>
  </si>
  <si>
    <t>de design d’objets, de design de bijoux et de graphisme. Ne sont pas concernés : les</t>
  </si>
  <si>
    <t>bureaux d’architecture.</t>
  </si>
  <si>
    <t>les industries techniques du cinéma, la distribution de films et l’exploitation des salles</t>
  </si>
  <si>
    <t>de cinéma. Ne sont pas concernés : le commerce d’enregistrements musicaux et vidéo</t>
  </si>
  <si>
    <t>et les vidéothèques.</t>
  </si>
  <si>
    <t>plastiques (y compris l’art numérique interactif et la photographie) et leur diffusion. Ne</t>
  </si>
  <si>
    <t>sont pas concernés : l’exploitation de laboratoires photographiques, le commerce d’art</t>
  </si>
  <si>
    <t>et le commerce d’antiquités.</t>
  </si>
  <si>
    <t>tion littéraire) et sa diffusion. Ne sont pas concernés : l’impression et l’édition de livres, le</t>
  </si>
  <si>
    <t>commerce des livres ainsi que les bibliothèques et les archives.</t>
  </si>
  <si>
    <t>public. N’est pas concernée : l’exploitation de sites et de monuments historiques.</t>
  </si>
  <si>
    <t>a son siège statutaire dans le canton dans lequel l’indemnité est demandée ;</t>
  </si>
  <si>
    <t>a subi une perte financière liée à l’annulation ou au report de manifestations et de</t>
  </si>
  <si>
    <t>projets ou la fermeture de l’entreprise culturelle, causée par les mesures étatiques de</t>
  </si>
  <si>
    <t>lutte contre l’épidémie de coronavirus, en particulier l’interdiction des manifestations</t>
  </si>
  <si>
    <t>publiques et privées et la fermeture de toutes les infrastructures accessibles au public;</t>
  </si>
  <si>
    <t>a une perte financière qui n’est pas couverte par une assurance sociale (en particulier</t>
  </si>
  <si>
    <t>une indemnité en cas de réduction de l’horaire de travail), une assurance privée ou une</t>
  </si>
  <si>
    <t>autre forme d’indemnisation.</t>
  </si>
  <si>
    <t>Les associations culturelles d’amateurs sont également considérées comme des entreprises</t>
  </si>
  <si>
    <t>culturelles, sauf si elles ont demandé une compensation pour perte de revenus en vertu de</t>
  </si>
  <si>
    <t>l’article 10 de l’Ordonnance COVID dans le secteur de la culture (subventions pour les associa-</t>
  </si>
  <si>
    <t>tions culturelles non professionnelles). Les associations culturelles d’amateurs d’importance</t>
  </si>
  <si>
    <t>régionale peuvent ainsi recevoir, sur demande, une aide pour indemnisation des pertes finan-</t>
  </si>
  <si>
    <t>cières, à condition qu’elles remplissent tous les autres critères d’éligibilité.</t>
  </si>
  <si>
    <t>I. 3. Documents annexes</t>
  </si>
  <si>
    <t>les comptes annuels provisoires du dernier exercice ;</t>
  </si>
  <si>
    <t>copies des factures ou autres pièces justificatives attestant du dommage (par exemple</t>
  </si>
  <si>
    <t>preuve des paiements des frais déjà engagés, attestation de l’engagement des acteurs</t>
  </si>
  <si>
    <t>copie de toutes les demandes/décisions envoyées/reçues concernant l’aide d’urgence</t>
  </si>
  <si>
    <t>selon l’ordonnance COVID dans le secteur de la culture, les indemnités en cas de ré-</t>
  </si>
  <si>
    <t>duction de l’horaire de travail, la couverture des dommages via une assurance privée</t>
  </si>
  <si>
    <t>ou tout autre forme d’indemnisation (obligatoire au moment du dépôt de la demande,</t>
  </si>
  <si>
    <t>si une demande a déjà été envoyée ou une décision reçue ; à transmettre obligatoire-</t>
  </si>
  <si>
    <t>ment plus tard, si une demande n’a pas encore été envoyée ou la décision est en at-</t>
  </si>
  <si>
    <t>tente).</t>
  </si>
  <si>
    <t>En cas de demande incomplète, le canton fixe un court délai pour la communication des in-</t>
  </si>
  <si>
    <t>formations ou documents manquants. Si les informations ne sont pas fournies dans le délai</t>
  </si>
  <si>
    <t>supplémentaire, le canton ne répondra pas à la demande.</t>
  </si>
  <si>
    <t>I. 4. Priorités, droit à l’indemnisation</t>
  </si>
  <si>
    <t>Le canton peut fixer des priorités pour l’octroi des indemnités pour pertes financières. Il n’y a</t>
  </si>
  <si>
    <t>pas de droit à une indemnisation.</t>
  </si>
  <si>
    <t>I. 5. Subsidiarité</t>
  </si>
  <si>
    <t>Les indemnités pour pertes financières selon l’ordonnance COVID dans le secteur de la culture</t>
  </si>
  <si>
    <t>sont subsidiaires, cela signifie complémentaires, par rapport aux autres demandes des ac-</t>
  </si>
  <si>
    <t>teurs culturels. Elles couvrent donc les dommages pour lesquels il n’existe aucune autre</t>
  </si>
  <si>
    <t>couverture (ex. assurance privée, assurances sociales).</t>
  </si>
  <si>
    <t>Si une décision d’une autre instance en matière de dédommagement est en attente, la pré-</t>
  </si>
  <si>
    <t>sente demande d’indemnisation pour pertes financières peut être soit suspendue soit payée</t>
  </si>
  <si>
    <t>de manière provisoire, ceci sur la base de l’estimation de la perte restante qui serait à la</t>
  </si>
  <si>
    <t>charge du présent dispositif d’indemnisation des pertes financières. Dans le deuxième cas,</t>
  </si>
  <si>
    <t>le règlement final sera effectué à une date ultérieure pour éviter une sur-indemnisation du</t>
  </si>
  <si>
    <t>requérant.</t>
  </si>
  <si>
    <t>Toute indemnité indûment versée sera réclamée par le canton dans les 30 jours suivant la</t>
  </si>
  <si>
    <t>constatation du paiement illicite.</t>
  </si>
  <si>
    <t>I. 6. Pertes et atténuation des dommages</t>
  </si>
  <si>
    <t>Sous réserve des dispositions concernant la subsidiarité, toutes les pertes financières au sens</t>
  </si>
  <si>
    <t>du Code des obligations (art. 41 CO) peuvent être indemnisées.</t>
  </si>
  <si>
    <t>Pour les entreprises culturelles, les dommages sont pris en compte jusqu’à la limite du seuil</t>
  </si>
  <si>
    <t>de rentabilité de l’entreprise.</t>
  </si>
  <si>
    <t>Dans tous les cas, l’indemnisation couvre au maximum 80% des pertes financières.</t>
  </si>
  <si>
    <t>Les requérants sont tenus de prendre toutes les mesures raisonnables pour atténuer les dom-</t>
  </si>
  <si>
    <t>mages.</t>
  </si>
  <si>
    <t>Si une entreprise culturelle souhaite faire valoir la rémunération d’un acteur culturel enga-</t>
  </si>
  <si>
    <t>gé par elle au titre de son propre préjudice, elle doit soit fournir la preuve du paiement déjà</t>
  </si>
  <si>
    <t>effectué à cette/ces personne(s), soit - si le paiement doit être effectué à une date ultérieure</t>
  </si>
  <si>
    <t>- présenter une déclaration écrite de cession par l’acteur culturel en faveur de l’entreprise</t>
  </si>
  <si>
    <t>culturelle.</t>
  </si>
  <si>
    <t>I. 7. Causalité</t>
  </si>
  <si>
    <t>Tous les dommages causés par les mesures étatiques décidées dans la lutte contre le corona-</t>
  </si>
  <si>
    <t>virus (COVID-19) peuvent être pris en compte. Les décisions de la Confédération, des cantons</t>
  </si>
  <si>
    <t>et des communes sont considérées comme des mesures étatiques. Les dommages financiers</t>
  </si>
  <si>
    <t>survenus à l’étranger peuvent être indemnisés à condition que tous les autres critères d’admis-</t>
  </si>
  <si>
    <t>sibilité soient remplis.</t>
  </si>
  <si>
    <t>I. 8. Justification</t>
  </si>
  <si>
    <t>Les dommages et leur causalité doivent être réputés crédibles. Dans la mesure du possible et</t>
  </si>
  <si>
    <t>du raisonnable, les dommages doivent être documentés.</t>
  </si>
  <si>
    <t>I. 9. Délais</t>
  </si>
  <si>
    <t>I. 10. Cotisations sociales et imposition</t>
  </si>
  <si>
    <t>Aucune cotisation sociale n’est due sur les indemnités pour pertes financières. Pour l’imposi-</t>
  </si>
  <si>
    <t>tion de ces dédommagements, aucune réglementation particulière ne s’applique.</t>
  </si>
  <si>
    <t>II. Formulaire de dépôt de demande</t>
  </si>
  <si>
    <t>II.1. Requérant.e</t>
  </si>
  <si>
    <t>Nom de l’entreprise culturelle</t>
  </si>
  <si>
    <t>Adresse (rue/no, CP, ville)</t>
  </si>
  <si>
    <t>II. 2. Personne de contact</t>
  </si>
  <si>
    <t>Fonction</t>
  </si>
  <si>
    <t>II. 3. Informations concernant l’activité culturelle</t>
  </si>
  <si>
    <t>design</t>
  </si>
  <si>
    <t>cinéma</t>
  </si>
  <si>
    <t>arts visuels</t>
  </si>
  <si>
    <t>littérature</t>
  </si>
  <si>
    <t>musées</t>
  </si>
  <si>
    <t>dommages</t>
  </si>
  <si>
    <t>et précisez si une décision a déjà été prise</t>
  </si>
  <si>
    <t>II. 5. Informations concernant les manifestations/projets annulés ou reportés ou</t>
  </si>
  <si>
    <t>concernant la fermeture de l’entreprise culturelle</t>
  </si>
  <si>
    <t>(indiquer individuellement les cycles de manifestations, les manifestations isolées et les projets)</t>
  </si>
  <si>
    <t>Titre des manifestations ou projets</t>
  </si>
  <si>
    <t>Type des manifestations ou projets</t>
  </si>
  <si>
    <t>Durée des manifestations ou des projets (dates de début et de fin) ou nombre de</t>
  </si>
  <si>
    <t>représentations (en précisant les dates)</t>
  </si>
  <si>
    <t>Les manifestations ou les projets ont-t-ils un lien avec d’autres cantons (par exemple le</t>
  </si>
  <si>
    <t>ou</t>
  </si>
  <si>
    <t>Durée de la fermeture de l’entreprise (dates de la fermeture et de réouverture prévue)</t>
  </si>
  <si>
    <t>II. 6. Informations concernant les indemnités pour pertes financières (demande)</t>
  </si>
  <si>
    <t>Court descriptif du type de dommage subi (nature des coûts encourus et/ou des re-</t>
  </si>
  <si>
    <t>cettes perdues)</t>
  </si>
  <si>
    <t>Remarques</t>
  </si>
  <si>
    <t>Pour les associations culturelles d’amateurs uniquement : au moment de la demande, le/la requé-</t>
  </si>
  <si>
    <t>rant.e n’a pas encore reçu d’aide pour les pertes financières pour association d’amateurs au titre</t>
  </si>
  <si>
    <t>de l’Ordonnance COVID-Culture (article 10).</t>
  </si>
  <si>
    <t>rant.e n’a pas de demande d’aide en cours pour les associations culturelles d’amateurs au titre de</t>
  </si>
  <si>
    <t>l’Ordonnance COVID-Culture (article 10) et ne prévoit pas d’en soumettre une à l’avenir tant que</t>
  </si>
  <si>
    <t>le traitement de sa demande sera en cours.</t>
  </si>
  <si>
    <t>Le/la requérant.e confirme que le dommage subi n’est pas couvert par une assurance privée ou</t>
  </si>
  <si>
    <t>sociale (en particulier l’indemnité en cas de réduction de l’horaire de travail des employé·e·s).</t>
  </si>
  <si>
    <t>Le/la requérant.e s’engage à transmettre, de sa propre initiative, toutes les demandes d’indem-</t>
  </si>
  <si>
    <t>nisation adressées à des tiers en rapport avec le coronavirus (COVID-19) comme les éventuelles</t>
  </si>
  <si>
    <t>décisions au canton compétent, ceci dans un délai de cinq jours ouvrables.</t>
  </si>
  <si>
    <t>Le/la requérant.e reconnaît qu’il/elle n’a aucun droit à une indemnisation pour perte financières</t>
  </si>
  <si>
    <t>et qu’il/elle ne peut pas intenter d’action en justice.</t>
  </si>
  <si>
    <t>Le/la requérant.e est conscient.e qu’en cas de violation de l’obligation d’information et de divul-</t>
  </si>
  <si>
    <t>gation, il/elle peut être tenu pénalement responsable de fraude (art. 146 du code pénal suisse),</t>
  </si>
  <si>
    <t>de falsification de documents (art. 251 du code pénal suisse) et de violation de la loi fédérale sur</t>
  </si>
  <si>
    <t>les aides financières et les indemnités (loi sur les subventions LSu, art. 37-40) conformément</t>
  </si>
  <si>
    <t>aux dispositions, et peut être puni.e d’une peine d’emprisonnement jusqu’à cinq ans maximum</t>
  </si>
  <si>
    <t>ou d’une amende. En outre, une amende pouvant aller jusqu’à CHF 100’000.- est infligée à toute</t>
  </si>
  <si>
    <t>personne qui fait délibérément de fausses déclarations pour obtenir une compensation d’un</t>
  </si>
  <si>
    <t>manque à gagner, conformément aux articles 8 et 9 de l’ordonnance COVID dans le secteur de la</t>
  </si>
  <si>
    <t>culture. Toute indemnité pour pertes financières qui aurait été versée illégalement sera récupérée</t>
  </si>
  <si>
    <t>dans les 30 jours après que le canton ait établi qu’elle a été versée illégalement.</t>
  </si>
  <si>
    <t>Le/la requérant.e autorise les cantons à échanger entre eux toutes les données fournies rela-</t>
  </si>
  <si>
    <t>tives à l’application de l’ordonnance COVID dans le secteur de la culture.</t>
  </si>
  <si>
    <t>Le/la requérant.e autorise également les cantons à échanger ces données avec Suisseculture</t>
  </si>
  <si>
    <t>Sociale, les compagnies d’assurance privées, les banques (pour les prêts attribués dans le</t>
  </si>
  <si>
    <t>cadre de l’Ordonnance COVID-19 sur les cautionnements solidaires) comme avec les autori-</t>
  </si>
  <si>
    <t>tés fédérales, cantonales et communales compétentes.</t>
  </si>
  <si>
    <t>Le/la requérant.e autorise les cantons à se procurer toutes les informations nécessaires à</t>
  </si>
  <si>
    <t>l’application de l’ordonnance COVID dans le secteur de la culture auprès des organismes et</t>
  </si>
  <si>
    <t>personnes susmentionnés.</t>
  </si>
  <si>
    <t>Le/la requérant.e libère les organismes et personnes susmentionnés des règles de confiden-</t>
  </si>
  <si>
    <t>tialité, en particulier du secret bancaire, fiscal et du secret de fonction.</t>
  </si>
  <si>
    <t>ATTESTATION</t>
  </si>
  <si>
    <t>Pour le/la requérant.e</t>
  </si>
  <si>
    <t>Signature 1</t>
  </si>
  <si>
    <t>Signature 2 (seulement pour les signatures collectives)</t>
  </si>
  <si>
    <t>Lien</t>
  </si>
  <si>
    <t>1.</t>
  </si>
  <si>
    <t>Lire attentivement l’aide-mémoire (I)</t>
  </si>
  <si>
    <t>Aide-mémoire</t>
  </si>
  <si>
    <t>2.</t>
  </si>
  <si>
    <t>Remplir les champs du formulaire (II)</t>
  </si>
  <si>
    <t>Demande</t>
  </si>
  <si>
    <t>4.</t>
  </si>
  <si>
    <t>Remplir et imprimer l'onglet 'Attestation', 
le signer et le scanner</t>
  </si>
  <si>
    <t>Attestation</t>
  </si>
  <si>
    <t>3.</t>
  </si>
  <si>
    <t>Sauvegarder votre document EXCEL rempli</t>
  </si>
  <si>
    <t>5.</t>
  </si>
  <si>
    <t>Envoyer par courrier électronique à :</t>
  </si>
  <si>
    <t>culture.occs@etat.ge.ch</t>
  </si>
  <si>
    <t>a.</t>
  </si>
  <si>
    <t>l'Attestation avec signature manuscrite scannée</t>
  </si>
  <si>
    <t xml:space="preserve">b. </t>
  </si>
  <si>
    <r>
      <t>le formulaire dûment complété et enregistré en format</t>
    </r>
    <r>
      <rPr>
        <sz val="13"/>
        <color rgb="FF00B050"/>
        <rFont val="Arial Bold"/>
      </rPr>
      <t xml:space="preserve"> EXCEL</t>
    </r>
  </si>
  <si>
    <t>c.</t>
  </si>
  <si>
    <r>
      <t xml:space="preserve">les différentes annexes en format </t>
    </r>
    <r>
      <rPr>
        <sz val="13"/>
        <color rgb="FFFF0000"/>
        <rFont val="Arial Bold"/>
      </rPr>
      <t>PDF</t>
    </r>
  </si>
  <si>
    <t>Annexes</t>
  </si>
  <si>
    <t>-</t>
  </si>
  <si>
    <t>Rue / no</t>
  </si>
  <si>
    <t>Code postal</t>
  </si>
  <si>
    <t>Ville</t>
  </si>
  <si>
    <t>Téléphone:</t>
  </si>
  <si>
    <t>E-mail:</t>
  </si>
  <si>
    <t xml:space="preserve">Forme juridique: </t>
  </si>
  <si>
    <t xml:space="preserve">Est-ce que l’entreprise culturelle est juridiquement intégrée </t>
  </si>
  <si>
    <t xml:space="preserve">Commune de résidence (siège statutaire) </t>
  </si>
  <si>
    <t>Commune</t>
  </si>
  <si>
    <t>Données bancaires pour le virement (nom titulaire du compte et IBAN)</t>
  </si>
  <si>
    <t>Nom du titulaire</t>
  </si>
  <si>
    <t>IBAN#</t>
  </si>
  <si>
    <t>Banque</t>
  </si>
  <si>
    <t>Nom de la banque:</t>
  </si>
  <si>
    <t>Nom contact banque:</t>
  </si>
  <si>
    <t>Numéro d’identification d’entreprise (IDE), si disponible</t>
  </si>
  <si>
    <t>IDE</t>
  </si>
  <si>
    <t>Prénom, Nom</t>
  </si>
  <si>
    <t>Informations concernant le secteur culturel dans lequel le/la requérant.e est actif-ve</t>
  </si>
  <si>
    <t>(plusieurs choix possibles - taper x dans les cellules bleues) :</t>
  </si>
  <si>
    <t>Courte description de l’activité culturelle du/de la requérant.e (max 7 lignes)</t>
  </si>
  <si>
    <t>CHF</t>
  </si>
  <si>
    <t xml:space="preserve">Le/la requérant.e confirme </t>
  </si>
  <si>
    <t>que toutes les informations fournies sont complètes et véridiques.</t>
  </si>
  <si>
    <t>qu’il est autorisé à signer conformément aux statuts ou à l’inscription au Registre du commerce.</t>
  </si>
  <si>
    <t>Lieu et date:</t>
  </si>
  <si>
    <t>(Lieu)</t>
  </si>
  <si>
    <t>(Signature collective selon les statuts ou l’inscription au Registre du commerce)</t>
  </si>
  <si>
    <r>
      <t xml:space="preserve">Pour que votre demande puisse être traitée, veuillez adresser par </t>
    </r>
    <r>
      <rPr>
        <u/>
        <sz val="13"/>
        <rFont val="Arial Bold"/>
      </rPr>
      <t>courrier électronique</t>
    </r>
    <r>
      <rPr>
        <sz val="13"/>
        <rFont val="Arial Bold"/>
        <family val="2"/>
      </rPr>
      <t xml:space="preserve"> à :</t>
    </r>
  </si>
  <si>
    <t xml:space="preserve"> culture.occs@etat.ge.ch</t>
  </si>
  <si>
    <t>cette attestation avec signature manuscrite scannée (uniquement cette page)</t>
  </si>
  <si>
    <t>(merci de compléter le lieu et la date dans l'Excel avant d'imprimer pour signature)</t>
  </si>
  <si>
    <r>
      <t>le formulaire dûment complété et enregistré en format</t>
    </r>
    <r>
      <rPr>
        <sz val="13"/>
        <color rgb="FF00B050"/>
        <rFont val="Arial Bold"/>
      </rPr>
      <t xml:space="preserve"> </t>
    </r>
    <r>
      <rPr>
        <u/>
        <sz val="13"/>
        <color rgb="FF00B050"/>
        <rFont val="Arial Bold"/>
      </rPr>
      <t>EXCEL</t>
    </r>
  </si>
  <si>
    <r>
      <t xml:space="preserve">les différentes annexes en format </t>
    </r>
    <r>
      <rPr>
        <u/>
        <sz val="13"/>
        <color rgb="FFFF0000"/>
        <rFont val="Arial Bold"/>
      </rPr>
      <t>PDF</t>
    </r>
  </si>
  <si>
    <t xml:space="preserve">Confirmer envoi
</t>
  </si>
  <si>
    <t>(en cochant x)</t>
  </si>
  <si>
    <t>Autres:</t>
  </si>
  <si>
    <t>Description</t>
  </si>
  <si>
    <t>Arts de la scène et musique. Sont concernés par l’ordonnance : les arts du spectacle</t>
  </si>
  <si>
    <t>Design. Sont concernés par l’ordonnance : les ateliers et les studios de design textile,</t>
  </si>
  <si>
    <t>Cinéma. Sont concernés par l’ordonnance : la réalisation de films et leur diffusion,</t>
  </si>
  <si>
    <t>Arts visuels. Sont concernés par l’ordonnance : les activités dans le domaine des arts</t>
  </si>
  <si>
    <t>Littérature. Sont concernés par l’ordonnance : la création littéraire (y compris la traduc-</t>
  </si>
  <si>
    <t>Musées. Sont concernés par l’ordonnance : les musées et collections accessibles au</t>
  </si>
  <si>
    <t>à une administration publique (Confédération, canton, commune) ?</t>
  </si>
  <si>
    <t>Site internet:</t>
  </si>
  <si>
    <t>II. 4. Informations concernant les autres mesures entreprises pour couvrir les</t>
  </si>
  <si>
    <t>Réduction de l'horaire de travail des employé.e.s ("RHT")</t>
  </si>
  <si>
    <t xml:space="preserve">Une demande d’indemnité en cas de réduction de l’horaire </t>
  </si>
  <si>
    <t>de travail des employé·e·s a-t-elle été envoyée ?</t>
  </si>
  <si>
    <t>(format de date: jj.mm.aaaa)</t>
  </si>
  <si>
    <t>indiquez la date de la demande (jj.mm.aaaa)</t>
  </si>
  <si>
    <t>Si non:</t>
  </si>
  <si>
    <t>est-ce prévu ?</t>
  </si>
  <si>
    <t>Une demande d’aide d’urgence aux entreprises culturelles selon</t>
  </si>
  <si>
    <t>l’ordonnance COVID-culture a-t-elle été envoyée ?</t>
  </si>
  <si>
    <t>Aide d'urgence COVID-Culture</t>
  </si>
  <si>
    <t>si oui indiquez date de la décision (jj.mm.aaaa)</t>
  </si>
  <si>
    <t>et précisez le montant de l'aide acordée (zéro si refusée)</t>
  </si>
  <si>
    <t>Assurance privée</t>
  </si>
  <si>
    <t>Une demande de couverture des dommages via une</t>
  </si>
  <si>
    <t xml:space="preserve"> assurance privée a-t-elle été déposée ?</t>
  </si>
  <si>
    <t xml:space="preserve">Si oui: </t>
  </si>
  <si>
    <t>Autres indemnités</t>
  </si>
  <si>
    <t>Autres indemnités demandées ?</t>
  </si>
  <si>
    <t>Nature / descritpif:</t>
  </si>
  <si>
    <t>lieu de représentation, un partenariat avec des entreprises culturelles d’un autre canton ?</t>
  </si>
  <si>
    <t>Si oui, le(s)quel(s):</t>
  </si>
  <si>
    <t>Copie de toutes les demandes/décisions envoyées/reçues concernant:</t>
  </si>
  <si>
    <t xml:space="preserve">Manifestations ou projets annulés, </t>
  </si>
  <si>
    <t>partiellement annulés  ou reportés ?</t>
  </si>
  <si>
    <t>Champs obligatoires</t>
  </si>
  <si>
    <t>Aller à la Marche à suivre</t>
  </si>
  <si>
    <t>Aller à l'Aide-mémoire</t>
  </si>
  <si>
    <t>Aller à l'Attestation</t>
  </si>
  <si>
    <t>But non lucratif</t>
  </si>
  <si>
    <t>Aller à la Demande</t>
  </si>
  <si>
    <t xml:space="preserve">Aller à l'Attestation </t>
  </si>
  <si>
    <t>Obligatoire si applicable</t>
  </si>
  <si>
    <t>Obligatoire</t>
  </si>
  <si>
    <t>(compte suisse uniquement)</t>
  </si>
  <si>
    <t>Si une entreprise culturelle souhaite faire valoir la rémunération d’un acteur culturel engagé par elle au titre de son propre préjudice elle doit :</t>
  </si>
  <si>
    <t xml:space="preserve">soit présenter une déclaration écrite de cession par l’acteur culturel en </t>
  </si>
  <si>
    <t>Fiche de calcul du dommage et de l'indemnisation - entreprise culturelle</t>
  </si>
  <si>
    <t>Afin de calculer le montant du dommage, veuillez svp remplir le tableau ci-dessous en fonction des étapes suivantes:</t>
  </si>
  <si>
    <t>1) Dépenses (A + B + C + D + E + F + G)</t>
  </si>
  <si>
    <t>2) Revenus et Indemnités  (H + I + J + K + L + M)</t>
  </si>
  <si>
    <t>-Le/la requérant/e peut indiquer dans la case prévue à cet effet tout commentaire nécessaire à la compréhension de la nature de la charge ou des indemnités/revenus.</t>
  </si>
  <si>
    <t>3) Le montant total des pertes financières est ensuite automatiquement calculé et seul le 80% de ce dernier est retenu (art. 8 al. 2 de l'ordonnance)</t>
  </si>
  <si>
    <t>1) Dépenses</t>
  </si>
  <si>
    <t>juin 2020</t>
  </si>
  <si>
    <t>juillet 2020</t>
  </si>
  <si>
    <t>août 2020</t>
  </si>
  <si>
    <t>TOTAL</t>
  </si>
  <si>
    <t>A)</t>
  </si>
  <si>
    <t>Charges salaires</t>
  </si>
  <si>
    <t xml:space="preserve">Justificatif annexé </t>
  </si>
  <si>
    <t>Commentaires</t>
  </si>
  <si>
    <t>B)</t>
  </si>
  <si>
    <t>Communication</t>
  </si>
  <si>
    <t>C)</t>
  </si>
  <si>
    <t>Cachets payés ou à payer aux artistes</t>
  </si>
  <si>
    <t>D)</t>
  </si>
  <si>
    <t>Frais non remboursables</t>
  </si>
  <si>
    <t>E)</t>
  </si>
  <si>
    <t>Loyers</t>
  </si>
  <si>
    <t>F)</t>
  </si>
  <si>
    <t>G)</t>
  </si>
  <si>
    <t>2) Revenus éventuels et indemnités</t>
  </si>
  <si>
    <t>H)</t>
  </si>
  <si>
    <t>Revenus éventuels d’activités ordinaires</t>
  </si>
  <si>
    <t>I)</t>
  </si>
  <si>
    <t>Financement public de la culture (aide publique)</t>
  </si>
  <si>
    <t>J)</t>
  </si>
  <si>
    <t xml:space="preserve"> Apports de tiers (en particulier sponsoring, mécénat, dons)</t>
  </si>
  <si>
    <t>K)</t>
  </si>
  <si>
    <t xml:space="preserve"> Indemnités pour réduction du temps de travail</t>
  </si>
  <si>
    <t>L)</t>
  </si>
  <si>
    <t>Indemnités versées par une assurance privée</t>
  </si>
  <si>
    <t>M)</t>
  </si>
  <si>
    <t xml:space="preserve"> Autres indemnités </t>
  </si>
  <si>
    <t>Total des pertes financières = A + B + C + D + E + F + G - H - I - J - K - L - M</t>
  </si>
  <si>
    <t>Montant maximum autorisé (80% )</t>
  </si>
  <si>
    <t>Commentaire général</t>
  </si>
  <si>
    <t>=&gt; Calcul Dommage</t>
  </si>
  <si>
    <t>Montant global estimé des pertes financières non-couvertes selon Onglet Calcul Dommage</t>
  </si>
  <si>
    <t>6.</t>
  </si>
  <si>
    <t xml:space="preserve">Remplir l'onglet 'Calcul Dommage' </t>
  </si>
  <si>
    <t>Calcul Dommage</t>
  </si>
  <si>
    <t>3) Pertes financières estimées</t>
  </si>
  <si>
    <t>Derniers comptes annuels révisés ou approuvés</t>
  </si>
  <si>
    <t xml:space="preserve">Les comptes annuels provisoires du dernier exercice </t>
  </si>
  <si>
    <t>(si les comptes annuels révisés ou approuvés 2019 ne sont pas disponibles)</t>
  </si>
  <si>
    <t xml:space="preserve">soit fournir la preuve du paiement déjà effectué à cette/ces personne(s)
</t>
  </si>
  <si>
    <t>Budget des manifestations ou des projets</t>
  </si>
  <si>
    <t>Copie des factures ou autres pièces justificatives attestant du dommage,</t>
  </si>
  <si>
    <t>si les documents ne sont pas compréhensibles par eux-mêmes, merci de</t>
  </si>
  <si>
    <t>donner les explications nécessaires</t>
  </si>
  <si>
    <t>IPFE_</t>
  </si>
  <si>
    <r>
      <t xml:space="preserve">Tous les autres frais </t>
    </r>
    <r>
      <rPr>
        <sz val="10"/>
        <rFont val="Arial"/>
        <family val="2"/>
      </rPr>
      <t>(en particulier achats), production spécifiques pour l'occasion</t>
    </r>
  </si>
  <si>
    <t># de dossier:</t>
  </si>
  <si>
    <t>(champ à remplir par OCCS)</t>
  </si>
  <si>
    <t xml:space="preserve"># de dossier: </t>
  </si>
  <si>
    <t>II. 7. Garantie du/de la requérant.e</t>
  </si>
  <si>
    <t>II. 8. Traitement et transfert des données</t>
  </si>
  <si>
    <t>arts de la scène et musique, y.c. la médiation dans ces domaines</t>
  </si>
  <si>
    <r>
      <t xml:space="preserve">(format </t>
    </r>
    <r>
      <rPr>
        <b/>
        <sz val="10"/>
        <rFont val="Arial"/>
        <family val="2"/>
      </rPr>
      <t>CH</t>
    </r>
    <r>
      <rPr>
        <sz val="10"/>
        <rFont val="Arial"/>
        <family val="2"/>
      </rPr>
      <t xml:space="preserve">1234567890123456789 - commencer par CH suivi de 19 chiffres </t>
    </r>
    <r>
      <rPr>
        <u/>
        <sz val="10"/>
        <rFont val="Arial"/>
        <family val="2"/>
      </rPr>
      <t>sans espace</t>
    </r>
    <r>
      <rPr>
        <sz val="10"/>
        <rFont val="Arial"/>
        <family val="2"/>
      </rPr>
      <t xml:space="preserve"> )</t>
    </r>
  </si>
  <si>
    <t xml:space="preserve">Données bancaires pour le virement </t>
  </si>
  <si>
    <t>Une demande d’indemnité en cas de réduction de l’horaire de travail des employé·e·s a-t-elle été envoyée ?</t>
  </si>
  <si>
    <t>Une demande d’aide d’urgence aux entreprises culturelles selon l’ordonnance COVID-culture a-t-elle été envoyée ?</t>
  </si>
  <si>
    <t>Une demande de couverture des dommages via une  assurance privée a-t-elle été déposée ?</t>
  </si>
  <si>
    <t>Durée des manifestations ou des projets (dates de début et de fin) ou nombre de représentations (en précisant les dates)</t>
  </si>
  <si>
    <t>Manifestations ou projets annulés, partiellement annulés  ou reportés ?</t>
  </si>
  <si>
    <t>Les manifestations ou les projets ont-t-ils un lien avec d’autres cantons (par exemple le lieu de représentation, un partenariat avec des entreprises culturelles d’un autre canton ?</t>
  </si>
  <si>
    <t>Court descriptif du type de dommage subi (nature des coûts encourus et/ou des recettes perdues)</t>
  </si>
  <si>
    <t>lieu</t>
  </si>
  <si>
    <t>date</t>
  </si>
  <si>
    <t>Derniers comptes annuels (Bilan, PP, annexes, rapport du réviseur etc.) révisés ou approuvés</t>
  </si>
  <si>
    <t>qu’il a lu et compris tous les points du formulaire de dépôt de demande et qu’il les accepte.</t>
  </si>
  <si>
    <t>Introduction</t>
  </si>
  <si>
    <t>La perte financière est calculée en fonction des dépenses ainsi que des indemnités et revenus.</t>
  </si>
  <si>
    <t>et précisez le montant de l'aide accordée  (zéro si refusée)</t>
  </si>
  <si>
    <t>Subvention Ville de Genève</t>
  </si>
  <si>
    <t>Contribution Loterie Romande</t>
  </si>
  <si>
    <t>Subvention fonds intercommunal</t>
  </si>
  <si>
    <t>Tableau des subventions</t>
  </si>
  <si>
    <t>Subventions monétaires des collectivités publiques :</t>
  </si>
  <si>
    <t>Subvention  canton de Genève</t>
  </si>
  <si>
    <t>Subvention autre commune : préciser_______________</t>
  </si>
  <si>
    <t>Subvention Pro Helvetia, OFC</t>
  </si>
  <si>
    <t>Autres subventions : préciser ________________</t>
  </si>
  <si>
    <t>Subvention(s) non monétaire(s)</t>
  </si>
  <si>
    <t>Total</t>
  </si>
  <si>
    <t>But lucratif</t>
  </si>
  <si>
    <t>-Le/la requérant/e a l'obligation de documenter les montants sur la base de justificatifs.</t>
  </si>
  <si>
    <t>Exemples de justificatifs admis: Contrats de travail signés par l'employé et le/la requérant/e; Preuve écrite du versement du salaire. Tous les justificatifs doivent au minimum documenter le montant des salaires. N.B.: Il faut insérer les salaires bruts des employés ci-dessus et non pas uniquement les charges sociales.</t>
  </si>
  <si>
    <t>Merci de compléter le tableau suivant concernant d'éventuelles subventions des pouvoirs publics:</t>
  </si>
  <si>
    <t>septembre 2020</t>
  </si>
  <si>
    <t>octobre 2020</t>
  </si>
  <si>
    <t>Exemples de justificatifs admis: Factures émises par une tierce partie dans le domaine de la communication. Tous les justificatifs doivent au minimum documenter le montant des dépenses en communication.</t>
  </si>
  <si>
    <t>Exemples de justificatifs admis: Contrats de mandat signés par l'acteur/actrice culturel/le et le/la requérant/e; Confirmation signée de la tierce partie. Tous les justificatifs doivent au minimum documenter le montant des cachets. N.B.: en cas de cachets versés à un/une acteur/actrice culturel/le indépendant/e, merci de fournir une attestation.</t>
  </si>
  <si>
    <t>Exemples de justificatifs admis: Factures payées pour des frais engagés pour un projet annulé. Tous les justificatifs doivent au minimum documenter le montant des frais non remboursables.</t>
  </si>
  <si>
    <t>Exemples de justificatifs admis: Contrats de bail signés; Preuves de paiement d'une location de salle non remboursables. Tous les justificatifs doivent au minimum documenter le montant des loyers.</t>
  </si>
  <si>
    <t>Exemples de justificatifs admis: Factures payées pour des frais divers. Tous les justificatifs doivent au minimum documenter le montant des frais non remboursables.</t>
  </si>
  <si>
    <t>Indiquer toutes les subventions publiques reçues et/ou planifiées en 2020.</t>
  </si>
  <si>
    <t>Indiquer tous les dons et contributions reçus et/ou planifiés en 2020.</t>
  </si>
  <si>
    <t>Conformément à l'aide mémoire, le principe de subsidiarité doit être appliqué. C'est pourquoi le/la requérant/e est tenu de fournir la preuve d'une demande de réduction du temps de travail à l'OCE, ainsi que de fournir les décomptes versés mensuellement.</t>
  </si>
  <si>
    <t>Note importante:</t>
  </si>
  <si>
    <t xml:space="preserve">Date de reprise des activités de l’entreprise culturelle </t>
  </si>
  <si>
    <t xml:space="preserve">Commentaires sur d’éventuelles mesures sanitaires à respecter pour la réouverture </t>
  </si>
  <si>
    <t>faveur de l’entreprise culturelle (si le paiement doit être effectué à une date ultérieure)</t>
  </si>
  <si>
    <t>Elles ont été prolongées jusqu’au 20 septembre 2020.</t>
  </si>
  <si>
    <t>Les demandes doivent être déposées au plus tard le 20 septembre 2020 auprès de</t>
  </si>
  <si>
    <t>l’autorité compétente du canton selon le lieu de résidence de l'entreprise culturelle;</t>
  </si>
  <si>
    <t>Pour les entreprises culturelles établies dans le canton de Genève, les demandes doivent</t>
  </si>
  <si>
    <t>être déposées auprès de l’office cantonal de la culture et du sport du canton de Genève.</t>
  </si>
  <si>
    <t>Calcul des dommages ;</t>
  </si>
  <si>
    <t>les derniers comptes annuels révisés ou adoptés, ainsi que, cas échéant,</t>
  </si>
  <si>
    <t>pour les manifestations/projets : budget de la manifestation ou du projet ;</t>
  </si>
  <si>
    <t>culturels par le requérant ;</t>
  </si>
  <si>
    <t xml:space="preserve">Les demandes doivent être déposées au plus tard le 20 septembre 2020, auprès de l’office  </t>
  </si>
  <si>
    <t xml:space="preserve">cantonal de la culture et du sport. </t>
  </si>
  <si>
    <t>Veuillez joindre les documents suivants. Ils sont indispensables au traitement de votre dossier.</t>
  </si>
  <si>
    <t>Indiquer tous les revenus d'activités ordinaires reçus ou prévus.</t>
  </si>
  <si>
    <t xml:space="preserve">a subi un préjudice financier résultant de l’annulation, du report ou de la tenue sous </t>
  </si>
  <si>
    <t>une forme réduite, du fait de prescriptions des autorités, de manifestations durant la</t>
  </si>
  <si>
    <t xml:space="preserve">période allant du 28 février au 31 octobre 2020. La décision d’annuler la manifestation </t>
  </si>
  <si>
    <t>ou de la maintenir sous une forme réduite doit en tout état de cause intervenir avant le 21</t>
  </si>
  <si>
    <t xml:space="preserve">L’indemnisation des pertes financières couvre des dommages résultant de l’annulation, </t>
  </si>
  <si>
    <t xml:space="preserve">du report ou de la tenue sous une forme réduite, du fait de prescriptions des autorités, </t>
  </si>
  <si>
    <t xml:space="preserve">de manifestations durant la période allant du 28 février au 31 octobre 2020. La décision </t>
  </si>
  <si>
    <t xml:space="preserve">d’annuler la manifestation ou de la maintenir sous une forme réduite doit en tout état de </t>
  </si>
  <si>
    <t xml:space="preserve">cause intervenir avant le 21 septembre 2020. </t>
  </si>
  <si>
    <t>septembre 2020 ;</t>
  </si>
  <si>
    <t>Exemples de justificatifs admis: Détails des différences entre revenus encaissés et revenus ordinaires, factures/ preuves de paiement des surcoûts. Tous les justificatifs doivent au minimum documenter le montant des autres charges.</t>
  </si>
  <si>
    <t>-Les revenus manquants peuvent être indemnisés sous le point "G) Autres charges", uniquement lors de la réouverture de l'entreprise culturelle mais au plus tôt le 06 juin 2020.</t>
  </si>
  <si>
    <r>
      <t xml:space="preserve">Autres charges </t>
    </r>
    <r>
      <rPr>
        <sz val="11"/>
        <color theme="1"/>
        <rFont val="Calibri"/>
        <family val="2"/>
        <scheme val="minor"/>
      </rPr>
      <t>(Uniquement lors d’une ouverture/réalisation 
de manière réduite : revenus manquants et surcoûts découlant de la réduction de l’offre). Ces derniers ne seront admis qu'à la réouverture de l'entreprise culturelle et au plus tôt le 06 juin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</si>
</sst>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0000"/>
  </numFmts>
  <fonts count="8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Arial Bold"/>
      <family val="2"/>
    </font>
    <font>
      <sz val="12"/>
      <name val="Arial"/>
      <family val="2"/>
    </font>
    <font>
      <sz val="9"/>
      <name val="Arial"/>
      <family val="2"/>
    </font>
    <font>
      <sz val="12"/>
      <name val="Arial Italic"/>
      <family val="2"/>
    </font>
    <font>
      <sz val="12"/>
      <name val="Arial Bold"/>
      <family val="2"/>
    </font>
    <font>
      <sz val="16"/>
      <name val="Arial Bold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7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3"/>
      <name val="Arial Bold"/>
    </font>
    <font>
      <sz val="13"/>
      <color rgb="FF00B050"/>
      <name val="Arial Bold"/>
    </font>
    <font>
      <sz val="13"/>
      <color rgb="FFFF0000"/>
      <name val="Arial Bold"/>
    </font>
    <font>
      <sz val="14"/>
      <name val="Arial Bold"/>
      <family val="2"/>
    </font>
    <font>
      <sz val="11"/>
      <name val="Arial Bold"/>
      <family val="2"/>
    </font>
    <font>
      <sz val="10"/>
      <name val="Arial Bold"/>
      <family val="2"/>
    </font>
    <font>
      <u/>
      <sz val="13"/>
      <name val="Arial Bold"/>
    </font>
    <font>
      <u/>
      <sz val="14"/>
      <color theme="10"/>
      <name val="Calibri"/>
      <family val="2"/>
      <scheme val="minor"/>
    </font>
    <font>
      <sz val="10"/>
      <name val="Arial Bold"/>
    </font>
    <font>
      <u/>
      <sz val="13"/>
      <color rgb="FF00B050"/>
      <name val="Arial Bold"/>
    </font>
    <font>
      <u/>
      <sz val="13"/>
      <color rgb="FFFF0000"/>
      <name val="Arial Bold"/>
    </font>
    <font>
      <sz val="11"/>
      <name val="Arial Bold"/>
    </font>
    <font>
      <b/>
      <sz val="12"/>
      <name val="Arial"/>
      <family val="2"/>
    </font>
    <font>
      <u/>
      <sz val="12"/>
      <name val="Arial"/>
      <family val="2"/>
    </font>
    <font>
      <b/>
      <sz val="14"/>
      <name val="Arial Italic"/>
    </font>
    <font>
      <b/>
      <sz val="12"/>
      <color rgb="FFFF000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8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u/>
      <sz val="12"/>
      <color theme="10"/>
      <name val="Arial"/>
      <family val="2"/>
    </font>
    <font>
      <b/>
      <sz val="24"/>
      <name val="Calibri"/>
      <family val="2"/>
      <scheme val="minor"/>
    </font>
    <font>
      <i/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i/>
      <u/>
      <sz val="11"/>
      <color theme="1"/>
      <name val="Arial"/>
      <family val="2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 "/>
    </font>
    <font>
      <b/>
      <sz val="12"/>
      <name val="Calibri"/>
      <family val="2"/>
      <scheme val="minor"/>
    </font>
    <font>
      <b/>
      <sz val="12"/>
      <name val="Cambria"/>
      <family val="2"/>
      <scheme val="major"/>
    </font>
    <font>
      <b/>
      <i/>
      <u/>
      <sz val="12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7">
    <xf numFmtId="0" fontId="0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2" fillId="0" borderId="0"/>
    <xf numFmtId="0" fontId="21" fillId="0" borderId="0" applyNumberFormat="0" applyFill="0" applyBorder="0" applyAlignment="0" applyProtection="0"/>
    <xf numFmtId="0" fontId="19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80" fillId="0" borderId="0"/>
    <xf numFmtId="43" fontId="80" fillId="0" borderId="0" applyFont="0" applyFill="0" applyBorder="0" applyAlignment="0" applyProtection="0"/>
    <xf numFmtId="0" fontId="5" fillId="0" borderId="0"/>
  </cellStyleXfs>
  <cellXfs count="310">
    <xf numFmtId="0" fontId="0" fillId="0" borderId="0" xfId="0"/>
    <xf numFmtId="0" fontId="13" fillId="0" borderId="0" xfId="0" applyNumberFormat="1" applyFont="1"/>
    <xf numFmtId="0" fontId="14" fillId="0" borderId="0" xfId="0" applyNumberFormat="1" applyFont="1"/>
    <xf numFmtId="0" fontId="16" fillId="0" borderId="0" xfId="0" applyNumberFormat="1" applyFont="1"/>
    <xf numFmtId="0" fontId="12" fillId="0" borderId="0" xfId="3"/>
    <xf numFmtId="0" fontId="22" fillId="0" borderId="0" xfId="3" applyFont="1" applyAlignment="1">
      <alignment horizontal="left" vertical="top"/>
    </xf>
    <xf numFmtId="0" fontId="22" fillId="0" borderId="0" xfId="3" applyFont="1" applyAlignment="1">
      <alignment horizontal="center" vertical="top"/>
    </xf>
    <xf numFmtId="0" fontId="23" fillId="0" borderId="0" xfId="3" applyFont="1" applyAlignment="1">
      <alignment horizontal="left" vertical="top"/>
    </xf>
    <xf numFmtId="0" fontId="24" fillId="0" borderId="0" xfId="3" applyFont="1" applyAlignment="1">
      <alignment horizontal="left" vertical="top"/>
    </xf>
    <xf numFmtId="0" fontId="24" fillId="0" borderId="1" xfId="3" applyFont="1" applyBorder="1" applyAlignment="1">
      <alignment horizontal="left" vertical="top"/>
    </xf>
    <xf numFmtId="0" fontId="24" fillId="0" borderId="2" xfId="3" applyFont="1" applyBorder="1" applyAlignment="1">
      <alignment horizontal="left" vertical="top"/>
    </xf>
    <xf numFmtId="0" fontId="22" fillId="0" borderId="2" xfId="3" applyFont="1" applyBorder="1" applyAlignment="1">
      <alignment horizontal="left" vertical="top"/>
    </xf>
    <xf numFmtId="0" fontId="22" fillId="0" borderId="2" xfId="3" applyFont="1" applyBorder="1" applyAlignment="1">
      <alignment horizontal="center" vertical="top"/>
    </xf>
    <xf numFmtId="0" fontId="22" fillId="0" borderId="3" xfId="3" applyFont="1" applyBorder="1" applyAlignment="1">
      <alignment horizontal="left" vertical="top"/>
    </xf>
    <xf numFmtId="0" fontId="25" fillId="0" borderId="4" xfId="3" applyFont="1" applyBorder="1" applyAlignment="1">
      <alignment horizontal="left" vertical="top" indent="1"/>
    </xf>
    <xf numFmtId="0" fontId="25" fillId="0" borderId="0" xfId="3" applyFont="1" applyAlignment="1">
      <alignment horizontal="left" vertical="top"/>
    </xf>
    <xf numFmtId="0" fontId="26" fillId="0" borderId="0" xfId="3" applyFont="1" applyAlignment="1">
      <alignment horizontal="center" vertical="center"/>
    </xf>
    <xf numFmtId="0" fontId="22" fillId="0" borderId="5" xfId="3" applyFont="1" applyBorder="1" applyAlignment="1">
      <alignment horizontal="left" vertical="top"/>
    </xf>
    <xf numFmtId="0" fontId="24" fillId="0" borderId="4" xfId="3" quotePrefix="1" applyFont="1" applyBorder="1" applyAlignment="1">
      <alignment horizontal="center" vertical="center"/>
    </xf>
    <xf numFmtId="0" fontId="21" fillId="0" borderId="0" xfId="4" applyAlignment="1">
      <alignment horizontal="center" vertical="center" wrapText="1"/>
    </xf>
    <xf numFmtId="0" fontId="22" fillId="0" borderId="5" xfId="3" applyFont="1" applyBorder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21" fillId="0" borderId="0" xfId="4" applyAlignment="1">
      <alignment horizontal="center" vertical="center"/>
    </xf>
    <xf numFmtId="0" fontId="24" fillId="0" borderId="4" xfId="3" quotePrefix="1" applyFont="1" applyBorder="1" applyAlignment="1">
      <alignment horizontal="left" vertical="center"/>
    </xf>
    <xf numFmtId="0" fontId="24" fillId="0" borderId="0" xfId="3" quotePrefix="1" applyFont="1" applyAlignment="1">
      <alignment horizontal="left" vertical="center"/>
    </xf>
    <xf numFmtId="0" fontId="22" fillId="0" borderId="4" xfId="3" applyFont="1" applyBorder="1" applyAlignment="1">
      <alignment horizontal="left" vertical="center"/>
    </xf>
    <xf numFmtId="0" fontId="27" fillId="0" borderId="5" xfId="3" applyFont="1" applyBorder="1" applyAlignment="1">
      <alignment horizontal="left" vertical="center" wrapText="1"/>
    </xf>
    <xf numFmtId="0" fontId="22" fillId="0" borderId="4" xfId="3" applyFont="1" applyBorder="1" applyAlignment="1">
      <alignment horizontal="left" vertical="top"/>
    </xf>
    <xf numFmtId="0" fontId="27" fillId="0" borderId="6" xfId="3" applyFont="1" applyBorder="1" applyAlignment="1">
      <alignment horizontal="left" vertical="top"/>
    </xf>
    <xf numFmtId="0" fontId="27" fillId="0" borderId="7" xfId="3" applyFont="1" applyBorder="1" applyAlignment="1">
      <alignment horizontal="left" vertical="top"/>
    </xf>
    <xf numFmtId="0" fontId="22" fillId="0" borderId="7" xfId="3" applyFont="1" applyBorder="1" applyAlignment="1">
      <alignment horizontal="left" vertical="top"/>
    </xf>
    <xf numFmtId="0" fontId="22" fillId="0" borderId="7" xfId="3" applyFont="1" applyBorder="1" applyAlignment="1">
      <alignment horizontal="center" vertical="top"/>
    </xf>
    <xf numFmtId="0" fontId="22" fillId="0" borderId="8" xfId="3" applyFont="1" applyBorder="1" applyAlignment="1">
      <alignment horizontal="left" vertical="top"/>
    </xf>
    <xf numFmtId="0" fontId="22" fillId="0" borderId="0" xfId="3" applyFont="1"/>
    <xf numFmtId="0" fontId="22" fillId="0" borderId="0" xfId="3" applyFont="1" applyAlignment="1">
      <alignment horizontal="center"/>
    </xf>
    <xf numFmtId="0" fontId="32" fillId="0" borderId="0" xfId="5" applyFont="1"/>
    <xf numFmtId="0" fontId="19" fillId="0" borderId="0" xfId="5"/>
    <xf numFmtId="0" fontId="17" fillId="0" borderId="0" xfId="5" applyFont="1"/>
    <xf numFmtId="0" fontId="14" fillId="0" borderId="0" xfId="5" applyFont="1"/>
    <xf numFmtId="0" fontId="13" fillId="0" borderId="0" xfId="5" applyFont="1"/>
    <xf numFmtId="0" fontId="19" fillId="0" borderId="0" xfId="5" quotePrefix="1"/>
    <xf numFmtId="164" fontId="19" fillId="0" borderId="0" xfId="6" applyNumberFormat="1" applyFont="1"/>
    <xf numFmtId="164" fontId="14" fillId="0" borderId="0" xfId="6" applyNumberFormat="1" applyFont="1"/>
    <xf numFmtId="0" fontId="14" fillId="0" borderId="0" xfId="5" applyFont="1" applyAlignment="1">
      <alignment horizontal="left" vertical="top" wrapText="1"/>
    </xf>
    <xf numFmtId="0" fontId="14" fillId="0" borderId="0" xfId="5" applyFont="1" applyAlignment="1">
      <alignment horizontal="right"/>
    </xf>
    <xf numFmtId="164" fontId="0" fillId="0" borderId="0" xfId="6" applyNumberFormat="1" applyFont="1"/>
    <xf numFmtId="0" fontId="18" fillId="0" borderId="0" xfId="5" applyFont="1"/>
    <xf numFmtId="0" fontId="17" fillId="0" borderId="0" xfId="5" applyFont="1" applyAlignment="1">
      <alignment vertical="center"/>
    </xf>
    <xf numFmtId="164" fontId="19" fillId="0" borderId="0" xfId="6" applyNumberFormat="1" applyFont="1" applyAlignment="1">
      <alignment vertical="center"/>
    </xf>
    <xf numFmtId="0" fontId="19" fillId="0" borderId="0" xfId="5" applyAlignment="1">
      <alignment vertical="center"/>
    </xf>
    <xf numFmtId="0" fontId="34" fillId="0" borderId="0" xfId="5" applyFont="1"/>
    <xf numFmtId="0" fontId="19" fillId="3" borderId="0" xfId="5" applyFill="1"/>
    <xf numFmtId="0" fontId="15" fillId="0" borderId="0" xfId="5" applyFont="1"/>
    <xf numFmtId="164" fontId="19" fillId="0" borderId="0" xfId="6" applyNumberFormat="1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9" fillId="0" borderId="0" xfId="5" applyAlignment="1">
      <alignment horizontal="center" vertical="center"/>
    </xf>
    <xf numFmtId="0" fontId="13" fillId="0" borderId="4" xfId="5" applyFont="1" applyBorder="1" applyAlignment="1">
      <alignment horizontal="center" wrapText="1"/>
    </xf>
    <xf numFmtId="0" fontId="24" fillId="0" borderId="0" xfId="3" quotePrefix="1" applyFont="1" applyAlignment="1">
      <alignment horizontal="left"/>
    </xf>
    <xf numFmtId="0" fontId="13" fillId="0" borderId="4" xfId="5" applyFont="1" applyBorder="1" applyAlignment="1">
      <alignment horizontal="center" vertical="center" wrapText="1"/>
    </xf>
    <xf numFmtId="0" fontId="13" fillId="0" borderId="0" xfId="5" applyFont="1" applyAlignment="1">
      <alignment horizontal="left" vertical="center" wrapText="1"/>
    </xf>
    <xf numFmtId="0" fontId="40" fillId="0" borderId="0" xfId="5" applyFont="1" applyAlignment="1">
      <alignment horizontal="center" vertical="center"/>
    </xf>
    <xf numFmtId="0" fontId="13" fillId="0" borderId="5" xfId="5" applyFont="1" applyBorder="1" applyAlignment="1">
      <alignment horizontal="left" vertical="center" wrapText="1"/>
    </xf>
    <xf numFmtId="0" fontId="34" fillId="0" borderId="0" xfId="5" applyFont="1" applyAlignment="1">
      <alignment horizontal="center" vertical="center"/>
    </xf>
    <xf numFmtId="0" fontId="19" fillId="0" borderId="4" xfId="5" applyBorder="1"/>
    <xf numFmtId="0" fontId="19" fillId="0" borderId="5" xfId="5" applyBorder="1"/>
    <xf numFmtId="1" fontId="15" fillId="0" borderId="0" xfId="5" applyNumberFormat="1" applyFont="1"/>
    <xf numFmtId="0" fontId="12" fillId="0" borderId="4" xfId="3" applyBorder="1"/>
    <xf numFmtId="0" fontId="12" fillId="0" borderId="5" xfId="3" applyBorder="1"/>
    <xf numFmtId="0" fontId="19" fillId="0" borderId="6" xfId="5" applyBorder="1"/>
    <xf numFmtId="0" fontId="19" fillId="0" borderId="7" xfId="5" applyBorder="1"/>
    <xf numFmtId="0" fontId="14" fillId="0" borderId="7" xfId="5" applyFont="1" applyBorder="1"/>
    <xf numFmtId="0" fontId="19" fillId="0" borderId="8" xfId="5" applyBorder="1"/>
    <xf numFmtId="0" fontId="19" fillId="0" borderId="10" xfId="5" applyBorder="1"/>
    <xf numFmtId="0" fontId="0" fillId="3" borderId="0" xfId="5" applyFont="1" applyFill="1"/>
    <xf numFmtId="0" fontId="14" fillId="0" borderId="0" xfId="0" applyNumberFormat="1" applyFont="1" applyAlignment="1">
      <alignment horizontal="left" indent="1"/>
    </xf>
    <xf numFmtId="0" fontId="41" fillId="0" borderId="10" xfId="5" applyFont="1" applyBorder="1"/>
    <xf numFmtId="0" fontId="42" fillId="0" borderId="0" xfId="0" applyNumberFormat="1" applyFont="1"/>
    <xf numFmtId="0" fontId="14" fillId="0" borderId="10" xfId="0" applyNumberFormat="1" applyFont="1" applyBorder="1"/>
    <xf numFmtId="0" fontId="33" fillId="0" borderId="0" xfId="0" applyNumberFormat="1" applyFont="1"/>
    <xf numFmtId="164" fontId="14" fillId="0" borderId="0" xfId="6" applyNumberFormat="1" applyFont="1" applyFill="1" applyAlignment="1">
      <alignment horizontal="right"/>
    </xf>
    <xf numFmtId="0" fontId="43" fillId="0" borderId="0" xfId="0" applyNumberFormat="1" applyFont="1"/>
    <xf numFmtId="0" fontId="20" fillId="0" borderId="0" xfId="2" applyAlignment="1">
      <alignment horizontal="center" vertical="center"/>
    </xf>
    <xf numFmtId="0" fontId="14" fillId="0" borderId="0" xfId="0" applyFont="1"/>
    <xf numFmtId="0" fontId="0" fillId="2" borderId="9" xfId="5" applyFont="1" applyFill="1" applyBorder="1" applyAlignment="1" applyProtection="1">
      <alignment horizontal="center" vertical="center"/>
      <protection locked="0"/>
    </xf>
    <xf numFmtId="0" fontId="14" fillId="2" borderId="0" xfId="5" applyFont="1" applyFill="1" applyAlignment="1" applyProtection="1">
      <alignment horizontal="center"/>
      <protection locked="0"/>
    </xf>
    <xf numFmtId="14" fontId="14" fillId="2" borderId="0" xfId="5" applyNumberFormat="1" applyFont="1" applyFill="1" applyAlignment="1" applyProtection="1">
      <alignment horizontal="center"/>
      <protection locked="0"/>
    </xf>
    <xf numFmtId="164" fontId="22" fillId="0" borderId="0" xfId="3" applyNumberFormat="1" applyFont="1" applyAlignment="1">
      <alignment horizontal="left" vertical="top"/>
    </xf>
    <xf numFmtId="0" fontId="19" fillId="2" borderId="9" xfId="5" applyFill="1" applyBorder="1" applyAlignment="1" applyProtection="1">
      <alignment horizontal="center" vertical="center"/>
      <protection locked="0"/>
    </xf>
    <xf numFmtId="0" fontId="14" fillId="2" borderId="10" xfId="5" applyFont="1" applyFill="1" applyBorder="1" applyAlignment="1" applyProtection="1">
      <alignment vertical="center"/>
      <protection locked="0"/>
    </xf>
    <xf numFmtId="0" fontId="14" fillId="2" borderId="0" xfId="5" applyFont="1" applyFill="1" applyProtection="1">
      <protection locked="0"/>
    </xf>
    <xf numFmtId="0" fontId="12" fillId="0" borderId="0" xfId="3" applyAlignment="1">
      <alignment horizontal="right"/>
    </xf>
    <xf numFmtId="164" fontId="14" fillId="2" borderId="0" xfId="1" applyNumberFormat="1" applyFont="1" applyFill="1" applyAlignment="1" applyProtection="1">
      <alignment horizontal="center"/>
      <protection locked="0"/>
    </xf>
    <xf numFmtId="0" fontId="41" fillId="0" borderId="0" xfId="5" applyFont="1" applyAlignment="1">
      <alignment horizontal="left"/>
    </xf>
    <xf numFmtId="0" fontId="0" fillId="0" borderId="0" xfId="5" applyFont="1"/>
    <xf numFmtId="0" fontId="14" fillId="0" borderId="0" xfId="5" applyFont="1" applyAlignment="1">
      <alignment vertical="top"/>
    </xf>
    <xf numFmtId="0" fontId="14" fillId="0" borderId="0" xfId="5" quotePrefix="1" applyFont="1" applyAlignment="1">
      <alignment horizontal="left" vertical="top" wrapText="1"/>
    </xf>
    <xf numFmtId="0" fontId="14" fillId="0" borderId="0" xfId="5" quotePrefix="1" applyFont="1" applyAlignment="1">
      <alignment horizontal="right"/>
    </xf>
    <xf numFmtId="0" fontId="48" fillId="3" borderId="0" xfId="9" applyFont="1" applyFill="1"/>
    <xf numFmtId="0" fontId="10" fillId="3" borderId="0" xfId="9" applyFill="1"/>
    <xf numFmtId="0" fontId="49" fillId="3" borderId="1" xfId="9" applyFont="1" applyFill="1" applyBorder="1"/>
    <xf numFmtId="0" fontId="50" fillId="3" borderId="2" xfId="9" applyFont="1" applyFill="1" applyBorder="1"/>
    <xf numFmtId="0" fontId="50" fillId="3" borderId="3" xfId="9" applyFont="1" applyFill="1" applyBorder="1"/>
    <xf numFmtId="0" fontId="51" fillId="3" borderId="4" xfId="9" applyFont="1" applyFill="1" applyBorder="1"/>
    <xf numFmtId="0" fontId="50" fillId="3" borderId="0" xfId="9" applyFont="1" applyFill="1"/>
    <xf numFmtId="0" fontId="50" fillId="3" borderId="5" xfId="9" applyFont="1" applyFill="1" applyBorder="1"/>
    <xf numFmtId="0" fontId="52" fillId="3" borderId="0" xfId="9" applyFont="1" applyFill="1" applyAlignment="1">
      <alignment vertical="top" wrapText="1"/>
    </xf>
    <xf numFmtId="0" fontId="53" fillId="3" borderId="4" xfId="9" applyFont="1" applyFill="1" applyBorder="1"/>
    <xf numFmtId="0" fontId="53" fillId="3" borderId="0" xfId="9" applyFont="1" applyFill="1"/>
    <xf numFmtId="0" fontId="53" fillId="3" borderId="5" xfId="9" applyFont="1" applyFill="1" applyBorder="1"/>
    <xf numFmtId="0" fontId="54" fillId="3" borderId="0" xfId="9" applyFont="1" applyFill="1"/>
    <xf numFmtId="0" fontId="50" fillId="3" borderId="4" xfId="9" applyFont="1" applyFill="1" applyBorder="1"/>
    <xf numFmtId="0" fontId="10" fillId="3" borderId="4" xfId="9" applyFill="1" applyBorder="1"/>
    <xf numFmtId="0" fontId="58" fillId="3" borderId="0" xfId="9" quotePrefix="1" applyFont="1" applyFill="1" applyAlignment="1">
      <alignment wrapText="1"/>
    </xf>
    <xf numFmtId="0" fontId="10" fillId="3" borderId="6" xfId="9" applyFill="1" applyBorder="1"/>
    <xf numFmtId="0" fontId="59" fillId="3" borderId="0" xfId="9" applyFont="1" applyFill="1"/>
    <xf numFmtId="0" fontId="60" fillId="3" borderId="1" xfId="9" applyFont="1" applyFill="1" applyBorder="1" applyAlignment="1">
      <alignment vertical="center" textRotation="255"/>
    </xf>
    <xf numFmtId="0" fontId="10" fillId="3" borderId="2" xfId="9" applyFill="1" applyBorder="1" applyAlignment="1">
      <alignment vertical="center"/>
    </xf>
    <xf numFmtId="0" fontId="10" fillId="3" borderId="2" xfId="9" applyFill="1" applyBorder="1" applyAlignment="1">
      <alignment horizontal="right"/>
    </xf>
    <xf numFmtId="0" fontId="10" fillId="3" borderId="2" xfId="9" applyFill="1" applyBorder="1"/>
    <xf numFmtId="0" fontId="10" fillId="3" borderId="3" xfId="9" applyFill="1" applyBorder="1"/>
    <xf numFmtId="0" fontId="60" fillId="3" borderId="4" xfId="9" applyFont="1" applyFill="1" applyBorder="1" applyAlignment="1">
      <alignment vertical="center" textRotation="255"/>
    </xf>
    <xf numFmtId="0" fontId="10" fillId="3" borderId="0" xfId="9" applyFill="1" applyAlignment="1">
      <alignment vertical="center"/>
    </xf>
    <xf numFmtId="14" fontId="10" fillId="3" borderId="0" xfId="9" quotePrefix="1" applyNumberFormat="1" applyFill="1" applyAlignment="1">
      <alignment horizontal="right"/>
    </xf>
    <xf numFmtId="0" fontId="10" fillId="3" borderId="0" xfId="9" quotePrefix="1" applyFill="1" applyAlignment="1">
      <alignment horizontal="right"/>
    </xf>
    <xf numFmtId="0" fontId="47" fillId="3" borderId="0" xfId="9" applyFont="1" applyFill="1" applyAlignment="1">
      <alignment horizontal="right"/>
    </xf>
    <xf numFmtId="0" fontId="47" fillId="3" borderId="0" xfId="9" applyFont="1" applyFill="1"/>
    <xf numFmtId="0" fontId="10" fillId="3" borderId="5" xfId="9" applyFill="1" applyBorder="1"/>
    <xf numFmtId="0" fontId="47" fillId="3" borderId="4" xfId="9" applyFont="1" applyFill="1" applyBorder="1" applyAlignment="1">
      <alignment horizontal="right" vertical="top"/>
    </xf>
    <xf numFmtId="0" fontId="47" fillId="3" borderId="0" xfId="9" applyFont="1" applyFill="1" applyAlignment="1">
      <alignment vertical="center"/>
    </xf>
    <xf numFmtId="43" fontId="0" fillId="2" borderId="9" xfId="10" applyFont="1" applyFill="1" applyBorder="1" applyProtection="1">
      <protection locked="0"/>
    </xf>
    <xf numFmtId="43" fontId="0" fillId="2" borderId="12" xfId="10" applyFont="1" applyFill="1" applyBorder="1" applyProtection="1">
      <protection locked="0"/>
    </xf>
    <xf numFmtId="43" fontId="0" fillId="3" borderId="13" xfId="10" applyFont="1" applyFill="1" applyBorder="1"/>
    <xf numFmtId="43" fontId="0" fillId="3" borderId="0" xfId="10" applyFont="1" applyFill="1"/>
    <xf numFmtId="0" fontId="10" fillId="3" borderId="0" xfId="9" applyFill="1" applyAlignment="1">
      <alignment horizontal="right" vertical="center"/>
    </xf>
    <xf numFmtId="0" fontId="10" fillId="0" borderId="0" xfId="9"/>
    <xf numFmtId="0" fontId="10" fillId="3" borderId="0" xfId="9" applyFill="1" applyAlignment="1">
      <alignment horizontal="left" vertical="center" wrapText="1"/>
    </xf>
    <xf numFmtId="0" fontId="47" fillId="3" borderId="4" xfId="9" applyFont="1" applyFill="1" applyBorder="1" applyAlignment="1">
      <alignment horizontal="right" vertical="center"/>
    </xf>
    <xf numFmtId="0" fontId="60" fillId="3" borderId="6" xfId="9" applyFont="1" applyFill="1" applyBorder="1" applyAlignment="1">
      <alignment vertical="center" textRotation="255"/>
    </xf>
    <xf numFmtId="0" fontId="10" fillId="3" borderId="7" xfId="9" applyFill="1" applyBorder="1" applyAlignment="1">
      <alignment vertical="center"/>
    </xf>
    <xf numFmtId="0" fontId="10" fillId="3" borderId="7" xfId="9" applyFill="1" applyBorder="1"/>
    <xf numFmtId="0" fontId="10" fillId="3" borderId="8" xfId="9" applyFill="1" applyBorder="1"/>
    <xf numFmtId="0" fontId="47" fillId="3" borderId="0" xfId="9" applyFont="1" applyFill="1" applyAlignment="1">
      <alignment horizontal="left" vertical="center" wrapText="1"/>
    </xf>
    <xf numFmtId="0" fontId="10" fillId="0" borderId="0" xfId="9" applyAlignment="1">
      <alignment horizontal="left" vertical="top"/>
    </xf>
    <xf numFmtId="0" fontId="61" fillId="3" borderId="0" xfId="9" applyFont="1" applyFill="1"/>
    <xf numFmtId="0" fontId="10" fillId="3" borderId="1" xfId="9" applyFill="1" applyBorder="1"/>
    <xf numFmtId="0" fontId="62" fillId="3" borderId="0" xfId="9" applyFont="1" applyFill="1"/>
    <xf numFmtId="0" fontId="63" fillId="3" borderId="0" xfId="9" applyFont="1" applyFill="1"/>
    <xf numFmtId="0" fontId="54" fillId="3" borderId="0" xfId="9" applyFont="1" applyFill="1" applyAlignment="1">
      <alignment horizontal="right"/>
    </xf>
    <xf numFmtId="0" fontId="64" fillId="3" borderId="0" xfId="9" applyFont="1" applyFill="1"/>
    <xf numFmtId="0" fontId="65" fillId="0" borderId="0" xfId="0" applyFont="1" applyAlignment="1">
      <alignment horizontal="right"/>
    </xf>
    <xf numFmtId="164" fontId="14" fillId="0" borderId="13" xfId="1" applyNumberFormat="1" applyFont="1" applyFill="1" applyBorder="1" applyAlignment="1" applyProtection="1">
      <alignment horizontal="right"/>
    </xf>
    <xf numFmtId="164" fontId="14" fillId="0" borderId="0" xfId="1" applyNumberFormat="1" applyFont="1" applyFill="1" applyBorder="1" applyAlignment="1" applyProtection="1">
      <alignment horizontal="right"/>
    </xf>
    <xf numFmtId="0" fontId="19" fillId="0" borderId="0" xfId="5" applyFill="1" applyBorder="1" applyAlignment="1" applyProtection="1">
      <alignment horizontal="center" vertical="center"/>
    </xf>
    <xf numFmtId="0" fontId="68" fillId="0" borderId="0" xfId="0" applyNumberFormat="1" applyFont="1"/>
    <xf numFmtId="0" fontId="69" fillId="0" borderId="0" xfId="11" applyFont="1" applyAlignment="1">
      <alignment horizontal="left" vertical="center"/>
    </xf>
    <xf numFmtId="0" fontId="22" fillId="0" borderId="0" xfId="3" applyFont="1" applyAlignment="1">
      <alignment horizontal="right" vertical="top"/>
    </xf>
    <xf numFmtId="0" fontId="70" fillId="3" borderId="0" xfId="9" applyFont="1" applyFill="1"/>
    <xf numFmtId="0" fontId="70" fillId="3" borderId="0" xfId="9" applyFont="1" applyFill="1" applyAlignment="1">
      <alignment horizontal="right"/>
    </xf>
    <xf numFmtId="0" fontId="8" fillId="3" borderId="0" xfId="9" applyFont="1" applyFill="1" applyAlignment="1">
      <alignment horizontal="right"/>
    </xf>
    <xf numFmtId="43" fontId="0" fillId="3" borderId="0" xfId="10" applyFont="1" applyFill="1" applyBorder="1"/>
    <xf numFmtId="165" fontId="69" fillId="0" borderId="0" xfId="11" applyNumberFormat="1" applyFont="1" applyFill="1" applyAlignment="1" applyProtection="1">
      <alignment horizontal="left" vertical="center"/>
    </xf>
    <xf numFmtId="0" fontId="19" fillId="0" borderId="0" xfId="5" applyFill="1"/>
    <xf numFmtId="0" fontId="22" fillId="0" borderId="0" xfId="3" applyFont="1" applyBorder="1" applyAlignment="1">
      <alignment horizontal="right" vertical="center"/>
    </xf>
    <xf numFmtId="0" fontId="71" fillId="0" borderId="0" xfId="3" applyFont="1" applyBorder="1" applyAlignment="1">
      <alignment horizontal="right" vertical="center"/>
    </xf>
    <xf numFmtId="0" fontId="19" fillId="0" borderId="0" xfId="5" applyAlignment="1">
      <alignment horizontal="right"/>
    </xf>
    <xf numFmtId="165" fontId="69" fillId="4" borderId="13" xfId="11" applyNumberFormat="1" applyFont="1" applyFill="1" applyBorder="1" applyAlignment="1" applyProtection="1">
      <alignment horizontal="left" vertical="center"/>
      <protection locked="0"/>
    </xf>
    <xf numFmtId="0" fontId="19" fillId="0" borderId="0" xfId="5" applyFill="1" applyBorder="1" applyAlignment="1">
      <alignment horizontal="center" vertical="center"/>
    </xf>
    <xf numFmtId="0" fontId="22" fillId="0" borderId="0" xfId="3" applyFont="1" applyAlignment="1">
      <alignment horizontal="right" vertical="center"/>
    </xf>
    <xf numFmtId="0" fontId="19" fillId="4" borderId="16" xfId="5" applyFill="1" applyBorder="1" applyAlignment="1">
      <alignment vertical="center"/>
    </xf>
    <xf numFmtId="0" fontId="22" fillId="4" borderId="17" xfId="3" applyFont="1" applyFill="1" applyBorder="1" applyAlignment="1">
      <alignment horizontal="right" vertical="center"/>
    </xf>
    <xf numFmtId="165" fontId="69" fillId="4" borderId="18" xfId="11" applyNumberFormat="1" applyFont="1" applyFill="1" applyBorder="1" applyAlignment="1" applyProtection="1">
      <alignment horizontal="left" vertical="center"/>
    </xf>
    <xf numFmtId="0" fontId="22" fillId="4" borderId="16" xfId="3" applyFont="1" applyFill="1" applyBorder="1" applyAlignment="1">
      <alignment horizontal="right" vertical="center"/>
    </xf>
    <xf numFmtId="0" fontId="72" fillId="3" borderId="0" xfId="9" quotePrefix="1" applyFont="1" applyFill="1"/>
    <xf numFmtId="0" fontId="19" fillId="0" borderId="0" xfId="5" applyAlignment="1">
      <alignment horizontal="left"/>
    </xf>
    <xf numFmtId="0" fontId="19" fillId="0" borderId="0" xfId="5" quotePrefix="1" applyAlignment="1">
      <alignment horizontal="right"/>
    </xf>
    <xf numFmtId="0" fontId="14" fillId="0" borderId="0" xfId="5" applyFont="1" applyAlignment="1">
      <alignment horizontal="left" indent="1"/>
    </xf>
    <xf numFmtId="0" fontId="14" fillId="0" borderId="0" xfId="5" applyFont="1" applyAlignment="1">
      <alignment horizontal="left"/>
    </xf>
    <xf numFmtId="0" fontId="14" fillId="0" borderId="0" xfId="5" applyFont="1" applyAlignment="1">
      <alignment vertical="top" wrapText="1"/>
    </xf>
    <xf numFmtId="0" fontId="7" fillId="0" borderId="0" xfId="12"/>
    <xf numFmtId="0" fontId="73" fillId="0" borderId="0" xfId="12" applyFont="1"/>
    <xf numFmtId="0" fontId="70" fillId="0" borderId="0" xfId="12" applyFont="1"/>
    <xf numFmtId="0" fontId="77" fillId="7" borderId="13" xfId="13" applyFont="1" applyFill="1" applyBorder="1" applyAlignment="1">
      <alignment horizontal="right" vertical="center"/>
    </xf>
    <xf numFmtId="0" fontId="75" fillId="7" borderId="13" xfId="5" applyFont="1" applyFill="1" applyBorder="1"/>
    <xf numFmtId="0" fontId="75" fillId="7" borderId="13" xfId="5" applyFont="1" applyFill="1" applyBorder="1" applyAlignment="1">
      <alignment horizontal="left"/>
    </xf>
    <xf numFmtId="0" fontId="75" fillId="7" borderId="13" xfId="12" applyFont="1" applyFill="1" applyBorder="1"/>
    <xf numFmtId="0" fontId="75" fillId="7" borderId="13" xfId="12" applyFont="1" applyFill="1" applyBorder="1" applyAlignment="1">
      <alignment horizontal="left" indent="1"/>
    </xf>
    <xf numFmtId="14" fontId="7" fillId="0" borderId="0" xfId="12" applyNumberFormat="1"/>
    <xf numFmtId="0" fontId="52" fillId="3" borderId="0" xfId="9" applyFont="1" applyFill="1"/>
    <xf numFmtId="0" fontId="78" fillId="3" borderId="0" xfId="9" applyFont="1" applyFill="1"/>
    <xf numFmtId="0" fontId="0" fillId="3" borderId="0" xfId="0" applyFill="1"/>
    <xf numFmtId="0" fontId="80" fillId="3" borderId="0" xfId="14" applyFill="1"/>
    <xf numFmtId="0" fontId="47" fillId="3" borderId="4" xfId="14" applyFont="1" applyFill="1" applyBorder="1" applyAlignment="1">
      <alignment horizontal="right"/>
    </xf>
    <xf numFmtId="43" fontId="59" fillId="3" borderId="9" xfId="15" applyFont="1" applyFill="1" applyBorder="1" applyAlignment="1">
      <alignment horizontal="right"/>
    </xf>
    <xf numFmtId="0" fontId="10" fillId="0" borderId="0" xfId="9" applyFill="1" applyBorder="1" applyAlignment="1" applyProtection="1">
      <alignment horizontal="left" vertical="top"/>
      <protection locked="0"/>
    </xf>
    <xf numFmtId="0" fontId="10" fillId="0" borderId="0" xfId="9" applyFill="1"/>
    <xf numFmtId="17" fontId="4" fillId="3" borderId="0" xfId="9" quotePrefix="1" applyNumberFormat="1" applyFont="1" applyFill="1" applyAlignment="1">
      <alignment horizontal="right"/>
    </xf>
    <xf numFmtId="0" fontId="4" fillId="3" borderId="0" xfId="9" quotePrefix="1" applyFont="1" applyFill="1" applyAlignment="1">
      <alignment horizontal="right"/>
    </xf>
    <xf numFmtId="0" fontId="4" fillId="3" borderId="0" xfId="9" applyFont="1" applyFill="1" applyAlignment="1">
      <alignment vertical="center"/>
    </xf>
    <xf numFmtId="0" fontId="10" fillId="3" borderId="0" xfId="9" applyFill="1" applyBorder="1"/>
    <xf numFmtId="0" fontId="55" fillId="3" borderId="0" xfId="9" quotePrefix="1" applyFont="1" applyFill="1" applyBorder="1"/>
    <xf numFmtId="0" fontId="56" fillId="3" borderId="0" xfId="9" applyFont="1" applyFill="1" applyBorder="1"/>
    <xf numFmtId="0" fontId="50" fillId="3" borderId="0" xfId="9" applyFont="1" applyFill="1" applyBorder="1"/>
    <xf numFmtId="0" fontId="50" fillId="3" borderId="6" xfId="9" applyFont="1" applyFill="1" applyBorder="1"/>
    <xf numFmtId="0" fontId="57" fillId="3" borderId="7" xfId="9" applyFont="1" applyFill="1" applyBorder="1"/>
    <xf numFmtId="0" fontId="0" fillId="3" borderId="0" xfId="0" applyFill="1" applyBorder="1"/>
    <xf numFmtId="0" fontId="80" fillId="3" borderId="0" xfId="14" applyFill="1" applyBorder="1"/>
    <xf numFmtId="0" fontId="45" fillId="3" borderId="0" xfId="14" applyFont="1" applyFill="1" applyBorder="1"/>
    <xf numFmtId="0" fontId="47" fillId="3" borderId="0" xfId="14" applyFont="1" applyFill="1" applyBorder="1" applyAlignment="1">
      <alignment horizontal="right"/>
    </xf>
    <xf numFmtId="0" fontId="0" fillId="3" borderId="7" xfId="0" applyFill="1" applyBorder="1"/>
    <xf numFmtId="0" fontId="3" fillId="3" borderId="0" xfId="14" applyFont="1" applyFill="1" applyBorder="1"/>
    <xf numFmtId="0" fontId="3" fillId="3" borderId="4" xfId="14" applyFont="1" applyFill="1" applyBorder="1" applyAlignment="1">
      <alignment horizontal="right"/>
    </xf>
    <xf numFmtId="0" fontId="3" fillId="3" borderId="0" xfId="14" applyFont="1" applyFill="1" applyBorder="1" applyAlignment="1">
      <alignment horizontal="right"/>
    </xf>
    <xf numFmtId="43" fontId="79" fillId="2" borderId="9" xfId="15" applyNumberFormat="1" applyFont="1" applyFill="1" applyBorder="1" applyAlignment="1" applyProtection="1">
      <alignment horizontal="right"/>
      <protection locked="0"/>
    </xf>
    <xf numFmtId="0" fontId="8" fillId="3" borderId="0" xfId="9" applyFont="1" applyFill="1" applyBorder="1" applyAlignment="1">
      <alignment horizontal="right"/>
    </xf>
    <xf numFmtId="14" fontId="10" fillId="3" borderId="0" xfId="9" quotePrefix="1" applyNumberFormat="1" applyFill="1" applyBorder="1" applyAlignment="1">
      <alignment horizontal="right"/>
    </xf>
    <xf numFmtId="0" fontId="10" fillId="3" borderId="0" xfId="9" quotePrefix="1" applyFill="1" applyBorder="1" applyAlignment="1">
      <alignment horizontal="right"/>
    </xf>
    <xf numFmtId="0" fontId="10" fillId="3" borderId="20" xfId="9" applyFill="1" applyBorder="1" applyAlignment="1">
      <alignment horizontal="right" vertical="center"/>
    </xf>
    <xf numFmtId="0" fontId="10" fillId="3" borderId="20" xfId="9" quotePrefix="1" applyFill="1" applyBorder="1" applyAlignment="1">
      <alignment horizontal="right"/>
    </xf>
    <xf numFmtId="0" fontId="20" fillId="0" borderId="0" xfId="2" applyAlignment="1" applyProtection="1">
      <alignment horizontal="right"/>
      <protection locked="0"/>
    </xf>
    <xf numFmtId="0" fontId="13" fillId="0" borderId="0" xfId="5" applyFont="1" applyAlignment="1">
      <alignment horizontal="left" vertical="center" wrapText="1"/>
    </xf>
    <xf numFmtId="0" fontId="29" fillId="0" borderId="0" xfId="5" applyFont="1" applyAlignment="1">
      <alignment horizontal="left" vertical="center" wrapText="1"/>
    </xf>
    <xf numFmtId="0" fontId="27" fillId="0" borderId="0" xfId="3" applyFont="1" applyAlignment="1">
      <alignment horizontal="left" vertical="center"/>
    </xf>
    <xf numFmtId="0" fontId="27" fillId="0" borderId="0" xfId="3" applyFont="1" applyAlignment="1">
      <alignment horizontal="left" vertical="center" wrapText="1"/>
    </xf>
    <xf numFmtId="0" fontId="28" fillId="0" borderId="0" xfId="4" applyFont="1" applyAlignment="1">
      <alignment horizontal="left" vertical="center"/>
    </xf>
    <xf numFmtId="0" fontId="19" fillId="2" borderId="0" xfId="5" applyFill="1" applyAlignment="1" applyProtection="1">
      <alignment horizontal="left" vertical="top" wrapText="1"/>
      <protection locked="0"/>
    </xf>
    <xf numFmtId="0" fontId="14" fillId="2" borderId="0" xfId="5" applyFont="1" applyFill="1" applyAlignment="1" applyProtection="1">
      <alignment horizontal="left"/>
      <protection locked="0"/>
    </xf>
    <xf numFmtId="0" fontId="14" fillId="2" borderId="0" xfId="5" applyFont="1" applyFill="1" applyProtection="1">
      <protection locked="0"/>
    </xf>
    <xf numFmtId="0" fontId="14" fillId="2" borderId="0" xfId="0" applyFont="1" applyFill="1" applyProtection="1">
      <protection locked="0"/>
    </xf>
    <xf numFmtId="0" fontId="66" fillId="0" borderId="0" xfId="2" quotePrefix="1" applyNumberFormat="1" applyFont="1" applyAlignment="1" applyProtection="1">
      <alignment horizontal="center"/>
      <protection locked="0"/>
    </xf>
    <xf numFmtId="0" fontId="19" fillId="2" borderId="11" xfId="5" applyFill="1" applyBorder="1" applyAlignment="1">
      <alignment horizontal="center" vertical="center"/>
    </xf>
    <xf numFmtId="0" fontId="3" fillId="3" borderId="0" xfId="14" applyFont="1" applyFill="1" applyBorder="1" applyAlignment="1" applyProtection="1">
      <alignment horizontal="center"/>
      <protection locked="0"/>
    </xf>
    <xf numFmtId="0" fontId="67" fillId="3" borderId="16" xfId="9" applyFont="1" applyFill="1" applyBorder="1" applyAlignment="1">
      <alignment horizontal="center"/>
    </xf>
    <xf numFmtId="0" fontId="67" fillId="3" borderId="17" xfId="9" applyFont="1" applyFill="1" applyBorder="1" applyAlignment="1">
      <alignment horizontal="center"/>
    </xf>
    <xf numFmtId="0" fontId="67" fillId="3" borderId="18" xfId="9" applyFont="1" applyFill="1" applyBorder="1" applyAlignment="1">
      <alignment horizontal="center"/>
    </xf>
    <xf numFmtId="0" fontId="2" fillId="3" borderId="0" xfId="14" applyFont="1" applyFill="1" applyBorder="1" applyAlignment="1" applyProtection="1">
      <alignment horizontal="center"/>
      <protection locked="0"/>
    </xf>
    <xf numFmtId="0" fontId="67" fillId="3" borderId="16" xfId="9" applyFont="1" applyFill="1" applyBorder="1" applyAlignment="1">
      <alignment horizontal="left"/>
    </xf>
    <xf numFmtId="0" fontId="67" fillId="3" borderId="17" xfId="9" applyFont="1" applyFill="1" applyBorder="1" applyAlignment="1">
      <alignment horizontal="left"/>
    </xf>
    <xf numFmtId="0" fontId="67" fillId="3" borderId="18" xfId="9" applyFont="1" applyFill="1" applyBorder="1" applyAlignment="1">
      <alignment horizontal="left"/>
    </xf>
    <xf numFmtId="0" fontId="6" fillId="2" borderId="1" xfId="9" applyFont="1" applyFill="1" applyBorder="1" applyAlignment="1" applyProtection="1">
      <alignment horizontal="left" vertical="top" wrapText="1"/>
      <protection locked="0"/>
    </xf>
    <xf numFmtId="0" fontId="6" fillId="2" borderId="2" xfId="9" applyFont="1" applyFill="1" applyBorder="1" applyAlignment="1" applyProtection="1">
      <alignment horizontal="left" vertical="top" wrapText="1"/>
      <protection locked="0"/>
    </xf>
    <xf numFmtId="0" fontId="6" fillId="2" borderId="3" xfId="9" applyFont="1" applyFill="1" applyBorder="1" applyAlignment="1" applyProtection="1">
      <alignment horizontal="left" vertical="top" wrapText="1"/>
      <protection locked="0"/>
    </xf>
    <xf numFmtId="0" fontId="6" fillId="2" borderId="4" xfId="9" applyFont="1" applyFill="1" applyBorder="1" applyAlignment="1" applyProtection="1">
      <alignment horizontal="left" vertical="top" wrapText="1"/>
      <protection locked="0"/>
    </xf>
    <xf numFmtId="0" fontId="6" fillId="2" borderId="0" xfId="9" applyFont="1" applyFill="1" applyBorder="1" applyAlignment="1" applyProtection="1">
      <alignment horizontal="left" vertical="top" wrapText="1"/>
      <protection locked="0"/>
    </xf>
    <xf numFmtId="0" fontId="6" fillId="2" borderId="5" xfId="9" applyFont="1" applyFill="1" applyBorder="1" applyAlignment="1" applyProtection="1">
      <alignment horizontal="left" vertical="top" wrapText="1"/>
      <protection locked="0"/>
    </xf>
    <xf numFmtId="0" fontId="6" fillId="2" borderId="6" xfId="9" applyFont="1" applyFill="1" applyBorder="1" applyAlignment="1" applyProtection="1">
      <alignment horizontal="left" vertical="top" wrapText="1"/>
      <protection locked="0"/>
    </xf>
    <xf numFmtId="0" fontId="6" fillId="2" borderId="7" xfId="9" applyFont="1" applyFill="1" applyBorder="1" applyAlignment="1" applyProtection="1">
      <alignment horizontal="left" vertical="top" wrapText="1"/>
      <protection locked="0"/>
    </xf>
    <xf numFmtId="0" fontId="6" fillId="2" borderId="8" xfId="9" applyFont="1" applyFill="1" applyBorder="1" applyAlignment="1" applyProtection="1">
      <alignment horizontal="left" vertical="top" wrapText="1"/>
      <protection locked="0"/>
    </xf>
    <xf numFmtId="0" fontId="47" fillId="3" borderId="0" xfId="9" applyFont="1" applyFill="1" applyAlignment="1">
      <alignment horizontal="left" vertical="top" wrapText="1"/>
    </xf>
    <xf numFmtId="0" fontId="10" fillId="2" borderId="12" xfId="9" applyFill="1" applyBorder="1" applyAlignment="1" applyProtection="1">
      <alignment horizontal="left" vertical="top"/>
      <protection locked="0"/>
    </xf>
    <xf numFmtId="0" fontId="10" fillId="2" borderId="14" xfId="9" applyFill="1" applyBorder="1" applyAlignment="1" applyProtection="1">
      <alignment horizontal="left" vertical="top"/>
      <protection locked="0"/>
    </xf>
    <xf numFmtId="0" fontId="10" fillId="2" borderId="15" xfId="9" applyFill="1" applyBorder="1" applyAlignment="1" applyProtection="1">
      <alignment horizontal="left" vertical="top"/>
      <protection locked="0"/>
    </xf>
    <xf numFmtId="0" fontId="10" fillId="2" borderId="12" xfId="9" applyFill="1" applyBorder="1" applyAlignment="1" applyProtection="1">
      <alignment horizontal="center" vertical="top"/>
      <protection locked="0"/>
    </xf>
    <xf numFmtId="0" fontId="10" fillId="2" borderId="14" xfId="9" applyFill="1" applyBorder="1" applyAlignment="1" applyProtection="1">
      <alignment horizontal="center" vertical="top"/>
      <protection locked="0"/>
    </xf>
    <xf numFmtId="0" fontId="10" fillId="2" borderId="15" xfId="9" applyFill="1" applyBorder="1" applyAlignment="1" applyProtection="1">
      <alignment horizontal="center" vertical="top"/>
      <protection locked="0"/>
    </xf>
    <xf numFmtId="0" fontId="79" fillId="0" borderId="0" xfId="9" applyFont="1" applyFill="1" applyBorder="1" applyAlignment="1" applyProtection="1">
      <alignment horizontal="left" vertical="top" wrapText="1"/>
    </xf>
    <xf numFmtId="0" fontId="79" fillId="0" borderId="19" xfId="9" applyFont="1" applyFill="1" applyBorder="1" applyAlignment="1" applyProtection="1">
      <alignment horizontal="left" vertical="top" wrapText="1"/>
    </xf>
    <xf numFmtId="0" fontId="67" fillId="0" borderId="1" xfId="9" applyFont="1" applyBorder="1" applyAlignment="1">
      <alignment horizontal="center"/>
    </xf>
    <xf numFmtId="0" fontId="67" fillId="0" borderId="2" xfId="9" applyFont="1" applyBorder="1" applyAlignment="1">
      <alignment horizontal="center"/>
    </xf>
    <xf numFmtId="0" fontId="67" fillId="0" borderId="3" xfId="9" applyFont="1" applyBorder="1" applyAlignment="1">
      <alignment horizontal="center"/>
    </xf>
    <xf numFmtId="0" fontId="67" fillId="0" borderId="6" xfId="9" applyFont="1" applyBorder="1" applyAlignment="1">
      <alignment horizontal="center"/>
    </xf>
    <xf numFmtId="0" fontId="67" fillId="0" borderId="7" xfId="9" applyFont="1" applyBorder="1" applyAlignment="1">
      <alignment horizontal="center"/>
    </xf>
    <xf numFmtId="0" fontId="67" fillId="0" borderId="8" xfId="9" applyFont="1" applyBorder="1" applyAlignment="1">
      <alignment horizontal="center"/>
    </xf>
    <xf numFmtId="0" fontId="50" fillId="3" borderId="4" xfId="9" applyFont="1" applyFill="1" applyBorder="1" applyAlignment="1">
      <alignment vertical="top" wrapText="1"/>
    </xf>
    <xf numFmtId="0" fontId="50" fillId="3" borderId="0" xfId="9" applyFont="1" applyFill="1" applyAlignment="1">
      <alignment vertical="top" wrapText="1"/>
    </xf>
    <xf numFmtId="0" fontId="50" fillId="3" borderId="5" xfId="9" applyFont="1" applyFill="1" applyBorder="1" applyAlignment="1">
      <alignment vertical="top" wrapText="1"/>
    </xf>
    <xf numFmtId="0" fontId="57" fillId="3" borderId="0" xfId="9" quotePrefix="1" applyFont="1" applyFill="1" applyBorder="1" applyAlignment="1">
      <alignment horizontal="left" vertical="top" wrapText="1"/>
    </xf>
    <xf numFmtId="0" fontId="57" fillId="3" borderId="5" xfId="9" quotePrefix="1" applyFont="1" applyFill="1" applyBorder="1" applyAlignment="1">
      <alignment horizontal="left" vertical="top" wrapText="1"/>
    </xf>
    <xf numFmtId="0" fontId="57" fillId="3" borderId="7" xfId="9" quotePrefix="1" applyFont="1" applyFill="1" applyBorder="1" applyAlignment="1">
      <alignment horizontal="left" vertical="top" wrapText="1"/>
    </xf>
    <xf numFmtId="0" fontId="57" fillId="3" borderId="8" xfId="9" quotePrefix="1" applyFont="1" applyFill="1" applyBorder="1" applyAlignment="1">
      <alignment horizontal="left" vertical="top" wrapText="1"/>
    </xf>
    <xf numFmtId="0" fontId="72" fillId="3" borderId="0" xfId="9" applyFont="1" applyFill="1" applyBorder="1" applyAlignment="1">
      <alignment horizontal="left" vertical="top" wrapText="1"/>
    </xf>
    <xf numFmtId="0" fontId="72" fillId="3" borderId="5" xfId="9" applyFont="1" applyFill="1" applyBorder="1" applyAlignment="1">
      <alignment horizontal="left" vertical="top" wrapText="1"/>
    </xf>
    <xf numFmtId="0" fontId="57" fillId="3" borderId="0" xfId="9" quotePrefix="1" applyFont="1" applyFill="1" applyAlignment="1">
      <alignment horizontal="left" vertical="top" wrapText="1"/>
    </xf>
    <xf numFmtId="0" fontId="14" fillId="0" borderId="0" xfId="5" applyFont="1" applyAlignment="1">
      <alignment horizontal="left" vertical="top" wrapText="1"/>
    </xf>
    <xf numFmtId="0" fontId="12" fillId="2" borderId="0" xfId="3" applyFill="1" applyProtection="1">
      <protection locked="0"/>
    </xf>
    <xf numFmtId="0" fontId="44" fillId="4" borderId="10" xfId="5" applyFont="1" applyFill="1" applyBorder="1" applyAlignment="1">
      <alignment horizontal="center" vertical="center" wrapText="1"/>
    </xf>
    <xf numFmtId="14" fontId="14" fillId="2" borderId="10" xfId="5" applyNumberFormat="1" applyFont="1" applyFill="1" applyBorder="1" applyAlignment="1" applyProtection="1">
      <alignment horizontal="left" vertical="center"/>
      <protection locked="0"/>
    </xf>
    <xf numFmtId="0" fontId="13" fillId="0" borderId="1" xfId="5" applyFont="1" applyBorder="1" applyAlignment="1">
      <alignment horizontal="center" vertical="center" wrapText="1"/>
    </xf>
    <xf numFmtId="0" fontId="13" fillId="0" borderId="2" xfId="5" applyFont="1" applyBorder="1" applyAlignment="1">
      <alignment horizontal="center" vertical="center" wrapText="1"/>
    </xf>
    <xf numFmtId="0" fontId="13" fillId="0" borderId="3" xfId="5" applyFont="1" applyBorder="1" applyAlignment="1">
      <alignment horizontal="center" vertical="center" wrapText="1"/>
    </xf>
    <xf numFmtId="0" fontId="36" fillId="0" borderId="4" xfId="4" applyFont="1" applyBorder="1" applyAlignment="1" applyProtection="1">
      <alignment horizontal="center" vertical="center"/>
      <protection locked="0"/>
    </xf>
    <xf numFmtId="0" fontId="36" fillId="0" borderId="0" xfId="4" applyFont="1" applyAlignment="1" applyProtection="1">
      <alignment horizontal="center" vertical="center"/>
      <protection locked="0"/>
    </xf>
    <xf numFmtId="0" fontId="36" fillId="0" borderId="5" xfId="4" applyFont="1" applyBorder="1" applyAlignment="1" applyProtection="1">
      <alignment horizontal="center" vertical="center"/>
      <protection locked="0"/>
    </xf>
    <xf numFmtId="0" fontId="13" fillId="0" borderId="0" xfId="5" applyFont="1" applyAlignment="1">
      <alignment horizontal="left" wrapText="1"/>
    </xf>
    <xf numFmtId="0" fontId="13" fillId="0" borderId="5" xfId="5" applyFont="1" applyBorder="1" applyAlignment="1">
      <alignment horizontal="left" wrapText="1"/>
    </xf>
    <xf numFmtId="0" fontId="37" fillId="0" borderId="0" xfId="5" applyFont="1" applyAlignment="1">
      <alignment horizontal="left" vertical="center" wrapText="1"/>
    </xf>
    <xf numFmtId="0" fontId="37" fillId="0" borderId="5" xfId="5" applyFont="1" applyBorder="1" applyAlignment="1">
      <alignment horizontal="left" vertical="center" wrapText="1"/>
    </xf>
    <xf numFmtId="0" fontId="13" fillId="0" borderId="5" xfId="5" applyFont="1" applyBorder="1" applyAlignment="1">
      <alignment horizontal="left" vertical="center" wrapText="1"/>
    </xf>
    <xf numFmtId="0" fontId="14" fillId="0" borderId="0" xfId="5" applyFont="1" applyAlignment="1">
      <alignment vertical="top" wrapText="1"/>
    </xf>
    <xf numFmtId="0" fontId="14" fillId="0" borderId="0" xfId="5" quotePrefix="1" applyFont="1" applyAlignment="1">
      <alignment horizontal="left" vertical="top" wrapText="1"/>
    </xf>
    <xf numFmtId="0" fontId="73" fillId="5" borderId="16" xfId="12" applyFont="1" applyFill="1" applyBorder="1" applyAlignment="1">
      <alignment horizontal="center"/>
    </xf>
    <xf numFmtId="0" fontId="73" fillId="5" borderId="18" xfId="12" applyFont="1" applyFill="1" applyBorder="1" applyAlignment="1">
      <alignment horizontal="center"/>
    </xf>
    <xf numFmtId="0" fontId="73" fillId="5" borderId="17" xfId="12" applyFont="1" applyFill="1" applyBorder="1" applyAlignment="1">
      <alignment horizontal="center"/>
    </xf>
    <xf numFmtId="0" fontId="75" fillId="6" borderId="16" xfId="5" applyFont="1" applyFill="1" applyBorder="1" applyAlignment="1">
      <alignment horizontal="center"/>
    </xf>
    <xf numFmtId="0" fontId="75" fillId="6" borderId="18" xfId="5" applyFont="1" applyFill="1" applyBorder="1" applyAlignment="1">
      <alignment horizontal="center"/>
    </xf>
    <xf numFmtId="0" fontId="73" fillId="6" borderId="16" xfId="12" applyFont="1" applyFill="1" applyBorder="1" applyAlignment="1">
      <alignment horizontal="center"/>
    </xf>
    <xf numFmtId="0" fontId="73" fillId="6" borderId="18" xfId="12" applyFont="1" applyFill="1" applyBorder="1" applyAlignment="1">
      <alignment horizontal="center"/>
    </xf>
    <xf numFmtId="0" fontId="73" fillId="6" borderId="17" xfId="12" applyFont="1" applyFill="1" applyBorder="1" applyAlignment="1">
      <alignment horizontal="center"/>
    </xf>
    <xf numFmtId="0" fontId="76" fillId="6" borderId="16" xfId="5" applyFont="1" applyFill="1" applyBorder="1" applyAlignment="1">
      <alignment horizontal="center"/>
    </xf>
    <xf numFmtId="0" fontId="76" fillId="6" borderId="17" xfId="5" applyFont="1" applyFill="1" applyBorder="1" applyAlignment="1">
      <alignment horizontal="center"/>
    </xf>
    <xf numFmtId="0" fontId="76" fillId="6" borderId="18" xfId="5" applyFont="1" applyFill="1" applyBorder="1" applyAlignment="1">
      <alignment horizontal="center"/>
    </xf>
    <xf numFmtId="0" fontId="75" fillId="6" borderId="17" xfId="5" applyFont="1" applyFill="1" applyBorder="1" applyAlignment="1">
      <alignment horizontal="center"/>
    </xf>
    <xf numFmtId="0" fontId="74" fillId="5" borderId="16" xfId="5" applyFont="1" applyFill="1" applyBorder="1" applyAlignment="1">
      <alignment horizontal="center"/>
    </xf>
    <xf numFmtId="0" fontId="74" fillId="5" borderId="17" xfId="5" applyFont="1" applyFill="1" applyBorder="1" applyAlignment="1">
      <alignment horizontal="center"/>
    </xf>
    <xf numFmtId="0" fontId="74" fillId="5" borderId="18" xfId="5" applyFont="1" applyFill="1" applyBorder="1" applyAlignment="1">
      <alignment horizontal="center"/>
    </xf>
    <xf numFmtId="0" fontId="75" fillId="5" borderId="16" xfId="12" applyFont="1" applyFill="1" applyBorder="1" applyAlignment="1">
      <alignment horizontal="center"/>
    </xf>
    <xf numFmtId="0" fontId="75" fillId="5" borderId="17" xfId="12" applyFont="1" applyFill="1" applyBorder="1" applyAlignment="1">
      <alignment horizontal="center"/>
    </xf>
    <xf numFmtId="0" fontId="75" fillId="5" borderId="18" xfId="12" applyFont="1" applyFill="1" applyBorder="1" applyAlignment="1">
      <alignment horizontal="center"/>
    </xf>
    <xf numFmtId="0" fontId="74" fillId="5" borderId="16" xfId="12" applyFont="1" applyFill="1" applyBorder="1" applyAlignment="1">
      <alignment horizontal="center"/>
    </xf>
    <xf numFmtId="0" fontId="74" fillId="5" borderId="17" xfId="12" applyFont="1" applyFill="1" applyBorder="1" applyAlignment="1">
      <alignment horizontal="center"/>
    </xf>
    <xf numFmtId="0" fontId="74" fillId="5" borderId="18" xfId="12" applyFont="1" applyFill="1" applyBorder="1" applyAlignment="1">
      <alignment horizontal="center"/>
    </xf>
  </cellXfs>
  <cellStyles count="17">
    <cellStyle name="Comma 2" xfId="6"/>
    <cellStyle name="Comma 2 2" xfId="8"/>
    <cellStyle name="Comma 3" xfId="10"/>
    <cellStyle name="Comma 4" xfId="15"/>
    <cellStyle name="Hyperlink 2" xfId="4"/>
    <cellStyle name="Lien hypertexte" xfId="2" builtinId="8"/>
    <cellStyle name="Milliers" xfId="1" builtinId="3"/>
    <cellStyle name="Normal" xfId="0" builtinId="0"/>
    <cellStyle name="Normal 2" xfId="3"/>
    <cellStyle name="Normal 2 2" xfId="5"/>
    <cellStyle name="Normal 2 3" xfId="7"/>
    <cellStyle name="Normal 2 4" xfId="11"/>
    <cellStyle name="Normal 2 5" xfId="13"/>
    <cellStyle name="Normal 3" xfId="9"/>
    <cellStyle name="Normal 3 2" xfId="16"/>
    <cellStyle name="Normal 4" xfId="12"/>
    <cellStyle name="Normal 5" xfId="14"/>
  </cellStyles>
  <dxfs count="84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5</xdr:col>
      <xdr:colOff>351865</xdr:colOff>
      <xdr:row>4</xdr:row>
      <xdr:rowOff>85810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3896CED-24CB-48E6-AB5D-02AE3EE3C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1"/>
          <a:ext cx="3467100" cy="790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19052</xdr:rowOff>
    </xdr:from>
    <xdr:to>
      <xdr:col>6</xdr:col>
      <xdr:colOff>336176</xdr:colOff>
      <xdr:row>3</xdr:row>
      <xdr:rowOff>99531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08B3F52-8728-4B56-874F-F8266214E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2"/>
          <a:ext cx="2733675" cy="6234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6</xdr:col>
      <xdr:colOff>585508</xdr:colOff>
      <xdr:row>3</xdr:row>
      <xdr:rowOff>90004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6337D4D-0A26-4E3B-8B07-437D847AA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8100"/>
          <a:ext cx="2733675" cy="5948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587828</xdr:colOff>
      <xdr:row>4</xdr:row>
      <xdr:rowOff>21772</xdr:rowOff>
    </xdr:from>
    <xdr:to>
      <xdr:col>18</xdr:col>
      <xdr:colOff>187869</xdr:colOff>
      <xdr:row>19</xdr:row>
      <xdr:rowOff>79822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3D8519F-50CC-4639-B1A2-77B380B7C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10799" y="859972"/>
          <a:ext cx="7247619" cy="5133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6</xdr:col>
      <xdr:colOff>1402416</xdr:colOff>
      <xdr:row>3</xdr:row>
      <xdr:rowOff>147154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B8F4094-BAF8-4C41-9488-774B51398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100"/>
          <a:ext cx="2733675" cy="651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ulture.occs@etat.ge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%20culture.occs@etat.ge.ch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3"/>
  <sheetViews>
    <sheetView showGridLines="0" zoomScale="85" zoomScaleNormal="85" zoomScaleSheetLayoutView="115" workbookViewId="0">
      <selection activeCell="A10" sqref="A10"/>
    </sheetView>
  </sheetViews>
  <sheetFormatPr baseColWidth="10" defaultColWidth="9.140625" defaultRowHeight="14.25"/>
  <cols>
    <col min="1" max="1" width="4.28515625" style="33" customWidth="1"/>
    <col min="2" max="2" width="4.7109375" style="33" customWidth="1"/>
    <col min="3" max="3" width="15.28515625" style="33" customWidth="1"/>
    <col min="4" max="4" width="13.42578125" style="33" customWidth="1"/>
    <col min="5" max="7" width="9.140625" style="33"/>
    <col min="8" max="8" width="3.5703125" style="33" customWidth="1"/>
    <col min="9" max="9" width="16.42578125" style="34" customWidth="1"/>
    <col min="10" max="10" width="3.7109375" style="33" customWidth="1"/>
    <col min="11" max="16384" width="9.140625" style="33"/>
  </cols>
  <sheetData>
    <row r="1" spans="1:10" s="5" customFormat="1"/>
    <row r="2" spans="1:10" s="5" customFormat="1">
      <c r="I2" s="218" t="s">
        <v>279</v>
      </c>
      <c r="J2" s="218"/>
    </row>
    <row r="3" spans="1:10" s="5" customFormat="1">
      <c r="I3" s="218" t="s">
        <v>282</v>
      </c>
      <c r="J3" s="218"/>
    </row>
    <row r="4" spans="1:10" s="5" customFormat="1">
      <c r="I4" s="218" t="s">
        <v>280</v>
      </c>
      <c r="J4" s="218"/>
    </row>
    <row r="5" spans="1:10" s="5" customFormat="1" ht="19.5" customHeight="1"/>
    <row r="6" spans="1:10" s="5" customFormat="1" ht="10.5" customHeight="1">
      <c r="I6" s="6"/>
    </row>
    <row r="7" spans="1:10" s="5" customFormat="1" ht="15.75">
      <c r="A7" s="7" t="s">
        <v>0</v>
      </c>
      <c r="B7" s="8"/>
      <c r="I7" s="6"/>
    </row>
    <row r="8" spans="1:10" s="5" customFormat="1" ht="15.75">
      <c r="A8" s="7" t="s">
        <v>1</v>
      </c>
      <c r="B8" s="8"/>
      <c r="I8" s="6"/>
    </row>
    <row r="9" spans="1:10" s="5" customFormat="1" ht="15.75">
      <c r="A9" s="7" t="s">
        <v>2</v>
      </c>
      <c r="B9" s="8"/>
      <c r="I9" s="6"/>
    </row>
    <row r="10" spans="1:10" s="5" customFormat="1" ht="29.25" customHeight="1" thickBot="1">
      <c r="A10" s="8"/>
      <c r="B10" s="8"/>
      <c r="I10" s="6"/>
    </row>
    <row r="11" spans="1:10" s="5" customFormat="1" ht="15.75" customHeight="1">
      <c r="A11" s="9"/>
      <c r="B11" s="10"/>
      <c r="C11" s="11"/>
      <c r="D11" s="11"/>
      <c r="E11" s="11"/>
      <c r="F11" s="11"/>
      <c r="G11" s="11"/>
      <c r="H11" s="11"/>
      <c r="I11" s="12"/>
      <c r="J11" s="13"/>
    </row>
    <row r="12" spans="1:10" s="5" customFormat="1" ht="21.75">
      <c r="A12" s="14" t="s">
        <v>3</v>
      </c>
      <c r="B12" s="15"/>
      <c r="I12" s="16" t="s">
        <v>183</v>
      </c>
      <c r="J12" s="17"/>
    </row>
    <row r="13" spans="1:10" s="21" customFormat="1" ht="55.5" customHeight="1">
      <c r="A13" s="18" t="s">
        <v>184</v>
      </c>
      <c r="B13" s="221" t="s">
        <v>185</v>
      </c>
      <c r="C13" s="221"/>
      <c r="D13" s="221"/>
      <c r="E13" s="221"/>
      <c r="F13" s="221"/>
      <c r="G13" s="221"/>
      <c r="H13" s="221"/>
      <c r="I13" s="19" t="s">
        <v>186</v>
      </c>
      <c r="J13" s="20"/>
    </row>
    <row r="14" spans="1:10" s="21" customFormat="1" ht="55.5" customHeight="1">
      <c r="A14" s="18" t="s">
        <v>187</v>
      </c>
      <c r="B14" s="221" t="s">
        <v>188</v>
      </c>
      <c r="C14" s="221"/>
      <c r="D14" s="221"/>
      <c r="E14" s="221"/>
      <c r="F14" s="221"/>
      <c r="G14" s="221"/>
      <c r="H14" s="221"/>
      <c r="I14" s="22" t="s">
        <v>189</v>
      </c>
      <c r="J14" s="20"/>
    </row>
    <row r="15" spans="1:10" s="21" customFormat="1" ht="66" customHeight="1">
      <c r="A15" s="18" t="s">
        <v>193</v>
      </c>
      <c r="B15" s="222" t="s">
        <v>333</v>
      </c>
      <c r="C15" s="222"/>
      <c r="D15" s="222"/>
      <c r="E15" s="222"/>
      <c r="F15" s="222"/>
      <c r="G15" s="222"/>
      <c r="H15" s="222"/>
      <c r="I15" s="81" t="s">
        <v>334</v>
      </c>
      <c r="J15" s="20"/>
    </row>
    <row r="16" spans="1:10" s="21" customFormat="1" ht="66" customHeight="1">
      <c r="A16" s="18" t="s">
        <v>190</v>
      </c>
      <c r="B16" s="222" t="s">
        <v>191</v>
      </c>
      <c r="C16" s="222"/>
      <c r="D16" s="222"/>
      <c r="E16" s="222"/>
      <c r="F16" s="222"/>
      <c r="G16" s="222"/>
      <c r="H16" s="222"/>
      <c r="I16" s="22" t="s">
        <v>192</v>
      </c>
      <c r="J16" s="20"/>
    </row>
    <row r="17" spans="1:10" s="21" customFormat="1" ht="55.5" customHeight="1">
      <c r="A17" s="18" t="s">
        <v>195</v>
      </c>
      <c r="B17" s="221" t="s">
        <v>194</v>
      </c>
      <c r="C17" s="221"/>
      <c r="D17" s="221"/>
      <c r="E17" s="221"/>
      <c r="F17" s="221"/>
      <c r="G17" s="221"/>
      <c r="H17" s="221"/>
      <c r="J17" s="20"/>
    </row>
    <row r="18" spans="1:10" s="21" customFormat="1" ht="48" customHeight="1">
      <c r="A18" s="18" t="s">
        <v>332</v>
      </c>
      <c r="B18" s="222" t="s">
        <v>196</v>
      </c>
      <c r="C18" s="222"/>
      <c r="D18" s="222"/>
      <c r="E18" s="222"/>
      <c r="F18" s="222"/>
      <c r="G18" s="223" t="s">
        <v>197</v>
      </c>
      <c r="H18" s="223"/>
      <c r="I18" s="223"/>
      <c r="J18" s="20"/>
    </row>
    <row r="19" spans="1:10" s="21" customFormat="1" ht="26.25" customHeight="1">
      <c r="A19" s="23"/>
      <c r="B19" s="24" t="s">
        <v>198</v>
      </c>
      <c r="C19" s="219" t="s">
        <v>199</v>
      </c>
      <c r="D19" s="219"/>
      <c r="E19" s="219"/>
      <c r="F19" s="219"/>
      <c r="G19" s="219"/>
      <c r="H19" s="219"/>
      <c r="I19" s="219"/>
      <c r="J19" s="20"/>
    </row>
    <row r="20" spans="1:10" s="21" customFormat="1" ht="31.5" customHeight="1">
      <c r="A20" s="23"/>
      <c r="B20" s="24" t="s">
        <v>200</v>
      </c>
      <c r="C20" s="220" t="s">
        <v>201</v>
      </c>
      <c r="D20" s="220"/>
      <c r="E20" s="220"/>
      <c r="F20" s="220"/>
      <c r="G20" s="220"/>
      <c r="H20" s="220"/>
      <c r="I20" s="220"/>
      <c r="J20" s="20"/>
    </row>
    <row r="21" spans="1:10" s="21" customFormat="1" ht="26.25" customHeight="1">
      <c r="A21" s="25"/>
      <c r="B21" s="24" t="s">
        <v>202</v>
      </c>
      <c r="C21" s="220" t="s">
        <v>203</v>
      </c>
      <c r="D21" s="220"/>
      <c r="E21" s="220"/>
      <c r="F21" s="220"/>
      <c r="G21" s="220"/>
      <c r="H21" s="220"/>
      <c r="I21" s="81" t="s">
        <v>204</v>
      </c>
      <c r="J21" s="26"/>
    </row>
    <row r="22" spans="1:10" s="5" customFormat="1">
      <c r="A22" s="27"/>
      <c r="J22" s="17"/>
    </row>
    <row r="23" spans="1:10" s="5" customFormat="1" ht="15.75" thickBot="1">
      <c r="A23" s="28"/>
      <c r="B23" s="29"/>
      <c r="C23" s="30"/>
      <c r="D23" s="30"/>
      <c r="E23" s="30"/>
      <c r="F23" s="30"/>
      <c r="G23" s="30"/>
      <c r="H23" s="30"/>
      <c r="I23" s="31"/>
      <c r="J23" s="32"/>
    </row>
  </sheetData>
  <sheetProtection algorithmName="SHA-512" hashValue="IXWse1T1GfxIDEOQakz+DjneUVh9YKRGzihEY6gwofKyfNR/wCh7dTMeajZ5bPwcxktvTNkTh4LcAk4PfRAoSA==" saltValue="JBQGAIEwM0U+oc+VtCSXrw==" spinCount="100000" sheet="1" objects="1" scenarios="1"/>
  <mergeCells count="13">
    <mergeCell ref="C21:H21"/>
    <mergeCell ref="B13:H13"/>
    <mergeCell ref="B14:H14"/>
    <mergeCell ref="B16:H16"/>
    <mergeCell ref="B17:H17"/>
    <mergeCell ref="B18:F18"/>
    <mergeCell ref="G18:I18"/>
    <mergeCell ref="B15:H15"/>
    <mergeCell ref="I2:J2"/>
    <mergeCell ref="I3:J3"/>
    <mergeCell ref="I4:J4"/>
    <mergeCell ref="C19:I19"/>
    <mergeCell ref="C20:I20"/>
  </mergeCells>
  <hyperlinks>
    <hyperlink ref="G18" r:id="rId1"/>
    <hyperlink ref="I13" location="'Aide-mémoire'!A8" display="Aide-mémoire"/>
    <hyperlink ref="I14" location="Demande!C14" display="Demande"/>
    <hyperlink ref="I16" location="Attestation!G17" display="Attestation"/>
    <hyperlink ref="I21" location="Attestation!N36" display="Annexes"/>
    <hyperlink ref="I2" location="'Aide-mémoire'!A1" display="Aller à l'Aide-mémoire"/>
    <hyperlink ref="I3" location="Demande!A1" display="Aller à la Demande"/>
    <hyperlink ref="I4" location="Attestation!A1" display="Aller à l'Attestation"/>
    <hyperlink ref="I15" location="'Calcul Dommage'!A1" display="Caclcul Dommage"/>
  </hyperlinks>
  <pageMargins left="0.70866141732283472" right="0.70866141732283472" top="0.74803149606299213" bottom="0.74803149606299213" header="0.31496062992125984" footer="0.31496062992125984"/>
  <pageSetup paperSize="9" orientation="portrait" r:id="rId2"/>
  <headerFooter>
    <oddFooter>&amp;L&amp;F &amp;C&amp;A&amp;R&amp;P/&amp;N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180"/>
  <sheetViews>
    <sheetView showGridLines="0" zoomScale="85" zoomScaleNormal="85" zoomScaleSheetLayoutView="115" workbookViewId="0">
      <pane ySplit="8" topLeftCell="A9" activePane="bottomLeft" state="frozen"/>
      <selection activeCell="A10" sqref="A10"/>
      <selection pane="bottomLeft" activeCell="A10" sqref="A10"/>
    </sheetView>
  </sheetViews>
  <sheetFormatPr baseColWidth="10" defaultColWidth="9.140625" defaultRowHeight="14.25"/>
  <cols>
    <col min="1" max="1" width="2.42578125" style="33" customWidth="1"/>
    <col min="2" max="2" width="2.140625" style="33" customWidth="1"/>
    <col min="3" max="3" width="3.42578125" style="33" customWidth="1"/>
    <col min="4" max="4" width="9.85546875" style="33" customWidth="1"/>
    <col min="5" max="11" width="9.140625" style="33"/>
    <col min="12" max="12" width="9.85546875" style="33" customWidth="1"/>
    <col min="13" max="13" width="11" style="33" customWidth="1"/>
    <col min="14" max="16384" width="9.140625" style="33"/>
  </cols>
  <sheetData>
    <row r="1" spans="1:14" s="5" customFormat="1">
      <c r="I1" s="6"/>
      <c r="J1" s="218" t="s">
        <v>278</v>
      </c>
      <c r="K1" s="218"/>
      <c r="L1" s="218"/>
      <c r="M1" s="33"/>
      <c r="N1" s="33"/>
    </row>
    <row r="2" spans="1:14" s="5" customFormat="1">
      <c r="I2" s="6"/>
      <c r="J2" s="218" t="s">
        <v>282</v>
      </c>
      <c r="K2" s="218"/>
      <c r="L2" s="218"/>
      <c r="M2" s="33"/>
      <c r="N2" s="33"/>
    </row>
    <row r="3" spans="1:14" s="5" customFormat="1">
      <c r="I3" s="6"/>
      <c r="J3" s="218" t="s">
        <v>283</v>
      </c>
      <c r="K3" s="218"/>
      <c r="L3" s="218"/>
      <c r="M3" s="33"/>
      <c r="N3" s="33"/>
    </row>
    <row r="4" spans="1:14" s="5" customFormat="1">
      <c r="I4" s="6"/>
      <c r="J4" s="33"/>
      <c r="K4" s="33"/>
      <c r="M4" s="33"/>
      <c r="N4" s="33"/>
    </row>
    <row r="5" spans="1:14" s="5" customFormat="1" ht="15.75">
      <c r="A5" s="8" t="str">
        <f>'Marche à suivre'!A7</f>
        <v>Mesures de soutien selon l’Ordonnance COVID dans le secteur de la culture</v>
      </c>
      <c r="B5" s="8"/>
      <c r="I5" s="6"/>
      <c r="J5" s="33"/>
      <c r="K5" s="33"/>
      <c r="L5" s="33"/>
      <c r="M5" s="33"/>
      <c r="N5" s="33"/>
    </row>
    <row r="6" spans="1:14" s="5" customFormat="1" ht="15.75">
      <c r="A6" s="8" t="str">
        <f>'Marche à suivre'!A8</f>
        <v>Indemnisation des pertes financières pour les entreprises culturelles</v>
      </c>
      <c r="B6" s="8"/>
      <c r="I6" s="6"/>
      <c r="J6" s="33"/>
      <c r="K6" s="33"/>
      <c r="M6" s="33"/>
      <c r="N6" s="33"/>
    </row>
    <row r="8" spans="1:14" s="36" customFormat="1" ht="18">
      <c r="A8" s="35" t="s">
        <v>4</v>
      </c>
      <c r="B8" s="35"/>
      <c r="C8" s="35"/>
    </row>
    <row r="9" spans="1:14" s="36" customFormat="1" ht="12.75"/>
    <row r="10" spans="1:14" s="36" customFormat="1" ht="15">
      <c r="A10" s="37" t="s">
        <v>5</v>
      </c>
      <c r="B10" s="37"/>
      <c r="C10" s="37"/>
    </row>
    <row r="11" spans="1:14" s="36" customFormat="1" ht="12.75"/>
    <row r="12" spans="1:14" s="36" customFormat="1" ht="15">
      <c r="A12" s="2" t="s">
        <v>6</v>
      </c>
      <c r="B12" s="38"/>
      <c r="C12" s="38"/>
    </row>
    <row r="13" spans="1:14" s="36" customFormat="1" ht="15">
      <c r="A13" s="2" t="s">
        <v>7</v>
      </c>
      <c r="B13" s="38"/>
      <c r="C13" s="38"/>
    </row>
    <row r="14" spans="1:14" s="36" customFormat="1" ht="15">
      <c r="A14" s="2" t="s">
        <v>8</v>
      </c>
      <c r="B14" s="38"/>
      <c r="C14" s="38"/>
    </row>
    <row r="15" spans="1:14" s="36" customFormat="1" ht="15">
      <c r="A15" s="2" t="s">
        <v>9</v>
      </c>
      <c r="B15" s="38"/>
      <c r="C15" s="38"/>
    </row>
    <row r="16" spans="1:14" s="36" customFormat="1" ht="15">
      <c r="A16" s="2" t="s">
        <v>397</v>
      </c>
      <c r="B16" s="38"/>
      <c r="C16" s="38"/>
    </row>
    <row r="17" spans="1:4" s="36" customFormat="1" ht="12.75">
      <c r="A17"/>
    </row>
    <row r="18" spans="1:4" s="36" customFormat="1" ht="15">
      <c r="A18" s="2" t="s">
        <v>10</v>
      </c>
      <c r="B18" s="38"/>
      <c r="C18" s="38"/>
    </row>
    <row r="19" spans="1:4" s="36" customFormat="1" ht="15">
      <c r="A19" s="2" t="s">
        <v>11</v>
      </c>
      <c r="B19" s="38"/>
      <c r="C19" s="38"/>
    </row>
    <row r="20" spans="1:4" s="36" customFormat="1" ht="15">
      <c r="A20" s="2" t="s">
        <v>12</v>
      </c>
    </row>
    <row r="21" spans="1:4" s="36" customFormat="1" ht="15">
      <c r="A21"/>
      <c r="B21" s="38"/>
      <c r="C21" s="38"/>
    </row>
    <row r="22" spans="1:4" s="36" customFormat="1" ht="15">
      <c r="A22" s="2" t="s">
        <v>398</v>
      </c>
      <c r="B22" s="38"/>
      <c r="C22" s="38"/>
    </row>
    <row r="23" spans="1:4" s="36" customFormat="1" ht="15">
      <c r="A23" s="2" t="s">
        <v>399</v>
      </c>
      <c r="B23" s="38"/>
      <c r="C23" s="38"/>
    </row>
    <row r="24" spans="1:4" s="36" customFormat="1" ht="15">
      <c r="A24" s="2" t="s">
        <v>400</v>
      </c>
      <c r="B24" s="38"/>
      <c r="C24" s="38"/>
    </row>
    <row r="25" spans="1:4" s="36" customFormat="1" ht="15">
      <c r="A25" s="2" t="s">
        <v>401</v>
      </c>
      <c r="B25" s="38"/>
      <c r="C25" s="38"/>
    </row>
    <row r="26" spans="1:4" s="36" customFormat="1" ht="15">
      <c r="A26"/>
      <c r="B26" s="38"/>
      <c r="C26" s="38"/>
    </row>
    <row r="27" spans="1:4" s="36" customFormat="1" ht="15">
      <c r="A27" s="2" t="s">
        <v>13</v>
      </c>
      <c r="B27" s="38"/>
      <c r="C27" s="38"/>
    </row>
    <row r="28" spans="1:4" s="36" customFormat="1" ht="15">
      <c r="A28" s="2" t="s">
        <v>14</v>
      </c>
    </row>
    <row r="29" spans="1:4" s="36" customFormat="1" ht="15">
      <c r="A29" s="2" t="s">
        <v>15</v>
      </c>
    </row>
    <row r="30" spans="1:4" s="36" customFormat="1" ht="15">
      <c r="A30" s="2"/>
    </row>
    <row r="31" spans="1:4" s="36" customFormat="1" ht="16.5">
      <c r="A31" s="1" t="s">
        <v>16</v>
      </c>
      <c r="B31"/>
      <c r="C31"/>
      <c r="D31"/>
    </row>
    <row r="32" spans="1:4" s="36" customFormat="1" ht="12.75">
      <c r="A32"/>
      <c r="B32"/>
      <c r="C32"/>
      <c r="D32"/>
    </row>
    <row r="33" spans="1:6" s="36" customFormat="1" ht="15">
      <c r="A33" s="2" t="s">
        <v>17</v>
      </c>
      <c r="B33"/>
      <c r="C33"/>
      <c r="D33"/>
    </row>
    <row r="34" spans="1:6" s="36" customFormat="1" ht="12.75">
      <c r="A34"/>
      <c r="B34"/>
      <c r="C34"/>
      <c r="D34"/>
    </row>
    <row r="35" spans="1:6" s="36" customFormat="1" ht="15">
      <c r="A35" s="2" t="s">
        <v>18</v>
      </c>
      <c r="B35" s="2" t="s">
        <v>19</v>
      </c>
      <c r="C35"/>
      <c r="D35"/>
    </row>
    <row r="36" spans="1:6" s="36" customFormat="1" ht="15">
      <c r="B36" s="2" t="s">
        <v>20</v>
      </c>
      <c r="C36"/>
      <c r="D36"/>
      <c r="E36"/>
    </row>
    <row r="37" spans="1:6" s="36" customFormat="1" ht="15">
      <c r="B37" s="2" t="s">
        <v>21</v>
      </c>
      <c r="C37"/>
      <c r="D37"/>
      <c r="E37"/>
    </row>
    <row r="38" spans="1:6" s="36" customFormat="1" ht="15">
      <c r="B38" s="2" t="s">
        <v>22</v>
      </c>
      <c r="C38"/>
      <c r="D38"/>
      <c r="E38"/>
    </row>
    <row r="39" spans="1:6" s="36" customFormat="1" ht="15">
      <c r="B39" s="2" t="s">
        <v>23</v>
      </c>
      <c r="C39"/>
      <c r="D39"/>
      <c r="E39"/>
    </row>
    <row r="40" spans="1:6" s="36" customFormat="1" ht="15">
      <c r="B40" s="2" t="s">
        <v>24</v>
      </c>
      <c r="C40"/>
      <c r="D40"/>
      <c r="E40"/>
    </row>
    <row r="41" spans="1:6" s="36" customFormat="1" ht="15">
      <c r="B41" s="2" t="s">
        <v>25</v>
      </c>
      <c r="C41"/>
      <c r="D41"/>
      <c r="E41"/>
    </row>
    <row r="42" spans="1:6" s="36" customFormat="1" ht="15">
      <c r="A42" s="2" t="s">
        <v>18</v>
      </c>
      <c r="B42" s="2" t="s">
        <v>26</v>
      </c>
      <c r="C42"/>
      <c r="D42"/>
    </row>
    <row r="43" spans="1:6" s="36" customFormat="1" ht="15">
      <c r="B43" s="2" t="s">
        <v>27</v>
      </c>
      <c r="C43"/>
      <c r="D43"/>
      <c r="E43"/>
    </row>
    <row r="44" spans="1:6" s="36" customFormat="1" ht="15">
      <c r="B44" s="40" t="s">
        <v>205</v>
      </c>
      <c r="C44" s="2" t="s">
        <v>244</v>
      </c>
      <c r="D44"/>
      <c r="E44"/>
      <c r="F44"/>
    </row>
    <row r="45" spans="1:6" s="36" customFormat="1" ht="15">
      <c r="C45" s="2" t="s">
        <v>28</v>
      </c>
      <c r="D45"/>
      <c r="E45"/>
      <c r="F45"/>
    </row>
    <row r="46" spans="1:6" s="36" customFormat="1" ht="15">
      <c r="C46" s="2" t="s">
        <v>29</v>
      </c>
      <c r="D46"/>
      <c r="E46"/>
      <c r="F46"/>
    </row>
    <row r="47" spans="1:6" s="36" customFormat="1" ht="15">
      <c r="C47" s="2" t="s">
        <v>30</v>
      </c>
      <c r="D47"/>
      <c r="E47"/>
      <c r="F47"/>
    </row>
    <row r="48" spans="1:6" s="36" customFormat="1" ht="15">
      <c r="C48" s="2" t="s">
        <v>31</v>
      </c>
      <c r="D48"/>
      <c r="E48"/>
      <c r="F48"/>
    </row>
    <row r="49" spans="2:6" s="36" customFormat="1" ht="15">
      <c r="C49" s="2" t="s">
        <v>32</v>
      </c>
      <c r="D49"/>
      <c r="E49"/>
      <c r="F49"/>
    </row>
    <row r="50" spans="2:6" s="36" customFormat="1" ht="15">
      <c r="C50" s="2" t="s">
        <v>33</v>
      </c>
      <c r="D50"/>
      <c r="E50"/>
      <c r="F50"/>
    </row>
    <row r="51" spans="2:6" s="36" customFormat="1" ht="15">
      <c r="C51" s="2" t="s">
        <v>34</v>
      </c>
      <c r="D51"/>
      <c r="E51"/>
      <c r="F51"/>
    </row>
    <row r="52" spans="2:6" s="36" customFormat="1" ht="15">
      <c r="C52" s="2" t="s">
        <v>35</v>
      </c>
      <c r="D52"/>
      <c r="E52"/>
      <c r="F52"/>
    </row>
    <row r="53" spans="2:6" s="36" customFormat="1" ht="15">
      <c r="B53" s="40" t="s">
        <v>205</v>
      </c>
      <c r="C53" s="3" t="s">
        <v>245</v>
      </c>
      <c r="D53"/>
      <c r="E53"/>
      <c r="F53"/>
    </row>
    <row r="54" spans="2:6" s="36" customFormat="1" ht="15">
      <c r="C54" s="2" t="s">
        <v>36</v>
      </c>
      <c r="D54"/>
      <c r="E54"/>
      <c r="F54"/>
    </row>
    <row r="55" spans="2:6" s="36" customFormat="1" ht="15">
      <c r="C55" s="2" t="s">
        <v>37</v>
      </c>
      <c r="D55"/>
      <c r="E55"/>
      <c r="F55"/>
    </row>
    <row r="56" spans="2:6" s="36" customFormat="1" ht="15">
      <c r="B56" s="40" t="s">
        <v>205</v>
      </c>
      <c r="C56" s="2" t="s">
        <v>246</v>
      </c>
      <c r="D56"/>
      <c r="E56"/>
      <c r="F56"/>
    </row>
    <row r="57" spans="2:6" s="36" customFormat="1" ht="15">
      <c r="C57" s="2" t="s">
        <v>38</v>
      </c>
      <c r="D57"/>
      <c r="E57"/>
      <c r="F57"/>
    </row>
    <row r="58" spans="2:6" s="36" customFormat="1" ht="15">
      <c r="C58" s="2" t="s">
        <v>39</v>
      </c>
      <c r="D58"/>
      <c r="E58"/>
      <c r="F58"/>
    </row>
    <row r="59" spans="2:6" s="36" customFormat="1" ht="15">
      <c r="C59" s="2" t="s">
        <v>40</v>
      </c>
      <c r="D59"/>
      <c r="E59"/>
      <c r="F59"/>
    </row>
    <row r="60" spans="2:6" s="36" customFormat="1" ht="15">
      <c r="B60" s="40" t="s">
        <v>205</v>
      </c>
      <c r="C60" s="3" t="s">
        <v>247</v>
      </c>
      <c r="D60"/>
      <c r="E60"/>
      <c r="F60"/>
    </row>
    <row r="61" spans="2:6" s="36" customFormat="1" ht="15">
      <c r="C61" s="2" t="s">
        <v>41</v>
      </c>
      <c r="D61"/>
      <c r="E61"/>
      <c r="F61"/>
    </row>
    <row r="62" spans="2:6" s="36" customFormat="1" ht="15">
      <c r="C62" s="2" t="s">
        <v>42</v>
      </c>
      <c r="D62"/>
      <c r="E62"/>
      <c r="F62"/>
    </row>
    <row r="63" spans="2:6" s="36" customFormat="1" ht="15">
      <c r="C63" s="2" t="s">
        <v>43</v>
      </c>
      <c r="D63"/>
      <c r="E63"/>
      <c r="F63"/>
    </row>
    <row r="64" spans="2:6" s="36" customFormat="1" ht="15">
      <c r="B64" s="40" t="s">
        <v>205</v>
      </c>
      <c r="C64" s="2" t="s">
        <v>248</v>
      </c>
      <c r="D64"/>
      <c r="E64"/>
      <c r="F64"/>
    </row>
    <row r="65" spans="1:6" s="36" customFormat="1" ht="15">
      <c r="C65" s="2" t="s">
        <v>44</v>
      </c>
      <c r="D65"/>
      <c r="E65"/>
      <c r="F65"/>
    </row>
    <row r="66" spans="1:6" s="36" customFormat="1" ht="15">
      <c r="C66" s="2" t="s">
        <v>45</v>
      </c>
      <c r="D66"/>
      <c r="E66"/>
      <c r="F66"/>
    </row>
    <row r="67" spans="1:6" s="36" customFormat="1" ht="15">
      <c r="B67" s="40" t="s">
        <v>205</v>
      </c>
      <c r="C67" s="3" t="s">
        <v>249</v>
      </c>
      <c r="D67"/>
      <c r="E67"/>
      <c r="F67"/>
    </row>
    <row r="68" spans="1:6" s="36" customFormat="1" ht="15">
      <c r="C68" s="2" t="s">
        <v>46</v>
      </c>
      <c r="D68"/>
      <c r="E68"/>
      <c r="F68"/>
    </row>
    <row r="69" spans="1:6" s="36" customFormat="1" ht="15">
      <c r="A69" s="2" t="s">
        <v>18</v>
      </c>
      <c r="B69" s="2" t="s">
        <v>47</v>
      </c>
      <c r="C69"/>
      <c r="D69"/>
    </row>
    <row r="70" spans="1:6" s="36" customFormat="1" ht="15">
      <c r="A70" s="2" t="s">
        <v>18</v>
      </c>
      <c r="B70" s="2" t="s">
        <v>48</v>
      </c>
      <c r="C70"/>
      <c r="D70"/>
    </row>
    <row r="71" spans="1:6" s="36" customFormat="1" ht="15">
      <c r="B71" s="2" t="s">
        <v>49</v>
      </c>
      <c r="C71"/>
      <c r="D71"/>
      <c r="E71"/>
    </row>
    <row r="72" spans="1:6" s="36" customFormat="1" ht="15">
      <c r="B72" s="2" t="s">
        <v>50</v>
      </c>
      <c r="C72"/>
      <c r="D72"/>
      <c r="E72"/>
    </row>
    <row r="73" spans="1:6" s="36" customFormat="1" ht="15">
      <c r="B73" s="2" t="s">
        <v>51</v>
      </c>
      <c r="C73"/>
      <c r="D73"/>
      <c r="E73"/>
    </row>
    <row r="74" spans="1:6" s="36" customFormat="1" ht="15">
      <c r="A74" s="2" t="s">
        <v>18</v>
      </c>
      <c r="B74" s="82" t="s">
        <v>410</v>
      </c>
      <c r="C74"/>
      <c r="D74"/>
    </row>
    <row r="75" spans="1:6" s="36" customFormat="1" ht="15">
      <c r="B75" s="2" t="s">
        <v>411</v>
      </c>
      <c r="C75"/>
      <c r="D75"/>
      <c r="E75"/>
    </row>
    <row r="76" spans="1:6" s="36" customFormat="1" ht="15">
      <c r="B76" s="2" t="s">
        <v>412</v>
      </c>
      <c r="C76"/>
      <c r="D76"/>
      <c r="E76"/>
    </row>
    <row r="77" spans="1:6" s="36" customFormat="1" ht="15">
      <c r="B77" s="2" t="s">
        <v>413</v>
      </c>
      <c r="C77"/>
      <c r="D77"/>
      <c r="E77"/>
    </row>
    <row r="78" spans="1:6" s="36" customFormat="1" ht="15">
      <c r="B78" s="2" t="s">
        <v>419</v>
      </c>
      <c r="C78"/>
      <c r="D78"/>
      <c r="E78"/>
    </row>
    <row r="79" spans="1:6" s="36" customFormat="1" ht="15">
      <c r="A79" s="2" t="s">
        <v>18</v>
      </c>
      <c r="B79" s="2" t="s">
        <v>52</v>
      </c>
      <c r="C79"/>
      <c r="D79"/>
    </row>
    <row r="80" spans="1:6" s="36" customFormat="1" ht="15">
      <c r="B80" s="2" t="s">
        <v>53</v>
      </c>
      <c r="C80"/>
      <c r="D80"/>
      <c r="E80"/>
    </row>
    <row r="81" spans="1:5" s="36" customFormat="1" ht="15">
      <c r="B81" s="2" t="s">
        <v>54</v>
      </c>
      <c r="C81"/>
      <c r="D81"/>
      <c r="E81"/>
    </row>
    <row r="82" spans="1:5" s="36" customFormat="1" ht="12.75">
      <c r="A82"/>
      <c r="B82"/>
      <c r="C82"/>
      <c r="D82"/>
    </row>
    <row r="83" spans="1:5" s="36" customFormat="1" ht="15">
      <c r="A83" s="2" t="s">
        <v>55</v>
      </c>
      <c r="B83"/>
      <c r="C83"/>
      <c r="D83"/>
    </row>
    <row r="84" spans="1:5" s="36" customFormat="1" ht="15">
      <c r="A84" s="2" t="s">
        <v>56</v>
      </c>
      <c r="B84"/>
      <c r="C84"/>
      <c r="D84"/>
    </row>
    <row r="85" spans="1:5" s="36" customFormat="1" ht="15">
      <c r="A85" s="2" t="s">
        <v>57</v>
      </c>
      <c r="B85"/>
      <c r="C85"/>
      <c r="D85"/>
    </row>
    <row r="86" spans="1:5" s="36" customFormat="1" ht="15">
      <c r="A86" s="2" t="s">
        <v>58</v>
      </c>
      <c r="B86"/>
      <c r="C86"/>
      <c r="D86"/>
    </row>
    <row r="87" spans="1:5" s="36" customFormat="1" ht="15">
      <c r="A87" s="2" t="s">
        <v>59</v>
      </c>
      <c r="B87"/>
      <c r="C87"/>
      <c r="D87"/>
    </row>
    <row r="88" spans="1:5" s="36" customFormat="1" ht="15">
      <c r="A88" s="2" t="s">
        <v>60</v>
      </c>
      <c r="B88"/>
      <c r="C88"/>
      <c r="D88"/>
    </row>
    <row r="89" spans="1:5" s="36" customFormat="1" ht="12.75"/>
    <row r="90" spans="1:5" s="36" customFormat="1" ht="16.5">
      <c r="A90" s="1" t="s">
        <v>61</v>
      </c>
      <c r="B90"/>
      <c r="C90"/>
      <c r="D90"/>
    </row>
    <row r="91" spans="1:5" s="36" customFormat="1" ht="12.75">
      <c r="A91"/>
      <c r="B91"/>
      <c r="C91"/>
      <c r="D91"/>
    </row>
    <row r="92" spans="1:5" s="36" customFormat="1" ht="15">
      <c r="A92" s="2" t="s">
        <v>408</v>
      </c>
      <c r="B92"/>
      <c r="C92"/>
      <c r="D92"/>
    </row>
    <row r="93" spans="1:5" s="36" customFormat="1" ht="15">
      <c r="A93" s="2" t="s">
        <v>18</v>
      </c>
      <c r="B93" s="2" t="s">
        <v>402</v>
      </c>
      <c r="C93"/>
      <c r="D93"/>
    </row>
    <row r="94" spans="1:5" s="36" customFormat="1" ht="15">
      <c r="A94" s="2" t="s">
        <v>18</v>
      </c>
      <c r="B94" s="2" t="s">
        <v>403</v>
      </c>
      <c r="C94"/>
      <c r="D94"/>
    </row>
    <row r="95" spans="1:5" s="36" customFormat="1" ht="15">
      <c r="A95"/>
      <c r="B95" s="2" t="s">
        <v>62</v>
      </c>
      <c r="C95"/>
      <c r="D95"/>
    </row>
    <row r="96" spans="1:5" s="36" customFormat="1" ht="15">
      <c r="A96" s="2" t="s">
        <v>18</v>
      </c>
      <c r="B96" s="2" t="s">
        <v>404</v>
      </c>
      <c r="C96"/>
      <c r="D96"/>
    </row>
    <row r="97" spans="1:4" s="36" customFormat="1" ht="15">
      <c r="A97" s="2" t="s">
        <v>18</v>
      </c>
      <c r="B97" s="2" t="s">
        <v>63</v>
      </c>
      <c r="C97"/>
      <c r="D97"/>
    </row>
    <row r="98" spans="1:4" s="36" customFormat="1" ht="15">
      <c r="A98"/>
      <c r="B98" s="3" t="s">
        <v>64</v>
      </c>
      <c r="C98"/>
      <c r="D98"/>
    </row>
    <row r="99" spans="1:4" s="36" customFormat="1" ht="15">
      <c r="A99"/>
      <c r="B99" s="3" t="s">
        <v>405</v>
      </c>
      <c r="C99"/>
      <c r="D99"/>
    </row>
    <row r="100" spans="1:4" s="36" customFormat="1" ht="15">
      <c r="A100" s="2" t="s">
        <v>18</v>
      </c>
      <c r="B100" s="2" t="s">
        <v>65</v>
      </c>
      <c r="C100"/>
      <c r="D100"/>
    </row>
    <row r="101" spans="1:4" s="36" customFormat="1" ht="15">
      <c r="B101" s="2" t="s">
        <v>66</v>
      </c>
      <c r="C101"/>
      <c r="D101"/>
    </row>
    <row r="102" spans="1:4" s="36" customFormat="1" ht="15">
      <c r="B102" s="2" t="s">
        <v>67</v>
      </c>
      <c r="C102"/>
      <c r="D102"/>
    </row>
    <row r="103" spans="1:4" s="36" customFormat="1" ht="15">
      <c r="B103" s="2" t="s">
        <v>68</v>
      </c>
      <c r="C103"/>
      <c r="D103"/>
    </row>
    <row r="104" spans="1:4" s="36" customFormat="1" ht="15">
      <c r="B104" s="3" t="s">
        <v>69</v>
      </c>
      <c r="C104"/>
      <c r="D104"/>
    </row>
    <row r="105" spans="1:4" s="36" customFormat="1" ht="15">
      <c r="B105" s="3" t="s">
        <v>70</v>
      </c>
      <c r="C105"/>
      <c r="D105"/>
    </row>
    <row r="106" spans="1:4" s="36" customFormat="1" ht="15">
      <c r="B106" s="3" t="s">
        <v>71</v>
      </c>
      <c r="C106"/>
      <c r="D106"/>
    </row>
    <row r="107" spans="1:4" s="36" customFormat="1" ht="12.75">
      <c r="A107"/>
      <c r="B107"/>
      <c r="C107"/>
      <c r="D107"/>
    </row>
    <row r="108" spans="1:4" s="36" customFormat="1" ht="15">
      <c r="A108" s="2" t="s">
        <v>72</v>
      </c>
      <c r="B108"/>
      <c r="C108"/>
      <c r="D108"/>
    </row>
    <row r="109" spans="1:4" s="36" customFormat="1" ht="15">
      <c r="A109" s="2" t="s">
        <v>73</v>
      </c>
      <c r="B109"/>
      <c r="C109"/>
      <c r="D109"/>
    </row>
    <row r="110" spans="1:4" s="36" customFormat="1" ht="15">
      <c r="A110" s="2" t="s">
        <v>74</v>
      </c>
      <c r="B110"/>
      <c r="C110"/>
      <c r="D110"/>
    </row>
    <row r="111" spans="1:4" s="36" customFormat="1" ht="12.75">
      <c r="A111"/>
      <c r="B111"/>
      <c r="C111"/>
      <c r="D111"/>
    </row>
    <row r="112" spans="1:4" s="36" customFormat="1" ht="16.5">
      <c r="A112" s="1" t="s">
        <v>75</v>
      </c>
      <c r="B112"/>
      <c r="C112"/>
      <c r="D112"/>
    </row>
    <row r="113" spans="1:4" s="36" customFormat="1" ht="12.75">
      <c r="A113"/>
      <c r="B113"/>
      <c r="C113"/>
      <c r="D113"/>
    </row>
    <row r="114" spans="1:4" s="36" customFormat="1" ht="15">
      <c r="A114" s="2" t="s">
        <v>76</v>
      </c>
      <c r="B114"/>
      <c r="C114"/>
      <c r="D114"/>
    </row>
    <row r="115" spans="1:4" s="36" customFormat="1" ht="15">
      <c r="A115" s="2" t="s">
        <v>77</v>
      </c>
      <c r="B115"/>
      <c r="C115"/>
      <c r="D115"/>
    </row>
    <row r="116" spans="1:4" s="36" customFormat="1" ht="12.75">
      <c r="A116"/>
      <c r="B116"/>
      <c r="C116"/>
      <c r="D116"/>
    </row>
    <row r="117" spans="1:4" s="36" customFormat="1" ht="16.5">
      <c r="A117" s="1" t="s">
        <v>78</v>
      </c>
      <c r="B117"/>
      <c r="C117"/>
      <c r="D117"/>
    </row>
    <row r="118" spans="1:4" s="36" customFormat="1" ht="12.75">
      <c r="A118"/>
      <c r="B118"/>
      <c r="C118"/>
      <c r="D118"/>
    </row>
    <row r="119" spans="1:4" s="36" customFormat="1" ht="15">
      <c r="A119" s="2" t="s">
        <v>79</v>
      </c>
      <c r="B119"/>
      <c r="C119"/>
      <c r="D119"/>
    </row>
    <row r="120" spans="1:4" s="36" customFormat="1" ht="15">
      <c r="A120" s="2" t="s">
        <v>80</v>
      </c>
      <c r="B120"/>
      <c r="C120"/>
      <c r="D120"/>
    </row>
    <row r="121" spans="1:4" s="36" customFormat="1" ht="15">
      <c r="A121" s="2" t="s">
        <v>81</v>
      </c>
      <c r="B121"/>
      <c r="C121"/>
      <c r="D121"/>
    </row>
    <row r="122" spans="1:4" s="36" customFormat="1" ht="15">
      <c r="A122" s="2" t="s">
        <v>82</v>
      </c>
      <c r="B122"/>
      <c r="C122"/>
      <c r="D122"/>
    </row>
    <row r="123" spans="1:4" s="36" customFormat="1" ht="12.75">
      <c r="A123"/>
      <c r="B123"/>
      <c r="C123"/>
      <c r="D123"/>
    </row>
    <row r="124" spans="1:4" s="36" customFormat="1" ht="15">
      <c r="A124" s="2" t="s">
        <v>83</v>
      </c>
      <c r="B124"/>
      <c r="C124"/>
      <c r="D124"/>
    </row>
    <row r="125" spans="1:4" s="36" customFormat="1" ht="15">
      <c r="A125" s="2" t="s">
        <v>84</v>
      </c>
      <c r="B125"/>
      <c r="C125"/>
      <c r="D125"/>
    </row>
    <row r="126" spans="1:4" s="36" customFormat="1" ht="15">
      <c r="A126" s="2" t="s">
        <v>85</v>
      </c>
      <c r="B126"/>
      <c r="C126"/>
      <c r="D126"/>
    </row>
    <row r="127" spans="1:4" s="36" customFormat="1" ht="15">
      <c r="A127" s="2" t="s">
        <v>86</v>
      </c>
      <c r="B127"/>
      <c r="C127"/>
      <c r="D127"/>
    </row>
    <row r="128" spans="1:4" s="36" customFormat="1" ht="15">
      <c r="A128" s="2" t="s">
        <v>87</v>
      </c>
      <c r="B128"/>
      <c r="C128"/>
      <c r="D128"/>
    </row>
    <row r="129" spans="1:4" s="36" customFormat="1" ht="15">
      <c r="A129" s="2" t="s">
        <v>88</v>
      </c>
      <c r="B129"/>
      <c r="C129"/>
      <c r="D129"/>
    </row>
    <row r="130" spans="1:4" s="36" customFormat="1" ht="12.75">
      <c r="A130"/>
      <c r="B130"/>
      <c r="C130"/>
      <c r="D130"/>
    </row>
    <row r="131" spans="1:4" s="36" customFormat="1" ht="15">
      <c r="A131" s="2" t="s">
        <v>89</v>
      </c>
      <c r="B131"/>
      <c r="C131"/>
      <c r="D131"/>
    </row>
    <row r="132" spans="1:4" s="36" customFormat="1" ht="15">
      <c r="A132" s="2" t="s">
        <v>90</v>
      </c>
      <c r="B132"/>
      <c r="C132"/>
      <c r="D132"/>
    </row>
    <row r="133" spans="1:4" s="36" customFormat="1" ht="12.75">
      <c r="A133"/>
      <c r="B133"/>
      <c r="C133"/>
      <c r="D133"/>
    </row>
    <row r="134" spans="1:4" s="36" customFormat="1" ht="16.5">
      <c r="A134" s="1" t="s">
        <v>91</v>
      </c>
      <c r="B134"/>
      <c r="C134"/>
      <c r="D134"/>
    </row>
    <row r="135" spans="1:4" s="36" customFormat="1" ht="12.75">
      <c r="A135"/>
      <c r="B135"/>
      <c r="C135"/>
      <c r="D135"/>
    </row>
    <row r="136" spans="1:4" s="36" customFormat="1" ht="15">
      <c r="A136" s="2" t="s">
        <v>92</v>
      </c>
      <c r="B136"/>
      <c r="C136"/>
      <c r="D136"/>
    </row>
    <row r="137" spans="1:4" s="36" customFormat="1" ht="15">
      <c r="A137" s="2" t="s">
        <v>93</v>
      </c>
      <c r="B137"/>
      <c r="C137"/>
      <c r="D137"/>
    </row>
    <row r="138" spans="1:4" s="36" customFormat="1" ht="12.75">
      <c r="A138"/>
      <c r="B138"/>
      <c r="C138"/>
      <c r="D138"/>
    </row>
    <row r="139" spans="1:4" s="36" customFormat="1" ht="15">
      <c r="A139" s="2" t="s">
        <v>94</v>
      </c>
      <c r="B139"/>
      <c r="C139"/>
      <c r="D139"/>
    </row>
    <row r="140" spans="1:4" s="36" customFormat="1" ht="15">
      <c r="A140" s="2" t="s">
        <v>95</v>
      </c>
      <c r="B140"/>
      <c r="C140"/>
      <c r="D140"/>
    </row>
    <row r="141" spans="1:4" s="36" customFormat="1" ht="12.75">
      <c r="A141"/>
      <c r="B141"/>
      <c r="C141"/>
      <c r="D141"/>
    </row>
    <row r="142" spans="1:4" s="36" customFormat="1" ht="15">
      <c r="A142" s="2" t="s">
        <v>96</v>
      </c>
      <c r="B142"/>
      <c r="C142"/>
      <c r="D142"/>
    </row>
    <row r="143" spans="1:4" s="36" customFormat="1" ht="12.75">
      <c r="A143"/>
      <c r="B143"/>
      <c r="C143"/>
      <c r="D143"/>
    </row>
    <row r="144" spans="1:4" s="36" customFormat="1" ht="15">
      <c r="A144" s="2" t="s">
        <v>97</v>
      </c>
      <c r="B144"/>
      <c r="C144"/>
      <c r="D144"/>
    </row>
    <row r="145" spans="1:4" s="36" customFormat="1" ht="15">
      <c r="A145" s="2" t="s">
        <v>98</v>
      </c>
      <c r="B145"/>
      <c r="C145"/>
      <c r="D145"/>
    </row>
    <row r="146" spans="1:4" s="36" customFormat="1" ht="12.75">
      <c r="A146"/>
      <c r="B146"/>
      <c r="C146"/>
      <c r="D146"/>
    </row>
    <row r="147" spans="1:4" s="36" customFormat="1" ht="15">
      <c r="A147" s="2" t="s">
        <v>414</v>
      </c>
      <c r="B147"/>
      <c r="C147"/>
      <c r="D147"/>
    </row>
    <row r="148" spans="1:4" s="36" customFormat="1" ht="15">
      <c r="A148" s="2" t="s">
        <v>415</v>
      </c>
      <c r="B148"/>
      <c r="C148"/>
      <c r="D148"/>
    </row>
    <row r="149" spans="1:4" s="36" customFormat="1" ht="15">
      <c r="A149" s="2" t="s">
        <v>416</v>
      </c>
      <c r="B149"/>
      <c r="C149"/>
      <c r="D149"/>
    </row>
    <row r="150" spans="1:4" s="36" customFormat="1" ht="15">
      <c r="A150" s="2" t="s">
        <v>417</v>
      </c>
      <c r="B150"/>
      <c r="C150"/>
      <c r="D150"/>
    </row>
    <row r="151" spans="1:4" s="36" customFormat="1" ht="15">
      <c r="A151" s="2" t="s">
        <v>418</v>
      </c>
      <c r="B151"/>
      <c r="C151"/>
      <c r="D151"/>
    </row>
    <row r="152" spans="1:4" s="36" customFormat="1" ht="12.75">
      <c r="A152"/>
      <c r="B152"/>
      <c r="C152"/>
      <c r="D152"/>
    </row>
    <row r="153" spans="1:4" s="36" customFormat="1" ht="15">
      <c r="A153" s="2" t="s">
        <v>99</v>
      </c>
      <c r="B153"/>
      <c r="C153"/>
      <c r="D153"/>
    </row>
    <row r="154" spans="1:4" s="36" customFormat="1" ht="15">
      <c r="A154" s="2" t="s">
        <v>100</v>
      </c>
      <c r="B154"/>
      <c r="C154"/>
      <c r="D154"/>
    </row>
    <row r="155" spans="1:4" s="36" customFormat="1" ht="15">
      <c r="A155" s="2" t="s">
        <v>101</v>
      </c>
      <c r="B155"/>
      <c r="C155"/>
      <c r="D155"/>
    </row>
    <row r="156" spans="1:4" s="36" customFormat="1" ht="15">
      <c r="A156" s="2" t="s">
        <v>102</v>
      </c>
      <c r="B156"/>
      <c r="C156"/>
      <c r="D156"/>
    </row>
    <row r="157" spans="1:4" s="36" customFormat="1" ht="15">
      <c r="A157" s="2" t="s">
        <v>103</v>
      </c>
      <c r="B157"/>
      <c r="C157"/>
      <c r="D157"/>
    </row>
    <row r="158" spans="1:4" s="36" customFormat="1" ht="12.75"/>
    <row r="159" spans="1:4" ht="16.5">
      <c r="A159" s="1" t="s">
        <v>104</v>
      </c>
      <c r="B159"/>
      <c r="C159"/>
    </row>
    <row r="160" spans="1:4">
      <c r="A160"/>
      <c r="B160"/>
      <c r="C160"/>
    </row>
    <row r="161" spans="1:3" ht="15">
      <c r="A161" s="2" t="s">
        <v>105</v>
      </c>
      <c r="B161"/>
      <c r="C161"/>
    </row>
    <row r="162" spans="1:3" ht="15">
      <c r="A162" s="2" t="s">
        <v>106</v>
      </c>
      <c r="B162"/>
      <c r="C162"/>
    </row>
    <row r="163" spans="1:3" ht="15">
      <c r="A163" s="2" t="s">
        <v>107</v>
      </c>
      <c r="B163"/>
      <c r="C163"/>
    </row>
    <row r="164" spans="1:3" ht="15">
      <c r="A164" s="2" t="s">
        <v>108</v>
      </c>
      <c r="B164"/>
      <c r="C164"/>
    </row>
    <row r="165" spans="1:3" ht="15">
      <c r="A165" s="2" t="s">
        <v>109</v>
      </c>
      <c r="B165"/>
      <c r="C165"/>
    </row>
    <row r="166" spans="1:3">
      <c r="A166"/>
      <c r="B166"/>
      <c r="C166"/>
    </row>
    <row r="167" spans="1:3" ht="16.5">
      <c r="A167" s="1" t="s">
        <v>110</v>
      </c>
      <c r="B167"/>
      <c r="C167"/>
    </row>
    <row r="168" spans="1:3">
      <c r="A168"/>
      <c r="B168"/>
      <c r="C168"/>
    </row>
    <row r="169" spans="1:3" ht="15">
      <c r="A169" s="2" t="s">
        <v>111</v>
      </c>
      <c r="B169"/>
      <c r="C169"/>
    </row>
    <row r="170" spans="1:3" ht="15">
      <c r="A170" s="2" t="s">
        <v>112</v>
      </c>
      <c r="B170"/>
      <c r="C170"/>
    </row>
    <row r="171" spans="1:3">
      <c r="A171"/>
      <c r="B171"/>
      <c r="C171"/>
    </row>
    <row r="172" spans="1:3" ht="16.5">
      <c r="A172" s="1" t="s">
        <v>113</v>
      </c>
      <c r="B172"/>
      <c r="C172"/>
    </row>
    <row r="173" spans="1:3">
      <c r="A173"/>
      <c r="B173"/>
      <c r="C173"/>
    </row>
    <row r="174" spans="1:3" ht="15">
      <c r="A174" s="2" t="s">
        <v>406</v>
      </c>
      <c r="B174"/>
      <c r="C174"/>
    </row>
    <row r="175" spans="1:3" ht="15">
      <c r="A175" s="2" t="s">
        <v>407</v>
      </c>
      <c r="B175"/>
      <c r="C175"/>
    </row>
    <row r="176" spans="1:3">
      <c r="A176"/>
      <c r="B176"/>
      <c r="C176"/>
    </row>
    <row r="177" spans="1:3" ht="16.5">
      <c r="A177" s="1" t="s">
        <v>114</v>
      </c>
      <c r="B177"/>
      <c r="C177"/>
    </row>
    <row r="178" spans="1:3">
      <c r="A178"/>
      <c r="B178"/>
      <c r="C178"/>
    </row>
    <row r="179" spans="1:3" ht="15">
      <c r="A179" s="2" t="s">
        <v>115</v>
      </c>
      <c r="B179"/>
      <c r="C179"/>
    </row>
    <row r="180" spans="1:3" ht="15">
      <c r="A180" s="2" t="s">
        <v>116</v>
      </c>
      <c r="B180"/>
      <c r="C180"/>
    </row>
  </sheetData>
  <sheetProtection algorithmName="SHA-512" hashValue="ZDYlU0IYfuVpzHjYpquRi17xtH5XvzYGygJYqcHCZBh6W6xQzr/BtXz8TsESqGRyQ8mdk+czQO8P7SPJgXNZhw==" saltValue="L5jY83LHEKyrvFqZSJawIg==" spinCount="100000" sheet="1" objects="1" scenarios="1"/>
  <mergeCells count="3">
    <mergeCell ref="J1:L1"/>
    <mergeCell ref="J2:L2"/>
    <mergeCell ref="J3:L3"/>
  </mergeCells>
  <hyperlinks>
    <hyperlink ref="J1" location="'Marche à suivre'!A1" display="Aller à la Marche à suivre"/>
    <hyperlink ref="J2" location="Demande!A1" display="Aller à la Demande"/>
    <hyperlink ref="J3" location="Attestation!A1" display="Aller à l'Attestation "/>
  </hyperlinks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Footer>&amp;L&amp;F&amp;C&amp;A&amp;R&amp;P/&amp;N</oddFooter>
  </headerFooter>
  <rowBreaks count="3" manualBreakCount="3">
    <brk id="55" max="16383" man="1"/>
    <brk id="110" max="16383" man="1"/>
    <brk id="16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291"/>
  <sheetViews>
    <sheetView showGridLines="0" topLeftCell="B1" zoomScale="115" zoomScaleNormal="115" workbookViewId="0">
      <pane ySplit="8" topLeftCell="A9" activePane="bottomLeft" state="frozen"/>
      <selection activeCell="A10" sqref="A10"/>
      <selection pane="bottomLeft" activeCell="A10" sqref="A10"/>
    </sheetView>
  </sheetViews>
  <sheetFormatPr baseColWidth="10" defaultColWidth="9.140625" defaultRowHeight="15" outlineLevelCol="1"/>
  <cols>
    <col min="1" max="1" width="8.28515625" style="45" hidden="1" customWidth="1" outlineLevel="1"/>
    <col min="2" max="2" width="4.28515625" style="4" customWidth="1" collapsed="1"/>
    <col min="3" max="4" width="4.28515625" style="4" customWidth="1"/>
    <col min="5" max="5" width="10.140625" style="4" customWidth="1"/>
    <col min="6" max="6" width="9.140625" style="4"/>
    <col min="7" max="7" width="21.28515625" style="4" customWidth="1"/>
    <col min="8" max="8" width="8.28515625" style="4" customWidth="1"/>
    <col min="9" max="11" width="6.42578125" style="4" customWidth="1"/>
    <col min="12" max="12" width="16.7109375" style="4" customWidth="1"/>
    <col min="13" max="13" width="9.5703125" style="4" customWidth="1"/>
    <col min="14" max="14" width="22.85546875" style="4" bestFit="1" customWidth="1"/>
    <col min="15" max="16384" width="9.140625" style="4"/>
  </cols>
  <sheetData>
    <row r="1" spans="1:16" s="5" customFormat="1" ht="14.25">
      <c r="A1" s="86">
        <f>SUM(A15:A243)</f>
        <v>36</v>
      </c>
      <c r="I1" s="6"/>
      <c r="K1" s="218" t="s">
        <v>278</v>
      </c>
      <c r="L1" s="218"/>
      <c r="O1" s="155"/>
      <c r="P1" s="155"/>
    </row>
    <row r="2" spans="1:16" s="5" customFormat="1" ht="14.25">
      <c r="I2" s="6"/>
      <c r="K2" s="218" t="s">
        <v>279</v>
      </c>
      <c r="L2" s="218"/>
    </row>
    <row r="3" spans="1:16" s="5" customFormat="1" ht="14.25">
      <c r="I3" s="6"/>
      <c r="K3" s="218" t="s">
        <v>280</v>
      </c>
      <c r="L3" s="218"/>
    </row>
    <row r="4" spans="1:16" s="5" customFormat="1" ht="14.25">
      <c r="I4" s="6"/>
      <c r="L4" s="33"/>
    </row>
    <row r="5" spans="1:16" s="5" customFormat="1" ht="15.75">
      <c r="A5" s="8"/>
      <c r="B5" s="8" t="str">
        <f>'Marche à suivre'!A7</f>
        <v>Mesures de soutien selon l’Ordonnance COVID dans le secteur de la culture</v>
      </c>
      <c r="I5" s="6"/>
    </row>
    <row r="6" spans="1:16" s="5" customFormat="1" ht="15.75">
      <c r="A6" s="8"/>
      <c r="B6" s="8" t="str">
        <f>'Marche à suivre'!A8</f>
        <v>Indemnisation des pertes financières pour les entreprises culturelles</v>
      </c>
      <c r="I6" s="6"/>
    </row>
    <row r="7" spans="1:16" s="33" customFormat="1" ht="14.25"/>
    <row r="8" spans="1:16" s="36" customFormat="1" ht="16.5">
      <c r="A8" s="41"/>
      <c r="B8" s="39" t="s">
        <v>117</v>
      </c>
      <c r="H8" s="154"/>
    </row>
    <row r="9" spans="1:16" s="36" customFormat="1" ht="16.5">
      <c r="A9" s="41"/>
      <c r="B9" s="39"/>
    </row>
    <row r="10" spans="1:16" s="36" customFormat="1" ht="16.5">
      <c r="A10" s="41"/>
      <c r="B10" s="39" t="s">
        <v>118</v>
      </c>
      <c r="K10" s="229" t="s">
        <v>277</v>
      </c>
      <c r="L10" s="229"/>
    </row>
    <row r="11" spans="1:16" s="36" customFormat="1" ht="5.25" customHeight="1" thickBot="1">
      <c r="A11" s="41"/>
      <c r="B11" s="39"/>
      <c r="K11" s="166"/>
      <c r="L11" s="166"/>
    </row>
    <row r="12" spans="1:16" s="36" customFormat="1" ht="15.75" thickBot="1">
      <c r="A12" s="41"/>
      <c r="J12" s="163" t="s">
        <v>346</v>
      </c>
      <c r="K12" s="162" t="s">
        <v>344</v>
      </c>
      <c r="L12" s="165"/>
    </row>
    <row r="13" spans="1:16" s="36" customFormat="1">
      <c r="A13" s="41"/>
      <c r="B13" s="38" t="s">
        <v>18</v>
      </c>
      <c r="C13" s="38" t="s">
        <v>119</v>
      </c>
      <c r="D13" s="38"/>
      <c r="E13" s="38"/>
      <c r="L13" s="164" t="s">
        <v>347</v>
      </c>
    </row>
    <row r="14" spans="1:16" s="36" customFormat="1" ht="7.5" customHeight="1">
      <c r="A14" s="41"/>
      <c r="B14" s="38"/>
      <c r="C14" s="38"/>
      <c r="D14" s="38"/>
      <c r="E14" s="38"/>
    </row>
    <row r="15" spans="1:16" s="36" customFormat="1">
      <c r="A15" s="41">
        <f>IF(F15="",1,0)</f>
        <v>1</v>
      </c>
      <c r="B15" s="38"/>
      <c r="C15" s="38"/>
      <c r="F15" s="225"/>
      <c r="G15" s="225"/>
      <c r="H15" s="225"/>
      <c r="I15" s="225"/>
      <c r="J15" s="225"/>
      <c r="K15" s="225"/>
      <c r="L15" s="225"/>
    </row>
    <row r="16" spans="1:16" s="36" customFormat="1" ht="7.5" customHeight="1">
      <c r="A16" s="41"/>
      <c r="B16" s="38"/>
      <c r="C16" s="38"/>
      <c r="D16" s="38"/>
      <c r="E16" s="38"/>
    </row>
    <row r="17" spans="1:12" s="36" customFormat="1">
      <c r="A17" s="41"/>
      <c r="B17" s="38" t="s">
        <v>18</v>
      </c>
      <c r="C17" s="38" t="s">
        <v>120</v>
      </c>
      <c r="D17" s="38"/>
      <c r="E17" s="38"/>
    </row>
    <row r="18" spans="1:12" s="36" customFormat="1" ht="7.5" customHeight="1">
      <c r="A18" s="41"/>
      <c r="B18" s="38"/>
      <c r="C18" s="38"/>
      <c r="D18" s="38"/>
      <c r="E18" s="38"/>
    </row>
    <row r="19" spans="1:12" s="36" customFormat="1">
      <c r="A19" s="41">
        <f>IF(F19="",1,0)</f>
        <v>1</v>
      </c>
      <c r="B19" s="38"/>
      <c r="D19" s="38" t="s">
        <v>206</v>
      </c>
      <c r="E19" s="38"/>
      <c r="F19" s="225"/>
      <c r="G19" s="225"/>
      <c r="H19" s="225"/>
      <c r="I19" s="225"/>
      <c r="J19" s="225"/>
      <c r="K19" s="225"/>
      <c r="L19" s="225"/>
    </row>
    <row r="20" spans="1:12" s="36" customFormat="1" ht="7.5" customHeight="1">
      <c r="A20" s="41"/>
      <c r="B20" s="38"/>
      <c r="D20" s="38"/>
      <c r="E20" s="38"/>
    </row>
    <row r="21" spans="1:12" s="36" customFormat="1">
      <c r="A21" s="41">
        <f>IF(F21="",1,0)</f>
        <v>1</v>
      </c>
      <c r="B21" s="38"/>
      <c r="D21" s="38" t="s">
        <v>207</v>
      </c>
      <c r="E21" s="38"/>
      <c r="F21" s="225"/>
      <c r="G21" s="225"/>
      <c r="H21" s="225"/>
      <c r="I21" s="225"/>
      <c r="J21" s="225"/>
      <c r="K21" s="225"/>
      <c r="L21" s="225"/>
    </row>
    <row r="22" spans="1:12" s="36" customFormat="1" ht="7.5" customHeight="1">
      <c r="A22" s="41"/>
      <c r="B22" s="38"/>
      <c r="D22" s="38"/>
      <c r="E22" s="38"/>
    </row>
    <row r="23" spans="1:12" s="36" customFormat="1">
      <c r="A23" s="41">
        <f>IF(F23="",1,0)</f>
        <v>1</v>
      </c>
      <c r="B23" s="38"/>
      <c r="D23" s="38" t="s">
        <v>208</v>
      </c>
      <c r="E23" s="38"/>
      <c r="F23" s="225"/>
      <c r="G23" s="225"/>
      <c r="H23" s="225"/>
      <c r="I23" s="225"/>
      <c r="J23" s="225"/>
      <c r="K23" s="225"/>
      <c r="L23" s="225"/>
    </row>
    <row r="24" spans="1:12" s="36" customFormat="1" ht="7.5" customHeight="1">
      <c r="A24" s="41"/>
      <c r="B24" s="38"/>
      <c r="C24" s="38"/>
      <c r="D24" s="38"/>
      <c r="E24" s="38"/>
    </row>
    <row r="25" spans="1:12" s="36" customFormat="1">
      <c r="A25" s="41">
        <f>IF(F25="",1,0)</f>
        <v>1</v>
      </c>
      <c r="B25" s="38" t="s">
        <v>18</v>
      </c>
      <c r="C25" s="38" t="s">
        <v>209</v>
      </c>
      <c r="D25" s="38"/>
      <c r="E25" s="38"/>
      <c r="F25" s="225"/>
      <c r="G25" s="225"/>
      <c r="H25" s="225"/>
      <c r="I25" s="225"/>
      <c r="J25" s="225"/>
      <c r="K25" s="225"/>
      <c r="L25" s="225"/>
    </row>
    <row r="26" spans="1:12" s="36" customFormat="1" ht="7.5" customHeight="1">
      <c r="A26" s="41"/>
      <c r="B26" s="38"/>
      <c r="C26" s="38"/>
      <c r="D26" s="38"/>
      <c r="E26" s="38"/>
    </row>
    <row r="27" spans="1:12" s="36" customFormat="1">
      <c r="A27" s="41">
        <f>IF(F27="",1,0)</f>
        <v>1</v>
      </c>
      <c r="B27" s="38" t="s">
        <v>18</v>
      </c>
      <c r="C27" s="38" t="s">
        <v>210</v>
      </c>
      <c r="D27" s="38"/>
      <c r="E27" s="38"/>
      <c r="F27" s="225"/>
      <c r="G27" s="225"/>
      <c r="H27" s="225"/>
      <c r="I27" s="225"/>
      <c r="J27" s="225"/>
      <c r="K27" s="225"/>
      <c r="L27" s="225"/>
    </row>
    <row r="28" spans="1:12" s="36" customFormat="1" ht="7.5" customHeight="1">
      <c r="A28" s="41"/>
      <c r="B28" s="38"/>
      <c r="C28" s="38"/>
      <c r="D28" s="38"/>
      <c r="E28" s="38"/>
    </row>
    <row r="29" spans="1:12" s="36" customFormat="1">
      <c r="A29" s="41"/>
      <c r="B29" s="38" t="s">
        <v>18</v>
      </c>
      <c r="C29" s="38" t="s">
        <v>251</v>
      </c>
      <c r="D29" s="38"/>
      <c r="E29" s="38"/>
      <c r="F29" s="225"/>
      <c r="G29" s="225"/>
      <c r="H29" s="225"/>
      <c r="I29" s="225"/>
      <c r="J29" s="225"/>
      <c r="K29" s="225"/>
      <c r="L29" s="225"/>
    </row>
    <row r="30" spans="1:12" s="36" customFormat="1" ht="7.5" customHeight="1">
      <c r="A30" s="41"/>
      <c r="B30" s="38"/>
      <c r="C30" s="38"/>
      <c r="D30" s="38"/>
      <c r="E30" s="38"/>
    </row>
    <row r="31" spans="1:12" s="36" customFormat="1">
      <c r="A31" s="41">
        <f>IF(G31="",1,0)</f>
        <v>1</v>
      </c>
      <c r="B31" s="38" t="s">
        <v>18</v>
      </c>
      <c r="C31" s="38" t="s">
        <v>211</v>
      </c>
      <c r="D31" s="38"/>
      <c r="E31" s="38"/>
      <c r="G31" s="89"/>
      <c r="I31" s="38" t="s">
        <v>379</v>
      </c>
      <c r="L31" s="84"/>
    </row>
    <row r="32" spans="1:12" s="36" customFormat="1" ht="12.75">
      <c r="A32" s="41">
        <f>IF(OR(G31="",L31=""),1,0)</f>
        <v>1</v>
      </c>
    </row>
    <row r="33" spans="1:12" s="36" customFormat="1">
      <c r="A33" s="41"/>
      <c r="B33" s="38" t="s">
        <v>18</v>
      </c>
      <c r="C33" s="38" t="s">
        <v>212</v>
      </c>
      <c r="D33" s="38"/>
      <c r="E33" s="38"/>
    </row>
    <row r="34" spans="1:12" s="36" customFormat="1">
      <c r="A34" s="41">
        <f>IF(L34="",1,0)</f>
        <v>1</v>
      </c>
      <c r="C34" s="38" t="s">
        <v>250</v>
      </c>
      <c r="D34" s="38"/>
      <c r="E34" s="38"/>
      <c r="F34" s="38"/>
      <c r="L34" s="84"/>
    </row>
    <row r="35" spans="1:12" s="36" customFormat="1">
      <c r="A35" s="41"/>
      <c r="C35" s="38"/>
      <c r="D35" s="38"/>
      <c r="E35" s="38"/>
      <c r="F35" s="38"/>
    </row>
    <row r="36" spans="1:12" s="36" customFormat="1">
      <c r="A36" s="41"/>
      <c r="B36" s="38" t="s">
        <v>18</v>
      </c>
      <c r="C36" s="38" t="s">
        <v>213</v>
      </c>
      <c r="D36" s="38"/>
      <c r="E36" s="38"/>
    </row>
    <row r="37" spans="1:12" s="36" customFormat="1" ht="7.5" customHeight="1">
      <c r="A37" s="41"/>
      <c r="B37" s="38"/>
      <c r="C37" s="38"/>
      <c r="D37" s="38"/>
      <c r="E37" s="38"/>
    </row>
    <row r="38" spans="1:12" s="36" customFormat="1">
      <c r="A38" s="41">
        <f>IF(F38="",1,0)</f>
        <v>1</v>
      </c>
      <c r="C38" s="38" t="s">
        <v>214</v>
      </c>
      <c r="D38" s="38"/>
      <c r="E38" s="38"/>
      <c r="F38" s="225"/>
      <c r="G38" s="225"/>
      <c r="H38" s="225"/>
      <c r="I38" s="225"/>
      <c r="J38" s="225"/>
      <c r="K38" s="225"/>
      <c r="L38" s="225"/>
    </row>
    <row r="39" spans="1:12" s="36" customFormat="1" ht="7.5" customHeight="1">
      <c r="A39" s="41"/>
      <c r="B39" s="38"/>
      <c r="C39" s="38"/>
      <c r="D39" s="38"/>
      <c r="E39" s="38"/>
    </row>
    <row r="40" spans="1:12" s="36" customFormat="1">
      <c r="A40" s="41">
        <f>IF(F40="",1,0)</f>
        <v>1</v>
      </c>
      <c r="C40" s="38" t="s">
        <v>207</v>
      </c>
      <c r="D40" s="38"/>
      <c r="E40" s="38"/>
      <c r="F40" s="225"/>
      <c r="G40" s="225"/>
      <c r="H40" s="225"/>
      <c r="I40" s="225"/>
      <c r="J40" s="225"/>
      <c r="K40" s="225"/>
      <c r="L40" s="225"/>
    </row>
    <row r="41" spans="1:12" s="36" customFormat="1">
      <c r="A41" s="41"/>
      <c r="C41" s="38"/>
      <c r="D41" s="38"/>
      <c r="E41" s="38"/>
    </row>
    <row r="42" spans="1:12" s="36" customFormat="1">
      <c r="A42" s="41"/>
      <c r="B42" s="38" t="s">
        <v>18</v>
      </c>
      <c r="C42" s="38" t="s">
        <v>215</v>
      </c>
      <c r="D42" s="38"/>
      <c r="E42" s="38"/>
    </row>
    <row r="43" spans="1:12" s="36" customFormat="1" ht="7.5" customHeight="1">
      <c r="A43" s="41"/>
      <c r="B43" s="38"/>
      <c r="C43" s="38"/>
      <c r="D43" s="38"/>
      <c r="E43" s="38"/>
    </row>
    <row r="44" spans="1:12" s="36" customFormat="1">
      <c r="A44" s="41">
        <f>IF(F44="",1,0)</f>
        <v>1</v>
      </c>
      <c r="C44" s="38" t="s">
        <v>216</v>
      </c>
      <c r="D44" s="38"/>
      <c r="E44" s="38"/>
      <c r="F44" s="226"/>
      <c r="G44" s="226"/>
      <c r="H44" s="226"/>
      <c r="I44" s="226"/>
      <c r="J44" s="226"/>
      <c r="K44" s="226"/>
      <c r="L44" s="226"/>
    </row>
    <row r="45" spans="1:12" s="36" customFormat="1" ht="7.5" customHeight="1">
      <c r="A45" s="41"/>
      <c r="B45" s="38"/>
      <c r="C45" s="38"/>
      <c r="D45" s="38"/>
      <c r="E45" s="38"/>
    </row>
    <row r="46" spans="1:12" s="36" customFormat="1">
      <c r="A46" s="41">
        <f>IF(F46="",1,0)</f>
        <v>1</v>
      </c>
      <c r="C46" s="38" t="s">
        <v>217</v>
      </c>
      <c r="D46" s="38"/>
      <c r="E46" s="38"/>
      <c r="F46" s="226"/>
      <c r="G46" s="226"/>
      <c r="H46" s="36" t="s">
        <v>286</v>
      </c>
      <c r="I46" s="38"/>
      <c r="J46" s="38"/>
      <c r="K46" s="38"/>
      <c r="L46" s="38"/>
    </row>
    <row r="47" spans="1:12" s="36" customFormat="1">
      <c r="A47" s="41"/>
      <c r="C47" s="93" t="s">
        <v>352</v>
      </c>
      <c r="D47" s="38"/>
      <c r="E47" s="38"/>
      <c r="F47" s="38"/>
      <c r="G47" s="38"/>
      <c r="H47" s="38"/>
      <c r="I47" s="38"/>
      <c r="J47" s="38"/>
      <c r="K47" s="38"/>
      <c r="L47" s="38"/>
    </row>
    <row r="48" spans="1:12" s="36" customFormat="1">
      <c r="A48" s="41"/>
      <c r="D48" s="38"/>
      <c r="E48" s="38"/>
      <c r="F48" s="38"/>
      <c r="G48" s="38"/>
      <c r="H48" s="38"/>
      <c r="I48" s="38"/>
      <c r="J48" s="38"/>
      <c r="K48" s="38"/>
      <c r="L48" s="38"/>
    </row>
    <row r="49" spans="1:12" s="36" customFormat="1">
      <c r="A49" s="41"/>
      <c r="B49" s="38" t="s">
        <v>18</v>
      </c>
      <c r="C49" s="38" t="s">
        <v>218</v>
      </c>
      <c r="D49" s="38"/>
      <c r="E49" s="38"/>
    </row>
    <row r="50" spans="1:12" s="36" customFormat="1" ht="7.5" customHeight="1">
      <c r="A50" s="41"/>
      <c r="B50" s="38"/>
      <c r="C50" s="38"/>
      <c r="D50" s="38"/>
      <c r="E50" s="38"/>
    </row>
    <row r="51" spans="1:12" s="36" customFormat="1">
      <c r="A51" s="41">
        <f>IF(G51="",1,0)</f>
        <v>1</v>
      </c>
      <c r="B51" s="38"/>
      <c r="C51" s="38" t="s">
        <v>219</v>
      </c>
      <c r="D51" s="38"/>
      <c r="E51" s="38"/>
      <c r="G51" s="226"/>
      <c r="H51" s="226"/>
      <c r="I51" s="226"/>
      <c r="J51" s="226"/>
      <c r="K51" s="226"/>
      <c r="L51" s="226"/>
    </row>
    <row r="52" spans="1:12" s="36" customFormat="1" ht="7.5" customHeight="1">
      <c r="A52" s="41"/>
      <c r="B52" s="38"/>
      <c r="C52" s="38"/>
      <c r="D52" s="38"/>
      <c r="E52" s="38"/>
    </row>
    <row r="53" spans="1:12" s="36" customFormat="1">
      <c r="A53" s="41"/>
      <c r="B53" s="38"/>
      <c r="C53" s="38" t="s">
        <v>220</v>
      </c>
      <c r="D53" s="38"/>
      <c r="E53" s="38"/>
      <c r="G53" s="226"/>
      <c r="H53" s="226"/>
      <c r="I53" s="226"/>
      <c r="J53" s="226"/>
      <c r="K53" s="226"/>
      <c r="L53" s="226"/>
    </row>
    <row r="54" spans="1:12" s="36" customFormat="1" ht="7.5" customHeight="1">
      <c r="A54" s="41"/>
      <c r="B54" s="38"/>
      <c r="C54" s="38"/>
      <c r="D54" s="38"/>
      <c r="E54" s="38"/>
    </row>
    <row r="55" spans="1:12" s="36" customFormat="1">
      <c r="A55" s="41"/>
      <c r="B55" s="38"/>
      <c r="C55" s="38" t="s">
        <v>209</v>
      </c>
      <c r="D55" s="38"/>
      <c r="E55" s="38"/>
      <c r="F55" s="225"/>
      <c r="G55" s="225"/>
      <c r="H55" s="225"/>
      <c r="I55" s="225"/>
      <c r="J55" s="225"/>
      <c r="K55" s="225"/>
      <c r="L55" s="225"/>
    </row>
    <row r="56" spans="1:12" s="36" customFormat="1" ht="7.5" customHeight="1">
      <c r="A56" s="41"/>
      <c r="B56" s="38"/>
      <c r="C56" s="38"/>
      <c r="D56" s="38"/>
      <c r="E56" s="38"/>
      <c r="F56" s="173"/>
      <c r="G56" s="173"/>
      <c r="H56" s="173"/>
      <c r="I56" s="173"/>
      <c r="J56" s="173"/>
      <c r="K56" s="173"/>
      <c r="L56" s="173"/>
    </row>
    <row r="57" spans="1:12" s="36" customFormat="1">
      <c r="A57" s="41"/>
      <c r="B57" s="38"/>
      <c r="C57" s="38" t="s">
        <v>210</v>
      </c>
      <c r="D57" s="38"/>
      <c r="E57" s="38"/>
      <c r="F57" s="225"/>
      <c r="G57" s="225"/>
      <c r="H57" s="225"/>
      <c r="I57" s="225"/>
      <c r="J57" s="225"/>
      <c r="K57" s="225"/>
      <c r="L57" s="225"/>
    </row>
    <row r="58" spans="1:12" s="36" customFormat="1" ht="7.5" customHeight="1">
      <c r="A58" s="41"/>
      <c r="B58" s="38"/>
      <c r="C58" s="38"/>
      <c r="D58" s="38"/>
      <c r="E58" s="38"/>
    </row>
    <row r="59" spans="1:12" s="36" customFormat="1">
      <c r="A59" s="41"/>
      <c r="B59" s="38" t="s">
        <v>18</v>
      </c>
      <c r="C59" s="38" t="s">
        <v>221</v>
      </c>
      <c r="D59" s="38"/>
      <c r="E59" s="38"/>
    </row>
    <row r="60" spans="1:12" s="36" customFormat="1" ht="7.5" customHeight="1">
      <c r="A60" s="41"/>
      <c r="B60" s="38"/>
      <c r="C60" s="38"/>
      <c r="D60" s="38"/>
      <c r="E60" s="38"/>
    </row>
    <row r="61" spans="1:12" s="36" customFormat="1">
      <c r="A61" s="41"/>
      <c r="B61" s="38"/>
      <c r="C61" s="38" t="s">
        <v>222</v>
      </c>
      <c r="D61" s="38"/>
      <c r="E61" s="38"/>
      <c r="F61" s="225"/>
      <c r="G61" s="225"/>
      <c r="H61" s="225"/>
      <c r="I61" s="225"/>
      <c r="J61" s="225"/>
      <c r="K61" s="225"/>
      <c r="L61" s="225"/>
    </row>
    <row r="62" spans="1:12" s="36" customFormat="1" ht="12.75">
      <c r="A62" s="41"/>
    </row>
    <row r="63" spans="1:12" s="36" customFormat="1" ht="12.75">
      <c r="A63" s="41"/>
    </row>
    <row r="64" spans="1:12" s="36" customFormat="1" ht="16.5">
      <c r="A64" s="41"/>
      <c r="B64" s="39" t="s">
        <v>121</v>
      </c>
    </row>
    <row r="65" spans="1:12" s="36" customFormat="1" ht="12.75">
      <c r="A65" s="41"/>
    </row>
    <row r="66" spans="1:12" s="36" customFormat="1">
      <c r="A66" s="41">
        <f>IF(F66="",1,0)</f>
        <v>1</v>
      </c>
      <c r="B66" s="38" t="s">
        <v>18</v>
      </c>
      <c r="C66" s="38" t="s">
        <v>223</v>
      </c>
      <c r="D66" s="38"/>
      <c r="E66" s="38"/>
      <c r="F66" s="225"/>
      <c r="G66" s="225"/>
      <c r="H66" s="225"/>
      <c r="I66" s="225"/>
      <c r="J66" s="225"/>
      <c r="K66" s="225"/>
      <c r="L66" s="225"/>
    </row>
    <row r="67" spans="1:12" s="36" customFormat="1" ht="7.5" customHeight="1">
      <c r="A67" s="41"/>
      <c r="B67" s="38"/>
      <c r="C67" s="38"/>
      <c r="D67" s="38"/>
      <c r="E67" s="38"/>
    </row>
    <row r="68" spans="1:12" s="36" customFormat="1">
      <c r="A68" s="41">
        <f>IF(F68="",1,0)</f>
        <v>1</v>
      </c>
      <c r="B68" s="38" t="s">
        <v>18</v>
      </c>
      <c r="C68" s="38" t="s">
        <v>122</v>
      </c>
      <c r="D68" s="38"/>
      <c r="E68" s="38"/>
      <c r="F68" s="225"/>
      <c r="G68" s="225"/>
      <c r="H68" s="225"/>
      <c r="I68" s="225"/>
      <c r="J68" s="225"/>
      <c r="K68" s="225"/>
      <c r="L68" s="225"/>
    </row>
    <row r="69" spans="1:12" s="36" customFormat="1" ht="7.5" customHeight="1">
      <c r="A69" s="41"/>
      <c r="B69" s="38"/>
      <c r="D69" s="38"/>
      <c r="E69" s="38"/>
    </row>
    <row r="70" spans="1:12" s="36" customFormat="1">
      <c r="A70" s="41"/>
      <c r="B70" s="38" t="s">
        <v>18</v>
      </c>
      <c r="C70" s="38" t="s">
        <v>120</v>
      </c>
      <c r="D70" s="38"/>
      <c r="E70" s="38"/>
    </row>
    <row r="71" spans="1:12" s="36" customFormat="1" ht="7.5" customHeight="1">
      <c r="A71" s="41"/>
      <c r="B71" s="38"/>
      <c r="C71" s="38"/>
      <c r="D71" s="38"/>
      <c r="E71" s="38"/>
    </row>
    <row r="72" spans="1:12" s="36" customFormat="1">
      <c r="A72" s="41">
        <f>IF(F72="",1,0)</f>
        <v>1</v>
      </c>
      <c r="B72" s="38"/>
      <c r="D72" s="38" t="s">
        <v>206</v>
      </c>
      <c r="E72" s="38"/>
      <c r="F72" s="225"/>
      <c r="G72" s="225"/>
      <c r="H72" s="225"/>
      <c r="I72" s="225"/>
      <c r="J72" s="225"/>
      <c r="K72" s="225"/>
      <c r="L72" s="225"/>
    </row>
    <row r="73" spans="1:12" s="36" customFormat="1" ht="7.5" customHeight="1">
      <c r="A73" s="41"/>
      <c r="B73" s="38"/>
      <c r="D73" s="38"/>
      <c r="E73" s="38"/>
    </row>
    <row r="74" spans="1:12" s="36" customFormat="1">
      <c r="A74" s="41">
        <f>IF(F74="",1,0)</f>
        <v>1</v>
      </c>
      <c r="B74" s="38"/>
      <c r="D74" s="38" t="s">
        <v>207</v>
      </c>
      <c r="E74" s="38"/>
      <c r="F74" s="225"/>
      <c r="G74" s="225"/>
      <c r="H74" s="225"/>
      <c r="I74" s="225"/>
      <c r="J74" s="225"/>
      <c r="K74" s="225"/>
      <c r="L74" s="225"/>
    </row>
    <row r="75" spans="1:12" s="36" customFormat="1" ht="7.5" customHeight="1">
      <c r="A75" s="41"/>
      <c r="B75" s="38"/>
      <c r="D75" s="38"/>
      <c r="E75" s="38"/>
    </row>
    <row r="76" spans="1:12" s="36" customFormat="1">
      <c r="A76" s="41">
        <f>IF(F76="",1,0)</f>
        <v>1</v>
      </c>
      <c r="B76" s="38"/>
      <c r="D76" s="38" t="s">
        <v>208</v>
      </c>
      <c r="E76" s="38"/>
      <c r="F76" s="225"/>
      <c r="G76" s="225"/>
      <c r="H76" s="225"/>
      <c r="I76" s="225"/>
      <c r="J76" s="225"/>
      <c r="K76" s="225"/>
      <c r="L76" s="225"/>
    </row>
    <row r="77" spans="1:12" s="36" customFormat="1" ht="7.5" customHeight="1">
      <c r="A77" s="41"/>
      <c r="B77" s="38"/>
      <c r="C77" s="38"/>
      <c r="D77" s="38"/>
      <c r="E77" s="38"/>
    </row>
    <row r="78" spans="1:12" s="36" customFormat="1">
      <c r="A78" s="41">
        <f>IF(F78="",1,0)</f>
        <v>1</v>
      </c>
      <c r="B78" s="38" t="s">
        <v>18</v>
      </c>
      <c r="C78" s="38" t="s">
        <v>209</v>
      </c>
      <c r="D78" s="38"/>
      <c r="E78" s="38"/>
      <c r="F78" s="225"/>
      <c r="G78" s="225"/>
      <c r="H78" s="225"/>
      <c r="I78" s="225"/>
      <c r="J78" s="225"/>
      <c r="K78" s="225"/>
      <c r="L78" s="225"/>
    </row>
    <row r="79" spans="1:12" s="36" customFormat="1" ht="7.5" customHeight="1">
      <c r="A79" s="41"/>
      <c r="B79" s="38"/>
      <c r="C79" s="38"/>
      <c r="D79" s="38"/>
      <c r="E79" s="38"/>
    </row>
    <row r="80" spans="1:12" s="36" customFormat="1">
      <c r="A80" s="41">
        <f>IF(F80="",1,0)</f>
        <v>1</v>
      </c>
      <c r="B80" s="38" t="s">
        <v>18</v>
      </c>
      <c r="C80" s="38" t="s">
        <v>210</v>
      </c>
      <c r="D80" s="38"/>
      <c r="E80" s="38"/>
      <c r="F80" s="225"/>
      <c r="G80" s="225"/>
      <c r="H80" s="225"/>
      <c r="I80" s="225"/>
      <c r="J80" s="225"/>
      <c r="K80" s="225"/>
      <c r="L80" s="225"/>
    </row>
    <row r="81" spans="1:12" s="36" customFormat="1">
      <c r="A81" s="41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</row>
    <row r="82" spans="1:12" s="36" customFormat="1">
      <c r="A82" s="41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</row>
    <row r="83" spans="1:12" s="36" customFormat="1" ht="16.5">
      <c r="A83" s="41"/>
      <c r="B83" s="39" t="s">
        <v>123</v>
      </c>
      <c r="D83" s="39"/>
      <c r="E83" s="39"/>
    </row>
    <row r="84" spans="1:12" s="36" customFormat="1" ht="12.75">
      <c r="A84" s="41"/>
    </row>
    <row r="85" spans="1:12" s="36" customFormat="1">
      <c r="A85" s="41"/>
      <c r="B85" s="38" t="s">
        <v>18</v>
      </c>
      <c r="C85" s="38" t="s">
        <v>224</v>
      </c>
      <c r="D85" s="38"/>
      <c r="E85" s="38"/>
    </row>
    <row r="86" spans="1:12" s="36" customFormat="1">
      <c r="A86" s="41"/>
      <c r="C86" s="38" t="s">
        <v>225</v>
      </c>
    </row>
    <row r="87" spans="1:12" s="36" customFormat="1" ht="7.5" customHeight="1">
      <c r="A87" s="41"/>
      <c r="B87" s="38"/>
      <c r="C87" s="38"/>
      <c r="D87" s="38"/>
      <c r="E87" s="38"/>
    </row>
    <row r="88" spans="1:12" s="36" customFormat="1">
      <c r="A88" s="41">
        <f>IF(AND(K88="",K90="",K92="",K94="",K96="",K98=""),1,0)</f>
        <v>1</v>
      </c>
      <c r="C88" s="174" t="s">
        <v>205</v>
      </c>
      <c r="D88" s="176" t="s">
        <v>351</v>
      </c>
      <c r="E88" s="38"/>
      <c r="K88" s="83"/>
    </row>
    <row r="89" spans="1:12" s="36" customFormat="1" ht="7.5" customHeight="1">
      <c r="A89" s="41"/>
      <c r="C89" s="38"/>
      <c r="D89" s="175"/>
      <c r="E89" s="38"/>
      <c r="K89" s="38"/>
    </row>
    <row r="90" spans="1:12" s="36" customFormat="1">
      <c r="A90" s="41"/>
      <c r="C90" s="174" t="s">
        <v>205</v>
      </c>
      <c r="D90" s="176" t="s">
        <v>124</v>
      </c>
      <c r="E90" s="38"/>
      <c r="K90" s="83"/>
    </row>
    <row r="91" spans="1:12" s="36" customFormat="1" ht="7.5" customHeight="1">
      <c r="A91" s="41"/>
      <c r="C91" s="38"/>
      <c r="D91" s="175"/>
      <c r="E91" s="38"/>
      <c r="K91" s="38"/>
    </row>
    <row r="92" spans="1:12" s="36" customFormat="1">
      <c r="A92" s="41"/>
      <c r="C92" s="174" t="s">
        <v>205</v>
      </c>
      <c r="D92" s="176" t="s">
        <v>125</v>
      </c>
      <c r="E92" s="38"/>
      <c r="K92" s="83"/>
    </row>
    <row r="93" spans="1:12" s="36" customFormat="1" ht="7.5" customHeight="1">
      <c r="A93" s="41"/>
      <c r="C93" s="38"/>
      <c r="D93" s="175"/>
      <c r="E93" s="38"/>
      <c r="K93" s="38"/>
    </row>
    <row r="94" spans="1:12" s="36" customFormat="1">
      <c r="A94" s="41"/>
      <c r="C94" s="174" t="s">
        <v>205</v>
      </c>
      <c r="D94" s="176" t="s">
        <v>126</v>
      </c>
      <c r="E94" s="38"/>
      <c r="K94" s="83"/>
    </row>
    <row r="95" spans="1:12" s="36" customFormat="1" ht="7.5" customHeight="1">
      <c r="A95" s="41"/>
      <c r="C95" s="38"/>
      <c r="D95" s="175"/>
      <c r="E95" s="38"/>
      <c r="K95" s="38"/>
    </row>
    <row r="96" spans="1:12" s="36" customFormat="1">
      <c r="A96" s="41"/>
      <c r="C96" s="174" t="s">
        <v>205</v>
      </c>
      <c r="D96" s="176" t="s">
        <v>127</v>
      </c>
      <c r="E96" s="38"/>
      <c r="K96" s="83"/>
    </row>
    <row r="97" spans="1:12" s="36" customFormat="1" ht="7.5" customHeight="1">
      <c r="A97" s="41"/>
      <c r="C97" s="38"/>
      <c r="D97" s="175"/>
      <c r="E97" s="38"/>
      <c r="K97" s="38"/>
    </row>
    <row r="98" spans="1:12" s="36" customFormat="1">
      <c r="A98" s="41"/>
      <c r="C98" s="174" t="s">
        <v>205</v>
      </c>
      <c r="D98" s="176" t="s">
        <v>128</v>
      </c>
      <c r="E98" s="38"/>
      <c r="K98" s="83"/>
    </row>
    <row r="99" spans="1:12" s="36" customFormat="1" ht="12.75">
      <c r="A99" s="41"/>
    </row>
    <row r="100" spans="1:12" s="36" customFormat="1">
      <c r="A100" s="41"/>
      <c r="B100" s="38" t="s">
        <v>18</v>
      </c>
      <c r="C100" s="38" t="s">
        <v>226</v>
      </c>
      <c r="D100" s="38"/>
      <c r="E100" s="38"/>
    </row>
    <row r="101" spans="1:12" s="36" customFormat="1" ht="7.5" customHeight="1">
      <c r="A101" s="41"/>
    </row>
    <row r="102" spans="1:12" s="38" customFormat="1" ht="12.75" customHeight="1">
      <c r="A102" s="42">
        <f>IF(C102="",1,0)</f>
        <v>1</v>
      </c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</row>
    <row r="103" spans="1:12" s="38" customFormat="1">
      <c r="A103" s="42"/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</row>
    <row r="104" spans="1:12" s="38" customFormat="1">
      <c r="A104" s="42"/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</row>
    <row r="105" spans="1:12" s="38" customFormat="1">
      <c r="A105" s="42"/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</row>
    <row r="106" spans="1:12" s="38" customFormat="1">
      <c r="A106" s="42"/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</row>
    <row r="107" spans="1:12" s="38" customFormat="1">
      <c r="A107" s="42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</row>
    <row r="108" spans="1:12" s="38" customFormat="1">
      <c r="A108" s="42"/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</row>
    <row r="109" spans="1:12" s="36" customFormat="1" ht="12.75">
      <c r="A109" s="41"/>
    </row>
    <row r="110" spans="1:12" s="36" customFormat="1" ht="12.75">
      <c r="A110" s="41"/>
    </row>
    <row r="111" spans="1:12" s="36" customFormat="1" ht="16.5">
      <c r="A111" s="41"/>
      <c r="B111" s="1" t="s">
        <v>252</v>
      </c>
    </row>
    <row r="112" spans="1:12" s="36" customFormat="1" ht="16.5">
      <c r="A112" s="41"/>
      <c r="B112" s="39"/>
      <c r="C112" s="1"/>
      <c r="D112" s="1" t="s">
        <v>129</v>
      </c>
    </row>
    <row r="113" spans="1:12" s="36" customFormat="1" ht="12.75">
      <c r="A113" s="41"/>
    </row>
    <row r="114" spans="1:12" s="36" customFormat="1" ht="15.75">
      <c r="A114" s="41"/>
      <c r="B114" s="77" t="s">
        <v>18</v>
      </c>
      <c r="C114" s="75" t="s">
        <v>253</v>
      </c>
      <c r="D114" s="72"/>
      <c r="E114" s="72"/>
      <c r="F114" s="72"/>
      <c r="G114" s="72"/>
      <c r="H114" s="72"/>
      <c r="I114" s="72"/>
      <c r="J114" s="72"/>
      <c r="K114" s="72"/>
      <c r="L114" s="72"/>
    </row>
    <row r="115" spans="1:12" s="36" customFormat="1" ht="8.25" customHeight="1">
      <c r="A115" s="41"/>
    </row>
    <row r="116" spans="1:12" s="38" customFormat="1">
      <c r="A116" s="42"/>
      <c r="B116" s="2" t="s">
        <v>254</v>
      </c>
    </row>
    <row r="117" spans="1:12" s="38" customFormat="1">
      <c r="A117" s="42">
        <f>IF(L117="",1,0)</f>
        <v>1</v>
      </c>
      <c r="B117" s="38" t="s">
        <v>255</v>
      </c>
      <c r="L117" s="84"/>
    </row>
    <row r="118" spans="1:12" s="38" customFormat="1" ht="5.25" customHeight="1">
      <c r="A118" s="42"/>
    </row>
    <row r="119" spans="1:12" customFormat="1">
      <c r="A119" s="45">
        <f>IF(L117="Non",IF(L119="",1,0),0)</f>
        <v>0</v>
      </c>
      <c r="B119" s="76" t="s">
        <v>258</v>
      </c>
      <c r="D119" s="2"/>
      <c r="E119" s="2" t="s">
        <v>259</v>
      </c>
      <c r="L119" s="84"/>
    </row>
    <row r="120" spans="1:12" s="38" customFormat="1" ht="5.25" customHeight="1">
      <c r="A120" s="42"/>
    </row>
    <row r="121" spans="1:12" s="38" customFormat="1">
      <c r="A121" s="42">
        <f>IF(L117="Oui",IF(L121="",1,0),0)</f>
        <v>0</v>
      </c>
      <c r="B121" s="76" t="s">
        <v>268</v>
      </c>
      <c r="E121" s="38" t="s">
        <v>257</v>
      </c>
      <c r="L121" s="85"/>
    </row>
    <row r="122" spans="1:12" s="38" customFormat="1" ht="5.25" customHeight="1">
      <c r="A122" s="42"/>
    </row>
    <row r="123" spans="1:12" customFormat="1">
      <c r="A123" s="82">
        <f>IF(L117="Oui",IF(L123="",1,0),0)</f>
        <v>0</v>
      </c>
      <c r="B123" s="2"/>
      <c r="D123" s="2"/>
      <c r="E123" s="2" t="s">
        <v>130</v>
      </c>
      <c r="L123" s="84"/>
    </row>
    <row r="124" spans="1:12" s="36" customFormat="1" ht="12.75">
      <c r="A124" s="41"/>
    </row>
    <row r="125" spans="1:12" s="36" customFormat="1" ht="15.75">
      <c r="A125" s="41"/>
      <c r="B125" s="77" t="s">
        <v>18</v>
      </c>
      <c r="C125" s="75" t="s">
        <v>262</v>
      </c>
      <c r="D125" s="72"/>
      <c r="E125" s="72"/>
      <c r="F125" s="72"/>
      <c r="G125" s="72"/>
      <c r="H125" s="72"/>
      <c r="I125" s="72"/>
      <c r="J125" s="72"/>
      <c r="K125" s="72"/>
      <c r="L125" s="72"/>
    </row>
    <row r="126" spans="1:12" s="36" customFormat="1" ht="8.25" customHeight="1">
      <c r="A126" s="41"/>
    </row>
    <row r="127" spans="1:12" s="38" customFormat="1">
      <c r="A127" s="42"/>
      <c r="B127" s="2" t="s">
        <v>260</v>
      </c>
    </row>
    <row r="128" spans="1:12" s="38" customFormat="1">
      <c r="A128" s="42">
        <f>IF(L128="",1,0)</f>
        <v>1</v>
      </c>
      <c r="B128" s="38" t="s">
        <v>261</v>
      </c>
      <c r="L128" s="84"/>
    </row>
    <row r="129" spans="1:12" s="38" customFormat="1" ht="5.25" customHeight="1">
      <c r="A129" s="42"/>
    </row>
    <row r="130" spans="1:12" customFormat="1">
      <c r="A130" s="82">
        <f>IF(L128="Non",IF(L130="",1,0),0)</f>
        <v>0</v>
      </c>
      <c r="B130" s="76" t="s">
        <v>258</v>
      </c>
      <c r="D130" s="2"/>
      <c r="E130" s="2" t="s">
        <v>259</v>
      </c>
      <c r="L130" s="84"/>
    </row>
    <row r="131" spans="1:12" s="38" customFormat="1" ht="5.25" customHeight="1">
      <c r="A131" s="42"/>
    </row>
    <row r="132" spans="1:12" s="38" customFormat="1">
      <c r="A132" s="42">
        <f>IF(L128="Oui",IF(L132="",1,0),0)</f>
        <v>0</v>
      </c>
      <c r="B132" s="76" t="s">
        <v>268</v>
      </c>
      <c r="E132" s="38" t="s">
        <v>257</v>
      </c>
      <c r="L132" s="85"/>
    </row>
    <row r="133" spans="1:12" s="38" customFormat="1" ht="5.25" customHeight="1">
      <c r="A133" s="42"/>
    </row>
    <row r="134" spans="1:12" customFormat="1">
      <c r="A134" s="82">
        <f>IF(L128="Oui",IF(L134="",1,0),0)</f>
        <v>0</v>
      </c>
      <c r="B134" s="2"/>
      <c r="D134" s="2"/>
      <c r="E134" s="2" t="s">
        <v>130</v>
      </c>
      <c r="L134" s="84"/>
    </row>
    <row r="135" spans="1:12" s="38" customFormat="1" ht="5.25" customHeight="1">
      <c r="A135" s="42"/>
    </row>
    <row r="136" spans="1:12" customFormat="1">
      <c r="A136" s="82">
        <f>IF(L134="Oui",IF(L136="",1,0),0)</f>
        <v>0</v>
      </c>
      <c r="B136" s="2"/>
      <c r="D136" s="2"/>
      <c r="E136" s="74" t="s">
        <v>263</v>
      </c>
      <c r="L136" s="85"/>
    </row>
    <row r="137" spans="1:12" s="38" customFormat="1" ht="5.25" customHeight="1">
      <c r="A137" s="42"/>
    </row>
    <row r="138" spans="1:12" customFormat="1">
      <c r="A138" s="82">
        <f>IF(L134="Oui",IF(L138="",1,0),0)</f>
        <v>0</v>
      </c>
      <c r="B138" s="2"/>
      <c r="D138" s="2"/>
      <c r="E138" s="74" t="s">
        <v>367</v>
      </c>
      <c r="L138" s="91"/>
    </row>
    <row r="139" spans="1:12" s="38" customFormat="1">
      <c r="A139" s="42"/>
    </row>
    <row r="140" spans="1:12" s="36" customFormat="1" ht="15.75">
      <c r="A140" s="41"/>
      <c r="B140" s="77" t="s">
        <v>18</v>
      </c>
      <c r="C140" s="75" t="s">
        <v>265</v>
      </c>
      <c r="D140" s="72"/>
      <c r="E140" s="72"/>
      <c r="F140" s="72"/>
      <c r="G140" s="72"/>
      <c r="H140" s="72"/>
      <c r="I140" s="72"/>
      <c r="J140" s="72"/>
      <c r="K140" s="72"/>
      <c r="L140" s="72"/>
    </row>
    <row r="141" spans="1:12" s="36" customFormat="1" ht="8.25" customHeight="1">
      <c r="A141" s="41"/>
    </row>
    <row r="142" spans="1:12" s="38" customFormat="1">
      <c r="A142" s="42"/>
      <c r="B142" s="2" t="s">
        <v>266</v>
      </c>
    </row>
    <row r="143" spans="1:12" s="38" customFormat="1">
      <c r="A143" s="42">
        <f>IF(L143="",1,0)</f>
        <v>1</v>
      </c>
      <c r="B143" s="38" t="s">
        <v>267</v>
      </c>
      <c r="L143" s="84"/>
    </row>
    <row r="144" spans="1:12" s="38" customFormat="1" ht="5.25" customHeight="1">
      <c r="A144" s="42"/>
    </row>
    <row r="145" spans="1:12" customFormat="1">
      <c r="A145" s="82">
        <f>IF(L143="Non",IF(L145="",1,0),0)</f>
        <v>0</v>
      </c>
      <c r="B145" s="76" t="s">
        <v>258</v>
      </c>
      <c r="D145" s="2"/>
      <c r="E145" s="2" t="s">
        <v>259</v>
      </c>
      <c r="L145" s="84"/>
    </row>
    <row r="146" spans="1:12" s="38" customFormat="1" ht="5.25" customHeight="1">
      <c r="A146" s="42"/>
    </row>
    <row r="147" spans="1:12" s="38" customFormat="1">
      <c r="A147" s="42">
        <f>IF(L143="Oui",IF(L147="",1,0),0)</f>
        <v>0</v>
      </c>
      <c r="B147" s="76" t="s">
        <v>268</v>
      </c>
      <c r="E147" s="38" t="s">
        <v>257</v>
      </c>
      <c r="L147" s="85"/>
    </row>
    <row r="148" spans="1:12" s="38" customFormat="1" ht="5.25" customHeight="1">
      <c r="A148" s="42"/>
    </row>
    <row r="149" spans="1:12" customFormat="1">
      <c r="A149" s="82">
        <f>IF(L143="Oui",IF(L149="",1,0),0)</f>
        <v>0</v>
      </c>
      <c r="B149" s="2"/>
      <c r="D149" s="2"/>
      <c r="E149" s="2" t="s">
        <v>130</v>
      </c>
      <c r="L149" s="84"/>
    </row>
    <row r="150" spans="1:12" s="38" customFormat="1" ht="5.25" customHeight="1">
      <c r="A150" s="42"/>
    </row>
    <row r="151" spans="1:12" customFormat="1">
      <c r="A151" s="82">
        <f>IF(L149="Oui",IF(L151="",1,0),0)</f>
        <v>0</v>
      </c>
      <c r="B151" s="2"/>
      <c r="D151" s="2"/>
      <c r="E151" s="74" t="s">
        <v>263</v>
      </c>
      <c r="L151" s="85"/>
    </row>
    <row r="152" spans="1:12" s="38" customFormat="1" ht="5.25" customHeight="1">
      <c r="A152" s="42"/>
    </row>
    <row r="153" spans="1:12" customFormat="1">
      <c r="A153" s="82">
        <f>IF(L149="Oui",IF(L153="",1,0),0)</f>
        <v>0</v>
      </c>
      <c r="B153" s="2"/>
      <c r="D153" s="2"/>
      <c r="E153" s="74" t="s">
        <v>367</v>
      </c>
      <c r="L153" s="91"/>
    </row>
    <row r="154" spans="1:12" customFormat="1" ht="15.75">
      <c r="A154" s="2"/>
      <c r="D154" s="4"/>
    </row>
    <row r="155" spans="1:12" s="36" customFormat="1" ht="15.75">
      <c r="A155" s="41"/>
      <c r="B155" s="77" t="s">
        <v>18</v>
      </c>
      <c r="C155" s="75" t="s">
        <v>269</v>
      </c>
      <c r="D155" s="72"/>
      <c r="E155" s="72"/>
      <c r="F155" s="72"/>
      <c r="G155" s="72"/>
      <c r="H155" s="72"/>
      <c r="I155" s="72"/>
      <c r="J155" s="72"/>
      <c r="K155" s="72"/>
      <c r="L155" s="72"/>
    </row>
    <row r="156" spans="1:12" s="36" customFormat="1" ht="8.25" customHeight="1">
      <c r="A156" s="41"/>
    </row>
    <row r="157" spans="1:12" s="38" customFormat="1">
      <c r="A157" s="42">
        <f>IF(L157="",1,0)</f>
        <v>1</v>
      </c>
      <c r="B157" s="2" t="s">
        <v>270</v>
      </c>
      <c r="L157" s="84"/>
    </row>
    <row r="158" spans="1:12" s="38" customFormat="1">
      <c r="A158" s="42"/>
      <c r="B158" s="38" t="s">
        <v>271</v>
      </c>
      <c r="G158" s="226"/>
      <c r="H158" s="226"/>
      <c r="I158" s="226"/>
      <c r="J158" s="226"/>
    </row>
    <row r="159" spans="1:12" s="38" customFormat="1" ht="5.25" customHeight="1">
      <c r="A159" s="42"/>
    </row>
    <row r="160" spans="1:12" customFormat="1">
      <c r="A160" s="82">
        <f>IF(L157="Non",IF(L160="",1,0),0)</f>
        <v>0</v>
      </c>
      <c r="B160" s="76" t="s">
        <v>258</v>
      </c>
      <c r="D160" s="2"/>
      <c r="E160" s="2" t="s">
        <v>259</v>
      </c>
      <c r="L160" s="84"/>
    </row>
    <row r="161" spans="1:12" s="38" customFormat="1" ht="5.25" customHeight="1">
      <c r="A161" s="42"/>
    </row>
    <row r="162" spans="1:12" s="38" customFormat="1">
      <c r="A162" s="42">
        <f>IF(L157="Oui",IF(L162="",1,0),0)</f>
        <v>0</v>
      </c>
      <c r="B162" s="76" t="s">
        <v>268</v>
      </c>
      <c r="E162" s="38" t="s">
        <v>257</v>
      </c>
      <c r="L162" s="85"/>
    </row>
    <row r="163" spans="1:12" s="38" customFormat="1" ht="5.25" customHeight="1">
      <c r="A163" s="42"/>
    </row>
    <row r="164" spans="1:12" customFormat="1">
      <c r="A164" s="82">
        <f>IF(L157="Oui",IF(L164="",1,0),0)</f>
        <v>0</v>
      </c>
      <c r="B164" s="2"/>
      <c r="D164" s="2"/>
      <c r="E164" s="2" t="s">
        <v>130</v>
      </c>
      <c r="L164" s="84"/>
    </row>
    <row r="165" spans="1:12" s="38" customFormat="1" ht="5.25" customHeight="1">
      <c r="A165" s="42"/>
    </row>
    <row r="166" spans="1:12" customFormat="1">
      <c r="A166" s="82">
        <f>IF(L164="Oui",IF(L166="",1,0),0)</f>
        <v>0</v>
      </c>
      <c r="B166" s="2"/>
      <c r="D166" s="2"/>
      <c r="E166" s="74" t="s">
        <v>263</v>
      </c>
      <c r="L166" s="85"/>
    </row>
    <row r="167" spans="1:12" s="38" customFormat="1" ht="5.25" customHeight="1">
      <c r="A167" s="42"/>
    </row>
    <row r="168" spans="1:12" customFormat="1">
      <c r="A168" s="82">
        <f>IF(L164="Oui",IF(L168="",1,0),0)</f>
        <v>0</v>
      </c>
      <c r="B168" s="2"/>
      <c r="D168" s="2"/>
      <c r="E168" s="74" t="s">
        <v>367</v>
      </c>
      <c r="L168" s="91"/>
    </row>
    <row r="169" spans="1:12" customFormat="1">
      <c r="A169" s="2"/>
      <c r="B169" s="2"/>
      <c r="D169" s="2"/>
      <c r="E169" s="74"/>
      <c r="L169" s="79"/>
    </row>
    <row r="170" spans="1:12" s="38" customFormat="1">
      <c r="A170" s="42"/>
      <c r="C170" s="43"/>
      <c r="D170" s="43"/>
      <c r="E170" s="43"/>
      <c r="F170" s="43"/>
      <c r="G170" s="43"/>
      <c r="H170" s="43"/>
      <c r="I170" s="43"/>
      <c r="J170" s="43"/>
      <c r="K170" s="43"/>
      <c r="L170" s="43"/>
    </row>
    <row r="171" spans="1:12" customFormat="1" ht="16.5">
      <c r="A171" s="45"/>
      <c r="B171" s="1" t="s">
        <v>131</v>
      </c>
    </row>
    <row r="172" spans="1:12" customFormat="1" ht="16.5">
      <c r="A172" s="45"/>
      <c r="B172" s="1" t="s">
        <v>132</v>
      </c>
    </row>
    <row r="173" spans="1:12" customFormat="1">
      <c r="A173" s="45"/>
      <c r="B173" s="2" t="s">
        <v>133</v>
      </c>
    </row>
    <row r="174" spans="1:12" customFormat="1" ht="12.75">
      <c r="A174" s="45"/>
    </row>
    <row r="175" spans="1:12" customFormat="1">
      <c r="A175" s="45"/>
      <c r="B175" s="2" t="s">
        <v>18</v>
      </c>
      <c r="C175" s="2" t="s">
        <v>134</v>
      </c>
    </row>
    <row r="176" spans="1:12" s="36" customFormat="1" ht="6" customHeight="1">
      <c r="A176" s="41"/>
    </row>
    <row r="177" spans="1:12" s="38" customFormat="1" ht="12.75" customHeight="1">
      <c r="A177" s="42"/>
      <c r="C177" s="224"/>
      <c r="D177" s="224"/>
      <c r="E177" s="224"/>
      <c r="F177" s="224"/>
      <c r="G177" s="224"/>
      <c r="H177" s="224"/>
      <c r="I177" s="224"/>
      <c r="J177" s="224"/>
      <c r="K177" s="224"/>
      <c r="L177" s="224"/>
    </row>
    <row r="178" spans="1:12" s="38" customFormat="1">
      <c r="A178" s="42">
        <f>IF(AND(C177="",C202=""),1,0)</f>
        <v>1</v>
      </c>
      <c r="C178" s="224"/>
      <c r="D178" s="224"/>
      <c r="E178" s="224"/>
      <c r="F178" s="224"/>
      <c r="G178" s="224"/>
      <c r="H178" s="224"/>
      <c r="I178" s="224"/>
      <c r="J178" s="224"/>
      <c r="K178" s="224"/>
      <c r="L178" s="224"/>
    </row>
    <row r="179" spans="1:12" s="36" customFormat="1" ht="6" customHeight="1">
      <c r="A179" s="41"/>
    </row>
    <row r="180" spans="1:12" customFormat="1">
      <c r="A180" s="45"/>
      <c r="B180" s="2" t="s">
        <v>18</v>
      </c>
      <c r="C180" s="2" t="s">
        <v>135</v>
      </c>
    </row>
    <row r="181" spans="1:12" s="36" customFormat="1" ht="6" customHeight="1">
      <c r="A181" s="41"/>
    </row>
    <row r="182" spans="1:12" s="38" customFormat="1" ht="12.75" customHeight="1">
      <c r="A182" s="42"/>
      <c r="C182" s="224"/>
      <c r="D182" s="224"/>
      <c r="E182" s="224"/>
      <c r="F182" s="224"/>
      <c r="G182" s="224"/>
      <c r="H182" s="224"/>
      <c r="I182" s="224"/>
      <c r="J182" s="224"/>
      <c r="K182" s="224"/>
      <c r="L182" s="224"/>
    </row>
    <row r="183" spans="1:12" s="38" customFormat="1">
      <c r="A183" s="42">
        <f>IF(AND(C182="",C202=""),1,0)</f>
        <v>1</v>
      </c>
      <c r="C183" s="224"/>
      <c r="D183" s="224"/>
      <c r="E183" s="224"/>
      <c r="F183" s="224"/>
      <c r="G183" s="224"/>
      <c r="H183" s="224"/>
      <c r="I183" s="224"/>
      <c r="J183" s="224"/>
      <c r="K183" s="224"/>
      <c r="L183" s="224"/>
    </row>
    <row r="184" spans="1:12" s="36" customFormat="1" ht="6" customHeight="1">
      <c r="A184" s="41"/>
    </row>
    <row r="185" spans="1:12" customFormat="1">
      <c r="A185" s="45"/>
      <c r="B185" s="2" t="s">
        <v>18</v>
      </c>
      <c r="C185" s="2" t="s">
        <v>136</v>
      </c>
    </row>
    <row r="186" spans="1:12" customFormat="1" ht="15.75">
      <c r="A186" s="45"/>
      <c r="B186" s="4"/>
      <c r="C186" s="2" t="s">
        <v>137</v>
      </c>
    </row>
    <row r="187" spans="1:12" s="36" customFormat="1" ht="6" customHeight="1">
      <c r="A187" s="41"/>
    </row>
    <row r="188" spans="1:12" s="38" customFormat="1" ht="12.75" customHeight="1">
      <c r="A188" s="42"/>
      <c r="C188" s="224"/>
      <c r="D188" s="224"/>
      <c r="E188" s="224"/>
      <c r="F188" s="224"/>
      <c r="G188" s="224"/>
      <c r="H188" s="224"/>
      <c r="I188" s="224"/>
      <c r="J188" s="224"/>
      <c r="K188" s="224"/>
      <c r="L188" s="224"/>
    </row>
    <row r="189" spans="1:12" s="38" customFormat="1">
      <c r="A189" s="41">
        <f>IF(AND(C202="",C188=""),1,0)</f>
        <v>1</v>
      </c>
      <c r="C189" s="224"/>
      <c r="D189" s="224"/>
      <c r="E189" s="224"/>
      <c r="F189" s="224"/>
      <c r="G189" s="224"/>
      <c r="H189" s="224"/>
      <c r="I189" s="224"/>
      <c r="J189" s="224"/>
      <c r="K189" s="224"/>
      <c r="L189" s="224"/>
    </row>
    <row r="190" spans="1:12" s="36" customFormat="1" ht="6" customHeight="1">
      <c r="A190" s="41"/>
    </row>
    <row r="191" spans="1:12" s="36" customFormat="1">
      <c r="A191" s="41"/>
      <c r="B191" s="2" t="s">
        <v>18</v>
      </c>
      <c r="C191" s="2" t="s">
        <v>275</v>
      </c>
      <c r="D191"/>
      <c r="E191"/>
      <c r="F191"/>
      <c r="G191"/>
      <c r="H191"/>
      <c r="I191"/>
      <c r="J191"/>
      <c r="K191"/>
      <c r="L191"/>
    </row>
    <row r="192" spans="1:12" s="36" customFormat="1">
      <c r="A192" s="41">
        <f>IF(AND(C202="",I192=""),1,0)</f>
        <v>1</v>
      </c>
      <c r="C192" s="2" t="s">
        <v>276</v>
      </c>
      <c r="I192" s="227"/>
      <c r="J192" s="227"/>
      <c r="K192" s="227"/>
      <c r="L192" s="227"/>
    </row>
    <row r="193" spans="1:18" s="36" customFormat="1" ht="8.25" customHeight="1">
      <c r="A193" s="41"/>
    </row>
    <row r="194" spans="1:18" s="36" customFormat="1">
      <c r="A194" s="41"/>
      <c r="B194" s="2" t="s">
        <v>18</v>
      </c>
      <c r="C194" s="2" t="s">
        <v>138</v>
      </c>
    </row>
    <row r="195" spans="1:18" customFormat="1" ht="15.75">
      <c r="A195" s="45"/>
      <c r="B195" s="4"/>
      <c r="C195" s="2" t="s">
        <v>272</v>
      </c>
    </row>
    <row r="196" spans="1:18" customFormat="1" ht="15.75">
      <c r="A196" s="41">
        <f>IF(E196="",1,(IF(AND(E196="Oui",I196=""),1,0)))</f>
        <v>1</v>
      </c>
      <c r="B196" s="4"/>
      <c r="C196" s="4"/>
      <c r="D196" s="4"/>
      <c r="E196" s="84"/>
      <c r="F196" s="4"/>
      <c r="G196" s="2" t="s">
        <v>273</v>
      </c>
      <c r="I196" s="227"/>
      <c r="J196" s="227"/>
      <c r="K196" s="227"/>
      <c r="L196" s="227"/>
    </row>
    <row r="197" spans="1:18" customFormat="1" ht="15.75">
      <c r="A197" s="41"/>
      <c r="P197" s="2"/>
      <c r="R197" s="4"/>
    </row>
    <row r="198" spans="1:18" customFormat="1" ht="18">
      <c r="A198" s="45"/>
      <c r="B198" s="80" t="s">
        <v>139</v>
      </c>
    </row>
    <row r="199" spans="1:18" s="36" customFormat="1" ht="6" customHeight="1">
      <c r="A199" s="41"/>
    </row>
    <row r="200" spans="1:18" customFormat="1">
      <c r="A200" s="45"/>
      <c r="B200" s="2" t="s">
        <v>18</v>
      </c>
      <c r="C200" s="2" t="s">
        <v>140</v>
      </c>
    </row>
    <row r="201" spans="1:18" s="36" customFormat="1" ht="6" customHeight="1">
      <c r="A201" s="41"/>
    </row>
    <row r="202" spans="1:18" s="38" customFormat="1" ht="12.75" customHeight="1">
      <c r="A202" s="42"/>
      <c r="C202" s="224"/>
      <c r="D202" s="224"/>
      <c r="E202" s="224"/>
      <c r="F202" s="224"/>
      <c r="G202" s="224"/>
      <c r="H202" s="224"/>
      <c r="I202" s="224"/>
      <c r="J202" s="224"/>
      <c r="K202" s="224"/>
      <c r="L202" s="224"/>
    </row>
    <row r="203" spans="1:18" s="38" customFormat="1">
      <c r="A203" s="42">
        <f>IF(AND(C177="",C182="",C188="",I192="",E196="",I196="",C202=""),1,0)</f>
        <v>1</v>
      </c>
      <c r="C203" s="224"/>
      <c r="D203" s="224"/>
      <c r="E203" s="224"/>
      <c r="F203" s="224"/>
      <c r="G203" s="224"/>
      <c r="H203" s="224"/>
      <c r="I203" s="224"/>
      <c r="J203" s="224"/>
      <c r="K203" s="224"/>
      <c r="L203" s="224"/>
    </row>
    <row r="204" spans="1:18" s="36" customFormat="1" ht="6" customHeight="1">
      <c r="A204" s="41"/>
    </row>
    <row r="205" spans="1:18" s="36" customFormat="1" ht="6" customHeight="1">
      <c r="A205" s="41"/>
    </row>
    <row r="206" spans="1:18" s="36" customFormat="1" ht="15" customHeight="1">
      <c r="A206" s="42">
        <f>IF(I206="",1,0)</f>
        <v>1</v>
      </c>
      <c r="B206" s="2" t="s">
        <v>18</v>
      </c>
      <c r="C206" s="2" t="s">
        <v>394</v>
      </c>
      <c r="I206" s="227"/>
      <c r="J206" s="227"/>
      <c r="K206" s="227"/>
      <c r="L206" s="227"/>
    </row>
    <row r="207" spans="1:18" s="36" customFormat="1" ht="6" customHeight="1">
      <c r="A207" s="41"/>
    </row>
    <row r="208" spans="1:18" s="36" customFormat="1" ht="13.5" customHeight="1">
      <c r="A208" s="41"/>
      <c r="B208" s="2" t="s">
        <v>18</v>
      </c>
      <c r="C208" s="2" t="s">
        <v>395</v>
      </c>
    </row>
    <row r="209" spans="1:12" customFormat="1" ht="6.75" customHeight="1">
      <c r="A209" s="45"/>
    </row>
    <row r="210" spans="1:12" customFormat="1">
      <c r="A210" s="42">
        <f>IF(C210="",1,0)</f>
        <v>1</v>
      </c>
      <c r="C210" s="224"/>
      <c r="D210" s="224"/>
      <c r="E210" s="224"/>
      <c r="F210" s="224"/>
      <c r="G210" s="224"/>
      <c r="H210" s="224"/>
      <c r="I210" s="224"/>
      <c r="J210" s="224"/>
      <c r="K210" s="224"/>
      <c r="L210" s="224"/>
    </row>
    <row r="211" spans="1:12" customFormat="1" ht="12.75">
      <c r="A211" s="45"/>
      <c r="C211" s="224"/>
      <c r="D211" s="224"/>
      <c r="E211" s="224"/>
      <c r="F211" s="224"/>
      <c r="G211" s="224"/>
      <c r="H211" s="224"/>
      <c r="I211" s="224"/>
      <c r="J211" s="224"/>
      <c r="K211" s="224"/>
      <c r="L211" s="224"/>
    </row>
    <row r="212" spans="1:12" customFormat="1" ht="12.75">
      <c r="A212" s="45"/>
      <c r="C212" s="224"/>
      <c r="D212" s="224"/>
      <c r="E212" s="224"/>
      <c r="F212" s="224"/>
      <c r="G212" s="224"/>
      <c r="H212" s="224"/>
      <c r="I212" s="224"/>
      <c r="J212" s="224"/>
      <c r="K212" s="224"/>
      <c r="L212" s="224"/>
    </row>
    <row r="213" spans="1:12" customFormat="1" ht="12.75">
      <c r="A213" s="45"/>
      <c r="C213" s="224"/>
      <c r="D213" s="224"/>
      <c r="E213" s="224"/>
      <c r="F213" s="224"/>
      <c r="G213" s="224"/>
      <c r="H213" s="224"/>
      <c r="I213" s="224"/>
      <c r="J213" s="224"/>
      <c r="K213" s="224"/>
      <c r="L213" s="224"/>
    </row>
    <row r="214" spans="1:12" customFormat="1" ht="12.75">
      <c r="A214" s="45"/>
      <c r="C214" s="224"/>
      <c r="D214" s="224"/>
      <c r="E214" s="224"/>
      <c r="F214" s="224"/>
      <c r="G214" s="224"/>
      <c r="H214" s="224"/>
      <c r="I214" s="224"/>
      <c r="J214" s="224"/>
      <c r="K214" s="224"/>
      <c r="L214" s="224"/>
    </row>
    <row r="215" spans="1:12" customFormat="1" ht="12.75">
      <c r="A215" s="45"/>
      <c r="C215" s="224"/>
      <c r="D215" s="224"/>
      <c r="E215" s="224"/>
      <c r="F215" s="224"/>
      <c r="G215" s="224"/>
      <c r="H215" s="224"/>
      <c r="I215" s="224"/>
      <c r="J215" s="224"/>
      <c r="K215" s="224"/>
      <c r="L215" s="224"/>
    </row>
    <row r="216" spans="1:12" customFormat="1" ht="12.75">
      <c r="A216" s="45"/>
      <c r="C216" s="224"/>
      <c r="D216" s="224"/>
      <c r="E216" s="224"/>
      <c r="F216" s="224"/>
      <c r="G216" s="224"/>
      <c r="H216" s="224"/>
      <c r="I216" s="224"/>
      <c r="J216" s="224"/>
      <c r="K216" s="224"/>
      <c r="L216" s="224"/>
    </row>
    <row r="217" spans="1:12" customFormat="1" ht="12.75">
      <c r="A217" s="45"/>
    </row>
    <row r="218" spans="1:12" customFormat="1" ht="12.75">
      <c r="A218" s="45"/>
    </row>
    <row r="219" spans="1:12" customFormat="1" ht="16.5">
      <c r="A219" s="45"/>
      <c r="B219" s="1" t="s">
        <v>141</v>
      </c>
    </row>
    <row r="220" spans="1:12" customFormat="1" ht="12.75">
      <c r="A220" s="45"/>
    </row>
    <row r="221" spans="1:12" customFormat="1">
      <c r="A221" s="45"/>
      <c r="B221" s="2" t="s">
        <v>18</v>
      </c>
      <c r="C221" s="2" t="s">
        <v>142</v>
      </c>
    </row>
    <row r="222" spans="1:12" customFormat="1" ht="15.75">
      <c r="A222" s="45"/>
      <c r="B222" s="4"/>
      <c r="C222" s="2" t="s">
        <v>143</v>
      </c>
    </row>
    <row r="223" spans="1:12" s="36" customFormat="1" ht="7.5" customHeight="1">
      <c r="A223" s="41"/>
    </row>
    <row r="224" spans="1:12" s="38" customFormat="1" ht="12.75" customHeight="1">
      <c r="A224" s="42">
        <f>IF(C224="",1,0)</f>
        <v>1</v>
      </c>
      <c r="C224" s="224"/>
      <c r="D224" s="224"/>
      <c r="E224" s="224"/>
      <c r="F224" s="224"/>
      <c r="G224" s="224"/>
      <c r="H224" s="224"/>
      <c r="I224" s="224"/>
      <c r="J224" s="224"/>
      <c r="K224" s="224"/>
      <c r="L224" s="224"/>
    </row>
    <row r="225" spans="1:13" s="38" customFormat="1">
      <c r="A225" s="42"/>
      <c r="C225" s="224"/>
      <c r="D225" s="224"/>
      <c r="E225" s="224"/>
      <c r="F225" s="224"/>
      <c r="G225" s="224"/>
      <c r="H225" s="224"/>
      <c r="I225" s="224"/>
      <c r="J225" s="224"/>
      <c r="K225" s="224"/>
      <c r="L225" s="224"/>
    </row>
    <row r="226" spans="1:13" s="38" customFormat="1">
      <c r="A226" s="42"/>
      <c r="C226" s="224"/>
      <c r="D226" s="224"/>
      <c r="E226" s="224"/>
      <c r="F226" s="224"/>
      <c r="G226" s="224"/>
      <c r="H226" s="224"/>
      <c r="I226" s="224"/>
      <c r="J226" s="224"/>
      <c r="K226" s="224"/>
      <c r="L226" s="224"/>
    </row>
    <row r="227" spans="1:13" s="38" customFormat="1">
      <c r="A227" s="42"/>
      <c r="C227" s="224"/>
      <c r="D227" s="224"/>
      <c r="E227" s="224"/>
      <c r="F227" s="224"/>
      <c r="G227" s="224"/>
      <c r="H227" s="224"/>
      <c r="I227" s="224"/>
      <c r="J227" s="224"/>
      <c r="K227" s="224"/>
      <c r="L227" s="224"/>
    </row>
    <row r="228" spans="1:13" s="38" customFormat="1">
      <c r="A228" s="42"/>
      <c r="C228" s="224"/>
      <c r="D228" s="224"/>
      <c r="E228" s="224"/>
      <c r="F228" s="224"/>
      <c r="G228" s="224"/>
      <c r="H228" s="224"/>
      <c r="I228" s="224"/>
      <c r="J228" s="224"/>
      <c r="K228" s="224"/>
      <c r="L228" s="224"/>
    </row>
    <row r="229" spans="1:13" s="38" customFormat="1">
      <c r="A229" s="42"/>
      <c r="C229" s="224"/>
      <c r="D229" s="224"/>
      <c r="E229" s="224"/>
      <c r="F229" s="224"/>
      <c r="G229" s="224"/>
      <c r="H229" s="224"/>
      <c r="I229" s="224"/>
      <c r="J229" s="224"/>
      <c r="K229" s="224"/>
      <c r="L229" s="224"/>
    </row>
    <row r="230" spans="1:13" s="38" customFormat="1">
      <c r="A230" s="42"/>
      <c r="C230" s="224"/>
      <c r="D230" s="224"/>
      <c r="E230" s="224"/>
      <c r="F230" s="224"/>
      <c r="G230" s="224"/>
      <c r="H230" s="224"/>
      <c r="I230" s="224"/>
      <c r="J230" s="224"/>
      <c r="K230" s="224"/>
      <c r="L230" s="224"/>
    </row>
    <row r="231" spans="1:13" customFormat="1" ht="12.75">
      <c r="A231" s="45"/>
    </row>
    <row r="232" spans="1:13" customFormat="1" ht="16.5" thickBot="1">
      <c r="A232" s="45"/>
      <c r="B232" s="2" t="s">
        <v>18</v>
      </c>
      <c r="C232" s="2" t="s">
        <v>331</v>
      </c>
      <c r="K232" s="4"/>
      <c r="L232" s="151"/>
      <c r="M232" s="4"/>
    </row>
    <row r="233" spans="1:13" customFormat="1" ht="16.5" thickBot="1">
      <c r="A233" s="45"/>
      <c r="B233" s="2"/>
      <c r="C233" s="228" t="s">
        <v>330</v>
      </c>
      <c r="D233" s="228"/>
      <c r="E233" s="228"/>
      <c r="F233" s="228"/>
      <c r="H233" s="4"/>
      <c r="J233" s="149" t="str">
        <f>IF('Calcul Dommage complémentaire'!O111=0,"Onglet Calcul Dommage à compléter","")</f>
        <v>Onglet Calcul Dommage à compléter</v>
      </c>
      <c r="K233" s="44" t="s">
        <v>227</v>
      </c>
      <c r="L233" s="150">
        <f>'Calcul Dommage complémentaire'!O111</f>
        <v>0</v>
      </c>
      <c r="M233" s="4"/>
    </row>
    <row r="234" spans="1:13" s="36" customFormat="1" ht="7.5" customHeight="1">
      <c r="A234" s="41"/>
    </row>
    <row r="235" spans="1:13" customFormat="1">
      <c r="A235" s="45"/>
      <c r="B235" s="2" t="s">
        <v>18</v>
      </c>
      <c r="C235" s="2" t="s">
        <v>144</v>
      </c>
    </row>
    <row r="236" spans="1:13" s="36" customFormat="1" ht="3.75" customHeight="1">
      <c r="A236" s="41"/>
    </row>
    <row r="237" spans="1:13" s="38" customFormat="1" ht="12.75" customHeight="1">
      <c r="A237" s="42"/>
      <c r="C237" s="224"/>
      <c r="D237" s="224"/>
      <c r="E237" s="224"/>
      <c r="F237" s="224"/>
      <c r="G237" s="224"/>
      <c r="H237" s="224"/>
      <c r="I237" s="224"/>
      <c r="J237" s="224"/>
      <c r="K237" s="224"/>
      <c r="L237" s="224"/>
    </row>
    <row r="238" spans="1:13" s="38" customFormat="1">
      <c r="A238" s="42"/>
      <c r="C238" s="224"/>
      <c r="D238" s="224"/>
      <c r="E238" s="224"/>
      <c r="F238" s="224"/>
      <c r="G238" s="224"/>
      <c r="H238" s="224"/>
      <c r="I238" s="224"/>
      <c r="J238" s="224"/>
      <c r="K238" s="224"/>
      <c r="L238" s="224"/>
    </row>
    <row r="239" spans="1:13" s="38" customFormat="1">
      <c r="A239" s="42"/>
      <c r="C239" s="224"/>
      <c r="D239" s="224"/>
      <c r="E239" s="224"/>
      <c r="F239" s="224"/>
      <c r="G239" s="224"/>
      <c r="H239" s="224"/>
      <c r="I239" s="224"/>
      <c r="J239" s="224"/>
      <c r="K239" s="224"/>
      <c r="L239" s="224"/>
    </row>
    <row r="240" spans="1:13" s="38" customFormat="1">
      <c r="A240" s="42"/>
      <c r="C240" s="224"/>
      <c r="D240" s="224"/>
      <c r="E240" s="224"/>
      <c r="F240" s="224"/>
      <c r="G240" s="224"/>
      <c r="H240" s="224"/>
      <c r="I240" s="224"/>
      <c r="J240" s="224"/>
      <c r="K240" s="224"/>
      <c r="L240" s="224"/>
    </row>
    <row r="241" spans="1:12" s="38" customFormat="1">
      <c r="A241" s="42"/>
      <c r="C241" s="224"/>
      <c r="D241" s="224"/>
      <c r="E241" s="224"/>
      <c r="F241" s="224"/>
      <c r="G241" s="224"/>
      <c r="H241" s="224"/>
      <c r="I241" s="224"/>
      <c r="J241" s="224"/>
      <c r="K241" s="224"/>
      <c r="L241" s="224"/>
    </row>
    <row r="242" spans="1:12" s="38" customFormat="1">
      <c r="A242" s="42"/>
      <c r="C242" s="224"/>
      <c r="D242" s="224"/>
      <c r="E242" s="224"/>
      <c r="F242" s="224"/>
      <c r="G242" s="224"/>
      <c r="H242" s="224"/>
      <c r="I242" s="224"/>
      <c r="J242" s="224"/>
      <c r="K242" s="224"/>
      <c r="L242" s="224"/>
    </row>
    <row r="243" spans="1:12" s="38" customFormat="1">
      <c r="A243" s="42"/>
      <c r="C243" s="224"/>
      <c r="D243" s="224"/>
      <c r="E243" s="224"/>
      <c r="F243" s="224"/>
      <c r="G243" s="224"/>
      <c r="H243" s="224"/>
      <c r="I243" s="224"/>
      <c r="J243" s="224"/>
      <c r="K243" s="224"/>
      <c r="L243" s="224"/>
    </row>
    <row r="244" spans="1:12" customFormat="1" ht="12.75">
      <c r="A244" s="45"/>
    </row>
    <row r="245" spans="1:12" customFormat="1" ht="12.75">
      <c r="A245" s="45"/>
    </row>
    <row r="246" spans="1:12" s="38" customFormat="1">
      <c r="A246" s="42"/>
      <c r="C246" s="43"/>
      <c r="D246" s="43"/>
      <c r="E246" s="43"/>
      <c r="F246" s="43"/>
      <c r="G246" s="43"/>
      <c r="H246" s="43"/>
      <c r="I246" s="43"/>
      <c r="J246" s="43"/>
      <c r="K246" s="43"/>
      <c r="L246" s="43"/>
    </row>
    <row r="247" spans="1:12" customFormat="1" ht="16.5">
      <c r="A247" s="45"/>
      <c r="B247" s="1" t="s">
        <v>349</v>
      </c>
    </row>
    <row r="248" spans="1:12" customFormat="1">
      <c r="A248" s="45"/>
      <c r="B248" s="2" t="s">
        <v>145</v>
      </c>
    </row>
    <row r="249" spans="1:12" customFormat="1">
      <c r="A249" s="45"/>
      <c r="B249" s="2" t="s">
        <v>146</v>
      </c>
    </row>
    <row r="250" spans="1:12" customFormat="1">
      <c r="A250" s="45"/>
      <c r="B250" s="2" t="s">
        <v>147</v>
      </c>
    </row>
    <row r="251" spans="1:12" customFormat="1" ht="12.75">
      <c r="A251" s="45"/>
    </row>
    <row r="252" spans="1:12" customFormat="1">
      <c r="A252" s="45"/>
      <c r="B252" s="2" t="s">
        <v>145</v>
      </c>
    </row>
    <row r="253" spans="1:12" customFormat="1">
      <c r="A253" s="45"/>
      <c r="B253" s="2" t="s">
        <v>148</v>
      </c>
    </row>
    <row r="254" spans="1:12" customFormat="1">
      <c r="A254" s="45"/>
      <c r="B254" s="2" t="s">
        <v>149</v>
      </c>
    </row>
    <row r="255" spans="1:12" customFormat="1">
      <c r="A255" s="45"/>
      <c r="B255" s="2" t="s">
        <v>150</v>
      </c>
    </row>
    <row r="256" spans="1:12" customFormat="1" ht="12.75">
      <c r="A256" s="45"/>
    </row>
    <row r="257" spans="1:2" customFormat="1">
      <c r="A257" s="45"/>
      <c r="B257" s="2" t="s">
        <v>151</v>
      </c>
    </row>
    <row r="258" spans="1:2" customFormat="1">
      <c r="A258" s="45"/>
      <c r="B258" s="2" t="s">
        <v>152</v>
      </c>
    </row>
    <row r="259" spans="1:2" customFormat="1" ht="12.75">
      <c r="A259" s="45"/>
    </row>
    <row r="260" spans="1:2" customFormat="1">
      <c r="A260" s="45"/>
      <c r="B260" s="2" t="s">
        <v>153</v>
      </c>
    </row>
    <row r="261" spans="1:2" customFormat="1">
      <c r="A261" s="45"/>
      <c r="B261" s="2" t="s">
        <v>154</v>
      </c>
    </row>
    <row r="262" spans="1:2" customFormat="1">
      <c r="A262" s="45"/>
      <c r="B262" s="2" t="s">
        <v>155</v>
      </c>
    </row>
    <row r="263" spans="1:2" customFormat="1">
      <c r="A263" s="45"/>
      <c r="B263" s="2" t="s">
        <v>156</v>
      </c>
    </row>
    <row r="264" spans="1:2" customFormat="1">
      <c r="A264" s="45"/>
      <c r="B264" s="2" t="s">
        <v>157</v>
      </c>
    </row>
    <row r="265" spans="1:2" customFormat="1" ht="12.75">
      <c r="A265" s="45"/>
    </row>
    <row r="266" spans="1:2" customFormat="1" ht="14.25">
      <c r="A266" s="45"/>
      <c r="B266" s="78" t="s">
        <v>158</v>
      </c>
    </row>
    <row r="267" spans="1:2" customFormat="1" ht="14.25">
      <c r="A267" s="45"/>
      <c r="B267" s="78" t="s">
        <v>159</v>
      </c>
    </row>
    <row r="268" spans="1:2" customFormat="1" ht="14.25">
      <c r="A268" s="45"/>
      <c r="B268" s="78" t="s">
        <v>160</v>
      </c>
    </row>
    <row r="269" spans="1:2" customFormat="1" ht="14.25">
      <c r="A269" s="45"/>
      <c r="B269" s="78" t="s">
        <v>161</v>
      </c>
    </row>
    <row r="270" spans="1:2" customFormat="1" ht="14.25">
      <c r="A270" s="45"/>
      <c r="B270" s="78" t="s">
        <v>162</v>
      </c>
    </row>
    <row r="271" spans="1:2" customFormat="1" ht="14.25">
      <c r="A271" s="45"/>
      <c r="B271" s="78" t="s">
        <v>163</v>
      </c>
    </row>
    <row r="272" spans="1:2" customFormat="1" ht="14.25">
      <c r="A272" s="45"/>
      <c r="B272" s="78" t="s">
        <v>164</v>
      </c>
    </row>
    <row r="273" spans="1:16" customFormat="1">
      <c r="A273" s="45"/>
      <c r="B273" s="78" t="s">
        <v>165</v>
      </c>
      <c r="P273" s="4"/>
    </row>
    <row r="274" spans="1:16" customFormat="1">
      <c r="A274" s="45"/>
      <c r="B274" s="78" t="s">
        <v>166</v>
      </c>
      <c r="P274" s="4"/>
    </row>
    <row r="275" spans="1:16" customFormat="1">
      <c r="A275" s="45"/>
      <c r="B275" s="78" t="s">
        <v>167</v>
      </c>
      <c r="P275" s="4"/>
    </row>
    <row r="276" spans="1:16" customFormat="1">
      <c r="A276" s="45"/>
      <c r="B276" s="78"/>
      <c r="P276" s="4"/>
    </row>
    <row r="277" spans="1:16" customFormat="1" ht="16.5">
      <c r="A277" s="45"/>
      <c r="B277" s="1" t="s">
        <v>350</v>
      </c>
      <c r="P277" s="4"/>
    </row>
    <row r="278" spans="1:16" customFormat="1">
      <c r="A278" s="45"/>
      <c r="B278" s="2" t="s">
        <v>168</v>
      </c>
    </row>
    <row r="279" spans="1:16" customFormat="1">
      <c r="A279" s="45"/>
      <c r="B279" s="2" t="s">
        <v>169</v>
      </c>
    </row>
    <row r="280" spans="1:16" customFormat="1" ht="4.5" customHeight="1">
      <c r="A280" s="45"/>
    </row>
    <row r="281" spans="1:16" customFormat="1">
      <c r="A281" s="45"/>
      <c r="B281" s="2" t="s">
        <v>170</v>
      </c>
    </row>
    <row r="282" spans="1:16" customFormat="1">
      <c r="A282" s="45"/>
      <c r="B282" s="2" t="s">
        <v>171</v>
      </c>
    </row>
    <row r="283" spans="1:16" customFormat="1">
      <c r="A283" s="45"/>
      <c r="B283" s="2" t="s">
        <v>172</v>
      </c>
    </row>
    <row r="284" spans="1:16" customFormat="1">
      <c r="A284" s="45"/>
      <c r="B284" s="2" t="s">
        <v>173</v>
      </c>
    </row>
    <row r="285" spans="1:16" customFormat="1" ht="6.75" customHeight="1">
      <c r="A285" s="45"/>
    </row>
    <row r="286" spans="1:16" customFormat="1">
      <c r="A286" s="45"/>
      <c r="B286" s="2" t="s">
        <v>174</v>
      </c>
    </row>
    <row r="287" spans="1:16" customFormat="1">
      <c r="A287" s="45"/>
      <c r="B287" s="2" t="s">
        <v>175</v>
      </c>
    </row>
    <row r="288" spans="1:16" customFormat="1">
      <c r="A288" s="45"/>
      <c r="B288" s="2" t="s">
        <v>176</v>
      </c>
    </row>
    <row r="289" spans="1:2" customFormat="1" ht="6" customHeight="1">
      <c r="A289" s="45"/>
    </row>
    <row r="290" spans="1:2" customFormat="1">
      <c r="A290" s="45"/>
      <c r="B290" s="2" t="s">
        <v>177</v>
      </c>
    </row>
    <row r="291" spans="1:2" customFormat="1">
      <c r="A291" s="45"/>
      <c r="B291" s="2" t="s">
        <v>178</v>
      </c>
    </row>
  </sheetData>
  <sheetProtection algorithmName="SHA-512" hashValue="GUohKWcwT9grscRw8r+EN51x1pAfswpt5DXuzHu4vhnfkjz3bRl030ZRDJdZ+m13ispm9HbkCyWIauuMVs2s9Q==" saltValue="RjGUW89Dj9jo8RGx+G5w7g==" spinCount="100000" sheet="1" selectLockedCells="1"/>
  <mergeCells count="40">
    <mergeCell ref="K1:L1"/>
    <mergeCell ref="K2:L2"/>
    <mergeCell ref="K3:L3"/>
    <mergeCell ref="K10:L10"/>
    <mergeCell ref="G53:L53"/>
    <mergeCell ref="F19:L19"/>
    <mergeCell ref="F21:L21"/>
    <mergeCell ref="F23:L23"/>
    <mergeCell ref="F25:L25"/>
    <mergeCell ref="F27:L27"/>
    <mergeCell ref="F15:L15"/>
    <mergeCell ref="C224:L230"/>
    <mergeCell ref="F57:L57"/>
    <mergeCell ref="F46:G46"/>
    <mergeCell ref="G51:L51"/>
    <mergeCell ref="I192:L192"/>
    <mergeCell ref="C102:L108"/>
    <mergeCell ref="F55:L55"/>
    <mergeCell ref="F61:L61"/>
    <mergeCell ref="F66:L66"/>
    <mergeCell ref="F68:L68"/>
    <mergeCell ref="F72:L72"/>
    <mergeCell ref="C210:L216"/>
    <mergeCell ref="I206:L206"/>
    <mergeCell ref="C237:L243"/>
    <mergeCell ref="F29:L29"/>
    <mergeCell ref="G158:J158"/>
    <mergeCell ref="C177:L178"/>
    <mergeCell ref="C182:L183"/>
    <mergeCell ref="C188:L189"/>
    <mergeCell ref="C202:L203"/>
    <mergeCell ref="I196:L196"/>
    <mergeCell ref="F74:L74"/>
    <mergeCell ref="F76:L76"/>
    <mergeCell ref="F78:L78"/>
    <mergeCell ref="F80:L80"/>
    <mergeCell ref="F38:L38"/>
    <mergeCell ref="F40:L40"/>
    <mergeCell ref="F44:L44"/>
    <mergeCell ref="C233:F233"/>
  </mergeCells>
  <conditionalFormatting sqref="L232:L233">
    <cfRule type="expression" dxfId="83" priority="95">
      <formula>$A232=1</formula>
    </cfRule>
  </conditionalFormatting>
  <conditionalFormatting sqref="C224:L230">
    <cfRule type="expression" dxfId="82" priority="94">
      <formula>$A224=1</formula>
    </cfRule>
  </conditionalFormatting>
  <conditionalFormatting sqref="C202:L203">
    <cfRule type="expression" dxfId="81" priority="93">
      <formula>$A203=1</formula>
    </cfRule>
  </conditionalFormatting>
  <conditionalFormatting sqref="E196">
    <cfRule type="expression" dxfId="80" priority="90">
      <formula>$A196=1</formula>
    </cfRule>
  </conditionalFormatting>
  <conditionalFormatting sqref="I192:L192">
    <cfRule type="expression" dxfId="79" priority="89">
      <formula>$A$192=1</formula>
    </cfRule>
  </conditionalFormatting>
  <conditionalFormatting sqref="I196:L196">
    <cfRule type="expression" dxfId="78" priority="87">
      <formula>$A$196=0</formula>
    </cfRule>
    <cfRule type="expression" dxfId="77" priority="88">
      <formula>$A$196=1</formula>
    </cfRule>
  </conditionalFormatting>
  <conditionalFormatting sqref="C188:L189">
    <cfRule type="expression" dxfId="76" priority="84">
      <formula>$A$189=1</formula>
    </cfRule>
  </conditionalFormatting>
  <conditionalFormatting sqref="C182:L183">
    <cfRule type="expression" dxfId="75" priority="83">
      <formula>$A$183=1</formula>
    </cfRule>
  </conditionalFormatting>
  <conditionalFormatting sqref="C177:L178">
    <cfRule type="expression" dxfId="74" priority="82">
      <formula>$A$178=1</formula>
    </cfRule>
  </conditionalFormatting>
  <conditionalFormatting sqref="K88">
    <cfRule type="expression" dxfId="73" priority="81">
      <formula>$A88=1</formula>
    </cfRule>
  </conditionalFormatting>
  <conditionalFormatting sqref="K90">
    <cfRule type="expression" dxfId="72" priority="80">
      <formula>$A$88=1</formula>
    </cfRule>
  </conditionalFormatting>
  <conditionalFormatting sqref="K92">
    <cfRule type="expression" dxfId="71" priority="75">
      <formula>$A$88=1</formula>
    </cfRule>
  </conditionalFormatting>
  <conditionalFormatting sqref="K94">
    <cfRule type="expression" dxfId="70" priority="74">
      <formula>$A$88=1</formula>
    </cfRule>
  </conditionalFormatting>
  <conditionalFormatting sqref="K96">
    <cfRule type="expression" dxfId="69" priority="73">
      <formula>$A$88=1</formula>
    </cfRule>
  </conditionalFormatting>
  <conditionalFormatting sqref="K98">
    <cfRule type="expression" dxfId="68" priority="72">
      <formula>$A$88=1</formula>
    </cfRule>
  </conditionalFormatting>
  <conditionalFormatting sqref="C102:L108">
    <cfRule type="expression" dxfId="67" priority="71">
      <formula>$A$102=1</formula>
    </cfRule>
  </conditionalFormatting>
  <conditionalFormatting sqref="F66:L66">
    <cfRule type="expression" dxfId="66" priority="70">
      <formula>$A66=1</formula>
    </cfRule>
  </conditionalFormatting>
  <conditionalFormatting sqref="F68:L68">
    <cfRule type="expression" dxfId="65" priority="69">
      <formula>$A68=1</formula>
    </cfRule>
  </conditionalFormatting>
  <conditionalFormatting sqref="F72:L72">
    <cfRule type="expression" dxfId="64" priority="68">
      <formula>$A72=1</formula>
    </cfRule>
  </conditionalFormatting>
  <conditionalFormatting sqref="F74:L74">
    <cfRule type="expression" dxfId="63" priority="67">
      <formula>$A74=1</formula>
    </cfRule>
  </conditionalFormatting>
  <conditionalFormatting sqref="F76:L76">
    <cfRule type="expression" dxfId="62" priority="66">
      <formula>$A76=1</formula>
    </cfRule>
  </conditionalFormatting>
  <conditionalFormatting sqref="F78:L78">
    <cfRule type="expression" dxfId="61" priority="65">
      <formula>$A78=1</formula>
    </cfRule>
  </conditionalFormatting>
  <conditionalFormatting sqref="F80:L80">
    <cfRule type="expression" dxfId="60" priority="64">
      <formula>$A80=1</formula>
    </cfRule>
  </conditionalFormatting>
  <conditionalFormatting sqref="G51:L51">
    <cfRule type="expression" dxfId="59" priority="62">
      <formula>$A51=1</formula>
    </cfRule>
  </conditionalFormatting>
  <conditionalFormatting sqref="F44:L44">
    <cfRule type="expression" dxfId="58" priority="61">
      <formula>$A44=1</formula>
    </cfRule>
  </conditionalFormatting>
  <conditionalFormatting sqref="F40:L40">
    <cfRule type="expression" dxfId="57" priority="60">
      <formula>$A40=1</formula>
    </cfRule>
  </conditionalFormatting>
  <conditionalFormatting sqref="F38:L38">
    <cfRule type="expression" dxfId="56" priority="59">
      <formula>$A38=1</formula>
    </cfRule>
  </conditionalFormatting>
  <conditionalFormatting sqref="F27:L27">
    <cfRule type="expression" dxfId="55" priority="58">
      <formula>$A27=1</formula>
    </cfRule>
  </conditionalFormatting>
  <conditionalFormatting sqref="F25:L25">
    <cfRule type="expression" dxfId="54" priority="57">
      <formula>$A25=1</formula>
    </cfRule>
  </conditionalFormatting>
  <conditionalFormatting sqref="F23:L23">
    <cfRule type="expression" dxfId="53" priority="56">
      <formula>$A23=1</formula>
    </cfRule>
  </conditionalFormatting>
  <conditionalFormatting sqref="F21:L21">
    <cfRule type="expression" dxfId="52" priority="55">
      <formula>$A21=1</formula>
    </cfRule>
  </conditionalFormatting>
  <conditionalFormatting sqref="F19:L19">
    <cfRule type="expression" dxfId="51" priority="54">
      <formula>$A19=1</formula>
    </cfRule>
  </conditionalFormatting>
  <conditionalFormatting sqref="G31">
    <cfRule type="expression" dxfId="50" priority="53">
      <formula>$A$31=1</formula>
    </cfRule>
  </conditionalFormatting>
  <conditionalFormatting sqref="L31">
    <cfRule type="expression" dxfId="49" priority="52">
      <formula>$A$32=1</formula>
    </cfRule>
  </conditionalFormatting>
  <conditionalFormatting sqref="L34">
    <cfRule type="expression" dxfId="48" priority="51">
      <formula>$A$34=1</formula>
    </cfRule>
  </conditionalFormatting>
  <conditionalFormatting sqref="F46:G46">
    <cfRule type="expression" dxfId="47" priority="50">
      <formula>$A$46=1</formula>
    </cfRule>
  </conditionalFormatting>
  <conditionalFormatting sqref="L157">
    <cfRule type="expression" dxfId="46" priority="48">
      <formula>$A157=0</formula>
    </cfRule>
    <cfRule type="expression" dxfId="45" priority="49">
      <formula>$A157=1</formula>
    </cfRule>
  </conditionalFormatting>
  <conditionalFormatting sqref="L160">
    <cfRule type="expression" dxfId="44" priority="46">
      <formula>$A160=0</formula>
    </cfRule>
    <cfRule type="expression" dxfId="43" priority="47">
      <formula>$A160=1</formula>
    </cfRule>
  </conditionalFormatting>
  <conditionalFormatting sqref="L162">
    <cfRule type="expression" dxfId="42" priority="44">
      <formula>$A162=0</formula>
    </cfRule>
    <cfRule type="expression" dxfId="41" priority="45">
      <formula>$A162=1</formula>
    </cfRule>
  </conditionalFormatting>
  <conditionalFormatting sqref="L164">
    <cfRule type="expression" dxfId="40" priority="42">
      <formula>$A164=0</formula>
    </cfRule>
    <cfRule type="expression" dxfId="39" priority="43">
      <formula>$A164=1</formula>
    </cfRule>
  </conditionalFormatting>
  <conditionalFormatting sqref="L166">
    <cfRule type="expression" dxfId="38" priority="40">
      <formula>$A166=0</formula>
    </cfRule>
    <cfRule type="expression" dxfId="37" priority="41">
      <formula>$A166=1</formula>
    </cfRule>
  </conditionalFormatting>
  <conditionalFormatting sqref="L168">
    <cfRule type="expression" dxfId="36" priority="38">
      <formula>$A168=0</formula>
    </cfRule>
    <cfRule type="expression" dxfId="35" priority="39">
      <formula>$A168=1</formula>
    </cfRule>
  </conditionalFormatting>
  <conditionalFormatting sqref="G158:J158">
    <cfRule type="expression" dxfId="34" priority="36">
      <formula>$A$154=0</formula>
    </cfRule>
    <cfRule type="expression" dxfId="33" priority="37">
      <formula>$A$154=1</formula>
    </cfRule>
  </conditionalFormatting>
  <conditionalFormatting sqref="L143">
    <cfRule type="expression" dxfId="32" priority="35">
      <formula>$A143=1</formula>
    </cfRule>
  </conditionalFormatting>
  <conditionalFormatting sqref="L145">
    <cfRule type="expression" dxfId="31" priority="33">
      <formula>$A145=0</formula>
    </cfRule>
    <cfRule type="expression" dxfId="30" priority="34">
      <formula>$A145=1</formula>
    </cfRule>
  </conditionalFormatting>
  <conditionalFormatting sqref="L147">
    <cfRule type="expression" dxfId="29" priority="31">
      <formula>$A147=0</formula>
    </cfRule>
    <cfRule type="expression" dxfId="28" priority="32">
      <formula>$A147=1</formula>
    </cfRule>
  </conditionalFormatting>
  <conditionalFormatting sqref="L149">
    <cfRule type="expression" dxfId="27" priority="29">
      <formula>$A149=0</formula>
    </cfRule>
    <cfRule type="expression" dxfId="26" priority="30">
      <formula>$A149=1</formula>
    </cfRule>
  </conditionalFormatting>
  <conditionalFormatting sqref="L151">
    <cfRule type="expression" dxfId="25" priority="27">
      <formula>$A151=0</formula>
    </cfRule>
    <cfRule type="expression" dxfId="24" priority="28">
      <formula>$A151=1</formula>
    </cfRule>
  </conditionalFormatting>
  <conditionalFormatting sqref="L153">
    <cfRule type="expression" dxfId="23" priority="25">
      <formula>$A153=0</formula>
    </cfRule>
    <cfRule type="expression" dxfId="22" priority="26">
      <formula>$A153=1</formula>
    </cfRule>
  </conditionalFormatting>
  <conditionalFormatting sqref="L128">
    <cfRule type="expression" dxfId="21" priority="24">
      <formula>$A128=1</formula>
    </cfRule>
  </conditionalFormatting>
  <conditionalFormatting sqref="L130">
    <cfRule type="expression" dxfId="20" priority="22">
      <formula>$A130=0</formula>
    </cfRule>
    <cfRule type="expression" dxfId="19" priority="23">
      <formula>$A130=1</formula>
    </cfRule>
  </conditionalFormatting>
  <conditionalFormatting sqref="L132">
    <cfRule type="expression" dxfId="18" priority="20">
      <formula>$A132=0</formula>
    </cfRule>
    <cfRule type="expression" dxfId="17" priority="21">
      <formula>$A132=1</formula>
    </cfRule>
  </conditionalFormatting>
  <conditionalFormatting sqref="L134">
    <cfRule type="expression" dxfId="16" priority="18">
      <formula>$A134=0</formula>
    </cfRule>
    <cfRule type="expression" dxfId="15" priority="19">
      <formula>$A134=1</formula>
    </cfRule>
  </conditionalFormatting>
  <conditionalFormatting sqref="L136">
    <cfRule type="expression" dxfId="14" priority="16">
      <formula>$A136=0</formula>
    </cfRule>
    <cfRule type="expression" dxfId="13" priority="17">
      <formula>$A136=1</formula>
    </cfRule>
  </conditionalFormatting>
  <conditionalFormatting sqref="L138">
    <cfRule type="expression" dxfId="12" priority="14">
      <formula>$A138=0</formula>
    </cfRule>
    <cfRule type="expression" dxfId="11" priority="15">
      <formula>$A138=1</formula>
    </cfRule>
  </conditionalFormatting>
  <conditionalFormatting sqref="L117">
    <cfRule type="expression" dxfId="10" priority="12">
      <formula>$A117=1</formula>
    </cfRule>
  </conditionalFormatting>
  <conditionalFormatting sqref="L119">
    <cfRule type="expression" dxfId="9" priority="10">
      <formula>$A119=0</formula>
    </cfRule>
    <cfRule type="expression" dxfId="8" priority="11">
      <formula>$A119=1</formula>
    </cfRule>
  </conditionalFormatting>
  <conditionalFormatting sqref="L121">
    <cfRule type="expression" dxfId="7" priority="8">
      <formula>$A121=0</formula>
    </cfRule>
    <cfRule type="expression" dxfId="6" priority="9">
      <formula>$A121=1</formula>
    </cfRule>
  </conditionalFormatting>
  <conditionalFormatting sqref="L123">
    <cfRule type="expression" dxfId="5" priority="6">
      <formula>$A123=0</formula>
    </cfRule>
    <cfRule type="expression" dxfId="4" priority="7">
      <formula>$A123=1</formula>
    </cfRule>
  </conditionalFormatting>
  <conditionalFormatting sqref="F15:L15">
    <cfRule type="expression" dxfId="3" priority="5">
      <formula>$A15=1</formula>
    </cfRule>
  </conditionalFormatting>
  <conditionalFormatting sqref="C210:L216">
    <cfRule type="expression" dxfId="2" priority="3">
      <formula>$A210=1</formula>
    </cfRule>
  </conditionalFormatting>
  <conditionalFormatting sqref="I206:L206">
    <cfRule type="expression" dxfId="1" priority="1">
      <formula>$A$206=0</formula>
    </cfRule>
    <cfRule type="expression" dxfId="0" priority="2">
      <formula>$A$206=1</formula>
    </cfRule>
  </conditionalFormatting>
  <dataValidations count="10">
    <dataValidation type="custom" allowBlank="1" showInputMessage="1" showErrorMessage="1" errorTitle="Choix" error="Tapez x si applicable_x000a_sinon laisser vide _x000a_(touche Suppr. / Delete)" sqref="K88 K90 K92 K94 K96 K98">
      <formula1>OR(K88="x",K88="X")</formula1>
    </dataValidation>
    <dataValidation type="custom" allowBlank="1" showInputMessage="1" showErrorMessage="1" errorTitle="IBAN" error="IBAN non valable_x000a_doit comporter 19 caractères _x000a_saisir sans espace et commencer par CH" sqref="I46:L46">
      <formula1>AND(LEN(I46)=19,OR(LEFT(I46,2)="CH",LEFT(I46,2)="Ch",LEFT(I46,2)="ch"))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L34 L123 L117:L119 L128:L130 L134 L143:L145 L149 L164 L157 L159:L160 E196 L31">
      <formula1>"Oui,Non"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G31">
      <formula1>"Association, Fondation, Coopérative, SA, Sàrl, Société en commandite, Autre"</formula1>
    </dataValidation>
    <dataValidation type="date" allowBlank="1" showInputMessage="1" showErrorMessage="1" errorTitle="Date" error="Date de la demande doit être_x000a_- postérieure au 28 février 2020_x000a_- antérieure au 20 mai 2020" sqref="L121">
      <formula1>1</formula1>
      <formula2>44927</formula2>
    </dataValidation>
    <dataValidation type="decimal" operator="greaterThanOrEqual" allowBlank="1" showInputMessage="1" showErrorMessage="1" errorTitle="Montant" error="Doit être supérieur ou égal à zéro" sqref="L138 L153 L168:L169 L232:L233">
      <formula1>0</formula1>
    </dataValidation>
    <dataValidation type="date" allowBlank="1" showInputMessage="1" showErrorMessage="1" errorTitle="Date" error="Date de la demande doit être_x000a_- postérieure au 21 mars 2020_x000a_- antérieure au 20 mai 2020" sqref="L132 L162 L147">
      <formula1>1</formula1>
      <formula2>44927</formula2>
    </dataValidation>
    <dataValidation type="date" allowBlank="1" showInputMessage="1" showErrorMessage="1" errorTitle="Date" error="Date de la demande doit être_x000a_- postérieure au 21 mars 2020_x000a_- antérieure au 30 juin 2020" sqref="L136 L151 L166">
      <formula1>1</formula1>
      <formula2>44927</formula2>
    </dataValidation>
    <dataValidation type="list" allowBlank="1" showInputMessage="1" showErrorMessage="1" errorTitle="Projets" error="Choisir selon le menu déroulant" sqref="I192:L192">
      <formula1>"Annulés, Partiellement annulés, Reportés"</formula1>
    </dataValidation>
    <dataValidation type="custom" allowBlank="1" showInputMessage="1" showErrorMessage="1" errorTitle="IBAN" error="IBAN non valable_x000a_doit comporter 21 caractères _x000a_saisir sans espace et commencer par CH" sqref="F46:G46">
      <formula1>AND(LEN(F46)=21,OR(LEFT(F46,2)="CH",LEFT(F46,2)="Ch",LEFT(F46,2)="ch"))</formula1>
    </dataValidation>
  </dataValidations>
  <hyperlinks>
    <hyperlink ref="K3" location="Attestation!A1" display="Aller à l'Attestation"/>
    <hyperlink ref="C233:F233" location="'Calcul Dommage'!A1" display="=&gt; Calcul Dommage"/>
    <hyperlink ref="K1:L1" location="'Marche à suivre'!A1" display="Aller à la Marche à suivre"/>
    <hyperlink ref="K2:L2" location="'Aide-mémoire'!A1" display="Aller à l'Aide-mémoire"/>
  </hyperlink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Footer>&amp;L&amp;F&amp;C&amp;A&amp;R&amp;P/&amp;N</oddFooter>
  </headerFooter>
  <rowBreaks count="4" manualBreakCount="4">
    <brk id="62" max="16383" man="1"/>
    <brk id="109" max="16383" man="1"/>
    <brk id="169" max="16383" man="1"/>
    <brk id="24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W152"/>
  <sheetViews>
    <sheetView showGridLines="0" tabSelected="1" topLeftCell="A4" zoomScale="70" zoomScaleNormal="70" workbookViewId="0">
      <selection activeCell="J27" sqref="J27"/>
    </sheetView>
  </sheetViews>
  <sheetFormatPr baseColWidth="10" defaultColWidth="8.85546875" defaultRowHeight="15"/>
  <cols>
    <col min="1" max="1" width="3.140625" style="98" customWidth="1"/>
    <col min="2" max="2" width="4.85546875" style="98" customWidth="1"/>
    <col min="3" max="3" width="19.140625" style="98" customWidth="1"/>
    <col min="4" max="4" width="9.85546875" style="98" customWidth="1"/>
    <col min="5" max="5" width="18.42578125" style="98" customWidth="1"/>
    <col min="6" max="15" width="17" style="98" customWidth="1"/>
    <col min="16" max="16" width="6.42578125" style="98" customWidth="1"/>
    <col min="17" max="17" width="14.7109375" style="98" customWidth="1"/>
    <col min="18" max="18" width="5.5703125" style="98" customWidth="1"/>
    <col min="19" max="19" width="9.140625" style="98" customWidth="1"/>
    <col min="20" max="20" width="20.28515625" style="98" customWidth="1"/>
    <col min="21" max="21" width="26.85546875" style="98" bestFit="1" customWidth="1"/>
    <col min="22" max="22" width="8.85546875" style="98"/>
    <col min="23" max="23" width="10.42578125" style="98" customWidth="1"/>
    <col min="24" max="16384" width="8.85546875" style="98"/>
  </cols>
  <sheetData>
    <row r="1" spans="2:23" ht="16.5" thickBot="1">
      <c r="U1" s="156"/>
      <c r="V1" s="157"/>
      <c r="W1" s="160"/>
    </row>
    <row r="2" spans="2:23" ht="24" thickBot="1">
      <c r="B2" s="97" t="s">
        <v>289</v>
      </c>
      <c r="O2" s="162" t="s">
        <v>346</v>
      </c>
      <c r="P2" s="171" t="s">
        <v>344</v>
      </c>
      <c r="Q2" s="170" t="str">
        <f>IF(Demande!L12="","",Demande!L12)</f>
        <v/>
      </c>
      <c r="T2" s="161"/>
      <c r="U2" s="156"/>
      <c r="V2" s="156"/>
      <c r="W2" s="156"/>
    </row>
    <row r="3" spans="2:23" ht="12.6" customHeight="1">
      <c r="B3" s="97"/>
    </row>
    <row r="4" spans="2:23" ht="12.6" customHeight="1">
      <c r="B4" s="97"/>
    </row>
    <row r="5" spans="2:23" ht="18.600000000000001" customHeight="1">
      <c r="B5" s="188" t="s">
        <v>365</v>
      </c>
    </row>
    <row r="6" spans="2:23" ht="18.600000000000001" customHeight="1">
      <c r="B6" s="187" t="s">
        <v>366</v>
      </c>
    </row>
    <row r="7" spans="2:23" ht="12.6" customHeight="1">
      <c r="B7" s="97"/>
    </row>
    <row r="8" spans="2:23" ht="12.6" customHeight="1" thickBot="1">
      <c r="B8" s="97"/>
    </row>
    <row r="9" spans="2:23" ht="21">
      <c r="B9" s="99" t="s">
        <v>3</v>
      </c>
      <c r="C9" s="100"/>
      <c r="D9" s="100"/>
      <c r="E9" s="100"/>
      <c r="F9" s="100"/>
      <c r="G9" s="100"/>
      <c r="H9" s="100"/>
      <c r="I9" s="100"/>
      <c r="J9" s="101"/>
    </row>
    <row r="10" spans="2:23" ht="8.25" customHeight="1">
      <c r="B10" s="102"/>
      <c r="C10" s="103"/>
      <c r="D10" s="103"/>
      <c r="E10" s="103"/>
      <c r="F10" s="103"/>
      <c r="G10" s="103"/>
      <c r="H10" s="103"/>
      <c r="I10" s="103"/>
      <c r="J10" s="104"/>
    </row>
    <row r="11" spans="2:23" ht="52.5" customHeight="1">
      <c r="B11" s="262" t="s">
        <v>290</v>
      </c>
      <c r="C11" s="263"/>
      <c r="D11" s="263"/>
      <c r="E11" s="263"/>
      <c r="F11" s="263"/>
      <c r="G11" s="263"/>
      <c r="H11" s="263"/>
      <c r="I11" s="263"/>
      <c r="J11" s="264"/>
      <c r="K11" s="105"/>
      <c r="L11" s="105"/>
      <c r="M11" s="105"/>
    </row>
    <row r="12" spans="2:23" ht="8.25" customHeight="1">
      <c r="B12" s="106"/>
      <c r="C12" s="107"/>
      <c r="D12" s="107"/>
      <c r="E12" s="107"/>
      <c r="F12" s="107"/>
      <c r="G12" s="107"/>
      <c r="H12" s="107"/>
      <c r="I12" s="107"/>
      <c r="J12" s="108"/>
      <c r="K12" s="109"/>
      <c r="L12" s="109"/>
      <c r="M12" s="109"/>
    </row>
    <row r="13" spans="2:23" ht="21">
      <c r="B13" s="110"/>
      <c r="C13" s="172" t="s">
        <v>291</v>
      </c>
      <c r="D13" s="103"/>
      <c r="E13" s="103"/>
      <c r="F13" s="103"/>
      <c r="G13" s="103"/>
      <c r="H13" s="103"/>
      <c r="I13" s="103"/>
      <c r="J13" s="104"/>
    </row>
    <row r="14" spans="2:23" ht="21">
      <c r="B14" s="110"/>
      <c r="C14" s="172" t="s">
        <v>292</v>
      </c>
      <c r="D14" s="103"/>
      <c r="E14" s="103"/>
      <c r="F14" s="103"/>
      <c r="G14" s="103"/>
      <c r="H14" s="103"/>
      <c r="I14" s="103"/>
      <c r="J14" s="104"/>
    </row>
    <row r="15" spans="2:23" ht="49.15" customHeight="1">
      <c r="B15" s="111"/>
      <c r="C15" s="269" t="s">
        <v>294</v>
      </c>
      <c r="D15" s="269"/>
      <c r="E15" s="269"/>
      <c r="F15" s="269"/>
      <c r="G15" s="269"/>
      <c r="H15" s="269"/>
      <c r="I15" s="269"/>
      <c r="J15" s="270"/>
    </row>
    <row r="16" spans="2:23" ht="21">
      <c r="B16" s="110"/>
      <c r="C16" s="199"/>
      <c r="D16" s="200" t="s">
        <v>393</v>
      </c>
      <c r="E16" s="201"/>
      <c r="F16" s="201"/>
      <c r="G16" s="201"/>
      <c r="H16" s="201"/>
      <c r="I16" s="201"/>
      <c r="J16" s="104"/>
    </row>
    <row r="17" spans="2:20" ht="49.15" customHeight="1">
      <c r="B17" s="111"/>
      <c r="C17" s="198"/>
      <c r="D17" s="265" t="s">
        <v>293</v>
      </c>
      <c r="E17" s="265"/>
      <c r="F17" s="265"/>
      <c r="G17" s="265"/>
      <c r="H17" s="265"/>
      <c r="I17" s="265"/>
      <c r="J17" s="266"/>
      <c r="K17" s="112"/>
      <c r="L17" s="112"/>
      <c r="M17" s="112"/>
      <c r="N17" s="112"/>
      <c r="O17" s="112"/>
      <c r="P17" s="112"/>
      <c r="Q17" s="112"/>
      <c r="R17" s="112"/>
    </row>
    <row r="18" spans="2:20" ht="49.15" customHeight="1">
      <c r="B18" s="111"/>
      <c r="C18" s="198"/>
      <c r="D18" s="271" t="s">
        <v>421</v>
      </c>
      <c r="E18" s="271"/>
      <c r="F18" s="271"/>
      <c r="G18" s="271"/>
      <c r="H18" s="271"/>
      <c r="I18" s="271"/>
      <c r="J18" s="266"/>
      <c r="K18" s="112"/>
      <c r="L18" s="112"/>
      <c r="M18" s="112"/>
      <c r="N18" s="112"/>
      <c r="O18" s="112"/>
      <c r="P18" s="112"/>
      <c r="Q18" s="112"/>
      <c r="R18" s="112"/>
    </row>
    <row r="19" spans="2:20" ht="36" customHeight="1" thickBot="1">
      <c r="B19" s="202"/>
      <c r="C19" s="203"/>
      <c r="D19" s="267" t="s">
        <v>380</v>
      </c>
      <c r="E19" s="267"/>
      <c r="F19" s="267"/>
      <c r="G19" s="267"/>
      <c r="H19" s="267"/>
      <c r="I19" s="267"/>
      <c r="J19" s="268"/>
    </row>
    <row r="20" spans="2:20">
      <c r="B20" s="114"/>
    </row>
    <row r="21" spans="2:20" ht="15.75" thickBot="1">
      <c r="B21" s="114"/>
    </row>
    <row r="22" spans="2:20" ht="15" customHeight="1">
      <c r="B22" s="256" t="s">
        <v>295</v>
      </c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8"/>
    </row>
    <row r="23" spans="2:20" ht="15.75" customHeight="1" thickBot="1">
      <c r="B23" s="259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1"/>
    </row>
    <row r="24" spans="2:20">
      <c r="B24" s="115"/>
      <c r="C24" s="116"/>
      <c r="D24" s="116"/>
      <c r="E24" s="116"/>
      <c r="F24" s="117"/>
      <c r="G24" s="118"/>
      <c r="H24" s="118"/>
      <c r="I24" s="118"/>
      <c r="J24" s="118"/>
      <c r="K24" s="118"/>
      <c r="L24" s="118"/>
      <c r="M24" s="118"/>
      <c r="N24" s="117"/>
      <c r="O24" s="118"/>
      <c r="P24" s="118"/>
      <c r="Q24" s="118"/>
      <c r="R24" s="118"/>
      <c r="S24" s="118"/>
      <c r="T24" s="119"/>
    </row>
    <row r="25" spans="2:20">
      <c r="B25" s="120"/>
      <c r="C25" s="121"/>
      <c r="D25" s="121"/>
      <c r="F25" s="158"/>
      <c r="G25" s="122"/>
      <c r="H25" s="123"/>
      <c r="I25" s="123"/>
      <c r="J25" s="123" t="s">
        <v>296</v>
      </c>
      <c r="K25" s="123" t="s">
        <v>297</v>
      </c>
      <c r="L25" s="123" t="s">
        <v>298</v>
      </c>
      <c r="M25" s="195" t="s">
        <v>383</v>
      </c>
      <c r="N25" s="196" t="s">
        <v>384</v>
      </c>
      <c r="O25" s="124" t="s">
        <v>299</v>
      </c>
      <c r="Q25" s="125"/>
      <c r="T25" s="126"/>
    </row>
    <row r="26" spans="2:20" ht="12.75" customHeight="1" thickBot="1">
      <c r="B26" s="120"/>
      <c r="C26" s="121"/>
      <c r="D26" s="121"/>
      <c r="E26" s="121"/>
      <c r="T26" s="126"/>
    </row>
    <row r="27" spans="2:20" ht="19.899999999999999" customHeight="1" thickBot="1">
      <c r="B27" s="127" t="s">
        <v>300</v>
      </c>
      <c r="C27" s="247" t="s">
        <v>301</v>
      </c>
      <c r="D27" s="247"/>
      <c r="E27" s="128"/>
      <c r="F27" s="158"/>
      <c r="G27" s="122"/>
      <c r="H27" s="123"/>
      <c r="I27" s="123"/>
      <c r="J27" s="129"/>
      <c r="K27" s="129"/>
      <c r="L27" s="130"/>
      <c r="M27" s="130"/>
      <c r="N27" s="130"/>
      <c r="O27" s="131">
        <f>SUM(J27:N27)</f>
        <v>0</v>
      </c>
      <c r="Q27" s="98" t="s">
        <v>302</v>
      </c>
      <c r="T27" s="126"/>
    </row>
    <row r="28" spans="2:20" ht="6.75" customHeight="1">
      <c r="B28" s="127"/>
      <c r="C28" s="247"/>
      <c r="D28" s="247"/>
      <c r="E28" s="128"/>
      <c r="O28" s="132"/>
      <c r="T28" s="126"/>
    </row>
    <row r="29" spans="2:20" ht="30" customHeight="1">
      <c r="B29" s="127"/>
      <c r="C29" s="247"/>
      <c r="D29" s="247"/>
      <c r="E29" s="133"/>
      <c r="F29" s="213"/>
      <c r="G29" s="214"/>
      <c r="H29" s="215"/>
      <c r="I29" s="133" t="s">
        <v>303</v>
      </c>
      <c r="J29" s="251"/>
      <c r="K29" s="252"/>
      <c r="L29" s="252"/>
      <c r="M29" s="252"/>
      <c r="N29" s="252"/>
      <c r="O29" s="253"/>
      <c r="P29" s="134"/>
      <c r="Q29" s="248"/>
      <c r="R29" s="249"/>
      <c r="S29" s="250"/>
      <c r="T29" s="126"/>
    </row>
    <row r="30" spans="2:20" ht="30" customHeight="1">
      <c r="B30" s="127"/>
      <c r="C30" s="247"/>
      <c r="D30" s="247"/>
      <c r="E30" s="133"/>
      <c r="F30" s="254" t="s">
        <v>381</v>
      </c>
      <c r="G30" s="254"/>
      <c r="H30" s="254"/>
      <c r="I30" s="254"/>
      <c r="J30" s="254"/>
      <c r="K30" s="254"/>
      <c r="L30" s="254"/>
      <c r="M30" s="254"/>
      <c r="N30" s="254"/>
      <c r="O30" s="254"/>
      <c r="P30" s="194"/>
      <c r="Q30" s="193"/>
      <c r="R30" s="193"/>
      <c r="S30" s="193"/>
      <c r="T30" s="126"/>
    </row>
    <row r="31" spans="2:20" ht="19.899999999999999" customHeight="1" thickBot="1">
      <c r="B31" s="127"/>
      <c r="C31" s="247"/>
      <c r="D31" s="247"/>
      <c r="E31" s="121"/>
      <c r="T31" s="126"/>
    </row>
    <row r="32" spans="2:20" ht="19.899999999999999" customHeight="1" thickBot="1">
      <c r="B32" s="127" t="s">
        <v>304</v>
      </c>
      <c r="C32" s="247" t="s">
        <v>305</v>
      </c>
      <c r="D32" s="247"/>
      <c r="E32" s="121"/>
      <c r="F32" s="158"/>
      <c r="G32" s="122"/>
      <c r="H32" s="123"/>
      <c r="I32" s="123"/>
      <c r="J32" s="129"/>
      <c r="K32" s="129"/>
      <c r="L32" s="130"/>
      <c r="M32" s="130"/>
      <c r="N32" s="130"/>
      <c r="O32" s="131">
        <f>SUM(J32:N32)</f>
        <v>0</v>
      </c>
      <c r="Q32" s="98" t="s">
        <v>302</v>
      </c>
      <c r="T32" s="126"/>
    </row>
    <row r="33" spans="2:20" ht="6.75" customHeight="1">
      <c r="B33" s="127"/>
      <c r="C33" s="247"/>
      <c r="D33" s="247"/>
      <c r="E33" s="121"/>
      <c r="O33" s="132"/>
      <c r="T33" s="126"/>
    </row>
    <row r="34" spans="2:20" ht="30" customHeight="1">
      <c r="B34" s="127"/>
      <c r="C34" s="247"/>
      <c r="D34" s="247"/>
      <c r="E34" s="133"/>
      <c r="F34" s="213"/>
      <c r="G34" s="214"/>
      <c r="H34" s="215"/>
      <c r="I34" s="217" t="s">
        <v>303</v>
      </c>
      <c r="J34" s="252"/>
      <c r="K34" s="252"/>
      <c r="L34" s="252"/>
      <c r="M34" s="252"/>
      <c r="N34" s="252"/>
      <c r="O34" s="253"/>
      <c r="P34" s="134"/>
      <c r="Q34" s="248"/>
      <c r="R34" s="249"/>
      <c r="S34" s="250"/>
      <c r="T34" s="126"/>
    </row>
    <row r="35" spans="2:20" ht="30" customHeight="1">
      <c r="B35" s="127"/>
      <c r="C35" s="247"/>
      <c r="D35" s="247"/>
      <c r="E35" s="133"/>
      <c r="F35" s="254" t="s">
        <v>385</v>
      </c>
      <c r="G35" s="254"/>
      <c r="H35" s="254"/>
      <c r="I35" s="254"/>
      <c r="J35" s="255"/>
      <c r="K35" s="255"/>
      <c r="L35" s="255"/>
      <c r="M35" s="255"/>
      <c r="N35" s="255"/>
      <c r="O35" s="255"/>
      <c r="P35" s="194"/>
      <c r="Q35" s="193"/>
      <c r="R35" s="193"/>
      <c r="S35" s="193"/>
      <c r="T35" s="126"/>
    </row>
    <row r="36" spans="2:20" ht="19.899999999999999" customHeight="1" thickBot="1">
      <c r="B36" s="127"/>
      <c r="C36" s="247"/>
      <c r="D36" s="247"/>
      <c r="E36" s="121"/>
      <c r="T36" s="126"/>
    </row>
    <row r="37" spans="2:20" ht="19.899999999999999" customHeight="1" thickBot="1">
      <c r="B37" s="127" t="s">
        <v>306</v>
      </c>
      <c r="C37" s="247" t="s">
        <v>307</v>
      </c>
      <c r="D37" s="247"/>
      <c r="E37" s="121"/>
      <c r="F37" s="158"/>
      <c r="G37" s="122"/>
      <c r="H37" s="123"/>
      <c r="I37" s="123"/>
      <c r="J37" s="129"/>
      <c r="K37" s="129"/>
      <c r="L37" s="130"/>
      <c r="M37" s="130"/>
      <c r="N37" s="130"/>
      <c r="O37" s="131">
        <f>SUM(J37:N37)</f>
        <v>0</v>
      </c>
      <c r="Q37" s="98" t="s">
        <v>302</v>
      </c>
      <c r="T37" s="126"/>
    </row>
    <row r="38" spans="2:20" ht="6.75" customHeight="1">
      <c r="B38" s="127"/>
      <c r="C38" s="247"/>
      <c r="D38" s="247"/>
      <c r="E38" s="121"/>
      <c r="O38" s="132"/>
      <c r="T38" s="126"/>
    </row>
    <row r="39" spans="2:20" ht="30" customHeight="1">
      <c r="B39" s="127"/>
      <c r="C39" s="247"/>
      <c r="D39" s="247"/>
      <c r="E39" s="133"/>
      <c r="F39" s="213"/>
      <c r="G39" s="214"/>
      <c r="H39" s="215"/>
      <c r="I39" s="217" t="s">
        <v>303</v>
      </c>
      <c r="J39" s="251"/>
      <c r="K39" s="252"/>
      <c r="L39" s="252"/>
      <c r="M39" s="252"/>
      <c r="N39" s="252"/>
      <c r="O39" s="253"/>
      <c r="P39" s="134"/>
      <c r="Q39" s="248"/>
      <c r="R39" s="249"/>
      <c r="S39" s="250"/>
      <c r="T39" s="126"/>
    </row>
    <row r="40" spans="2:20" ht="30" customHeight="1">
      <c r="B40" s="127"/>
      <c r="C40" s="247"/>
      <c r="D40" s="247"/>
      <c r="E40" s="133"/>
      <c r="F40" s="254" t="s">
        <v>386</v>
      </c>
      <c r="G40" s="254"/>
      <c r="H40" s="254"/>
      <c r="I40" s="254"/>
      <c r="J40" s="255"/>
      <c r="K40" s="255"/>
      <c r="L40" s="255"/>
      <c r="M40" s="255"/>
      <c r="N40" s="255"/>
      <c r="O40" s="255"/>
      <c r="P40" s="194"/>
      <c r="Q40" s="193"/>
      <c r="R40" s="193"/>
      <c r="S40" s="193"/>
      <c r="T40" s="126"/>
    </row>
    <row r="41" spans="2:20" ht="19.899999999999999" customHeight="1" thickBot="1">
      <c r="B41" s="127"/>
      <c r="C41" s="247"/>
      <c r="D41" s="247"/>
      <c r="E41" s="121"/>
      <c r="T41" s="126"/>
    </row>
    <row r="42" spans="2:20" ht="19.899999999999999" customHeight="1" thickBot="1">
      <c r="B42" s="127" t="s">
        <v>308</v>
      </c>
      <c r="C42" s="247" t="s">
        <v>309</v>
      </c>
      <c r="D42" s="247"/>
      <c r="E42" s="121"/>
      <c r="F42" s="158"/>
      <c r="G42" s="122"/>
      <c r="H42" s="123"/>
      <c r="I42" s="123"/>
      <c r="J42" s="129"/>
      <c r="K42" s="129"/>
      <c r="L42" s="130"/>
      <c r="M42" s="130"/>
      <c r="N42" s="130"/>
      <c r="O42" s="131">
        <f>SUM(J42:N42)</f>
        <v>0</v>
      </c>
      <c r="Q42" s="98" t="s">
        <v>302</v>
      </c>
      <c r="T42" s="126"/>
    </row>
    <row r="43" spans="2:20" ht="6.75" customHeight="1">
      <c r="B43" s="127"/>
      <c r="C43" s="247"/>
      <c r="D43" s="247"/>
      <c r="E43" s="121"/>
      <c r="O43" s="132"/>
      <c r="T43" s="126"/>
    </row>
    <row r="44" spans="2:20" ht="30" customHeight="1">
      <c r="B44" s="127"/>
      <c r="C44" s="247"/>
      <c r="D44" s="247"/>
      <c r="E44" s="133"/>
      <c r="F44" s="213"/>
      <c r="G44" s="214"/>
      <c r="H44" s="215"/>
      <c r="I44" s="133" t="s">
        <v>303</v>
      </c>
      <c r="J44" s="251"/>
      <c r="K44" s="252"/>
      <c r="L44" s="252"/>
      <c r="M44" s="252"/>
      <c r="N44" s="252"/>
      <c r="O44" s="253"/>
      <c r="P44" s="134"/>
      <c r="Q44" s="248"/>
      <c r="R44" s="249"/>
      <c r="S44" s="250"/>
      <c r="T44" s="126"/>
    </row>
    <row r="45" spans="2:20" ht="16.149999999999999" customHeight="1">
      <c r="B45" s="127"/>
      <c r="C45" s="247"/>
      <c r="D45" s="247"/>
      <c r="E45" s="133"/>
      <c r="F45" s="254" t="s">
        <v>387</v>
      </c>
      <c r="G45" s="254"/>
      <c r="H45" s="254"/>
      <c r="I45" s="254"/>
      <c r="J45" s="255"/>
      <c r="K45" s="255"/>
      <c r="L45" s="255"/>
      <c r="M45" s="255"/>
      <c r="N45" s="255"/>
      <c r="O45" s="255"/>
      <c r="P45" s="194"/>
      <c r="Q45" s="193"/>
      <c r="R45" s="193"/>
      <c r="S45" s="193"/>
      <c r="T45" s="126"/>
    </row>
    <row r="46" spans="2:20" ht="19.899999999999999" customHeight="1" thickBot="1">
      <c r="B46" s="127"/>
      <c r="C46" s="247"/>
      <c r="D46" s="247"/>
      <c r="E46" s="121"/>
      <c r="T46" s="126"/>
    </row>
    <row r="47" spans="2:20" ht="19.899999999999999" customHeight="1" thickBot="1">
      <c r="B47" s="127" t="s">
        <v>310</v>
      </c>
      <c r="C47" s="247" t="s">
        <v>311</v>
      </c>
      <c r="D47" s="247"/>
      <c r="E47" s="121"/>
      <c r="F47" s="158"/>
      <c r="G47" s="122"/>
      <c r="H47" s="123"/>
      <c r="I47" s="123"/>
      <c r="J47" s="129"/>
      <c r="K47" s="129"/>
      <c r="L47" s="130"/>
      <c r="M47" s="130"/>
      <c r="N47" s="130"/>
      <c r="O47" s="131">
        <f>SUM(J47:N47)</f>
        <v>0</v>
      </c>
      <c r="Q47" s="98" t="s">
        <v>302</v>
      </c>
      <c r="T47" s="126"/>
    </row>
    <row r="48" spans="2:20" ht="6.75" customHeight="1">
      <c r="B48" s="127"/>
      <c r="C48" s="247"/>
      <c r="D48" s="247"/>
      <c r="E48" s="121"/>
      <c r="O48" s="132"/>
      <c r="T48" s="126"/>
    </row>
    <row r="49" spans="2:20" ht="30" customHeight="1">
      <c r="B49" s="127"/>
      <c r="C49" s="247"/>
      <c r="D49" s="247"/>
      <c r="E49" s="133"/>
      <c r="F49" s="213"/>
      <c r="G49" s="214"/>
      <c r="H49" s="215"/>
      <c r="I49" s="133" t="s">
        <v>303</v>
      </c>
      <c r="J49" s="251"/>
      <c r="K49" s="252"/>
      <c r="L49" s="252"/>
      <c r="M49" s="252"/>
      <c r="N49" s="252"/>
      <c r="O49" s="253"/>
      <c r="P49" s="134"/>
      <c r="Q49" s="248"/>
      <c r="R49" s="249"/>
      <c r="S49" s="250"/>
      <c r="T49" s="126"/>
    </row>
    <row r="50" spans="2:20" ht="12.6" customHeight="1">
      <c r="B50" s="127"/>
      <c r="C50" s="247"/>
      <c r="D50" s="247"/>
      <c r="E50" s="133"/>
      <c r="F50" s="254" t="s">
        <v>388</v>
      </c>
      <c r="G50" s="254"/>
      <c r="H50" s="254"/>
      <c r="I50" s="254"/>
      <c r="J50" s="255"/>
      <c r="K50" s="255"/>
      <c r="L50" s="255"/>
      <c r="M50" s="255"/>
      <c r="N50" s="255"/>
      <c r="O50" s="255"/>
      <c r="P50" s="194"/>
      <c r="Q50" s="193"/>
      <c r="R50" s="193"/>
      <c r="S50" s="193"/>
      <c r="T50" s="126"/>
    </row>
    <row r="51" spans="2:20" ht="19.899999999999999" customHeight="1" thickBot="1">
      <c r="B51" s="127"/>
      <c r="C51" s="247"/>
      <c r="D51" s="247"/>
      <c r="E51" s="121"/>
      <c r="T51" s="126"/>
    </row>
    <row r="52" spans="2:20" ht="19.899999999999999" customHeight="1" thickBot="1">
      <c r="B52" s="127" t="s">
        <v>312</v>
      </c>
      <c r="C52" s="247" t="s">
        <v>345</v>
      </c>
      <c r="D52" s="247"/>
      <c r="E52" s="135"/>
      <c r="F52" s="158"/>
      <c r="G52" s="122"/>
      <c r="H52" s="123"/>
      <c r="I52" s="123"/>
      <c r="J52" s="129"/>
      <c r="K52" s="129"/>
      <c r="L52" s="130"/>
      <c r="M52" s="130"/>
      <c r="N52" s="130"/>
      <c r="O52" s="131">
        <f>SUM(J52:N52)</f>
        <v>0</v>
      </c>
      <c r="Q52" s="98" t="s">
        <v>302</v>
      </c>
      <c r="T52" s="126"/>
    </row>
    <row r="53" spans="2:20" ht="6.75" customHeight="1">
      <c r="B53" s="127"/>
      <c r="C53" s="247"/>
      <c r="D53" s="247"/>
      <c r="E53" s="121"/>
      <c r="O53" s="132"/>
      <c r="T53" s="126"/>
    </row>
    <row r="54" spans="2:20" ht="30" customHeight="1">
      <c r="B54" s="127"/>
      <c r="C54" s="247"/>
      <c r="D54" s="247"/>
      <c r="E54" s="133"/>
      <c r="F54" s="213"/>
      <c r="G54" s="214"/>
      <c r="H54" s="215"/>
      <c r="I54" s="133" t="s">
        <v>303</v>
      </c>
      <c r="J54" s="251"/>
      <c r="K54" s="252"/>
      <c r="L54" s="252"/>
      <c r="M54" s="252"/>
      <c r="N54" s="252"/>
      <c r="O54" s="253"/>
      <c r="P54" s="134"/>
      <c r="Q54" s="248"/>
      <c r="R54" s="249"/>
      <c r="S54" s="250"/>
      <c r="T54" s="126"/>
    </row>
    <row r="55" spans="2:20" ht="16.149999999999999" customHeight="1">
      <c r="B55" s="127"/>
      <c r="C55" s="247"/>
      <c r="D55" s="247"/>
      <c r="E55" s="133"/>
      <c r="F55" s="254" t="s">
        <v>389</v>
      </c>
      <c r="G55" s="254"/>
      <c r="H55" s="254"/>
      <c r="I55" s="254"/>
      <c r="J55" s="255"/>
      <c r="K55" s="255"/>
      <c r="L55" s="255"/>
      <c r="M55" s="255"/>
      <c r="N55" s="255"/>
      <c r="O55" s="255"/>
      <c r="P55" s="194"/>
      <c r="Q55" s="193"/>
      <c r="R55" s="193"/>
      <c r="S55" s="193"/>
      <c r="T55" s="126"/>
    </row>
    <row r="56" spans="2:20" ht="19.899999999999999" customHeight="1" thickBot="1">
      <c r="B56" s="127"/>
      <c r="C56" s="247"/>
      <c r="D56" s="247"/>
      <c r="E56" s="121"/>
      <c r="T56" s="126"/>
    </row>
    <row r="57" spans="2:20" ht="19.899999999999999" customHeight="1" thickBot="1">
      <c r="B57" s="127" t="s">
        <v>313</v>
      </c>
      <c r="C57" s="247" t="s">
        <v>422</v>
      </c>
      <c r="D57" s="247"/>
      <c r="E57" s="121"/>
      <c r="F57" s="158"/>
      <c r="G57" s="122"/>
      <c r="H57" s="123"/>
      <c r="I57" s="123"/>
      <c r="J57" s="129"/>
      <c r="K57" s="129"/>
      <c r="L57" s="130"/>
      <c r="M57" s="130"/>
      <c r="N57" s="130"/>
      <c r="O57" s="131">
        <f>SUM(J57:N57)</f>
        <v>0</v>
      </c>
      <c r="Q57" s="98" t="s">
        <v>302</v>
      </c>
      <c r="T57" s="126"/>
    </row>
    <row r="58" spans="2:20" ht="6.75" customHeight="1">
      <c r="B58" s="127"/>
      <c r="C58" s="247"/>
      <c r="D58" s="247"/>
      <c r="E58" s="121"/>
      <c r="O58" s="132"/>
      <c r="T58" s="126"/>
    </row>
    <row r="59" spans="2:20" ht="30" customHeight="1">
      <c r="B59" s="127"/>
      <c r="C59" s="247"/>
      <c r="D59" s="247"/>
      <c r="E59" s="133"/>
      <c r="F59" s="213"/>
      <c r="G59" s="214"/>
      <c r="H59" s="215"/>
      <c r="I59" s="133" t="s">
        <v>303</v>
      </c>
      <c r="J59" s="251"/>
      <c r="K59" s="252"/>
      <c r="L59" s="252"/>
      <c r="M59" s="252"/>
      <c r="N59" s="252"/>
      <c r="O59" s="253"/>
      <c r="P59" s="134"/>
      <c r="Q59" s="248"/>
      <c r="R59" s="249"/>
      <c r="S59" s="250"/>
      <c r="T59" s="126"/>
    </row>
    <row r="60" spans="2:20" ht="31.9" customHeight="1">
      <c r="B60" s="127"/>
      <c r="C60" s="247"/>
      <c r="D60" s="247"/>
      <c r="E60" s="133"/>
      <c r="F60" s="254" t="s">
        <v>420</v>
      </c>
      <c r="G60" s="254"/>
      <c r="H60" s="254"/>
      <c r="I60" s="254"/>
      <c r="J60" s="255"/>
      <c r="K60" s="255"/>
      <c r="L60" s="255"/>
      <c r="M60" s="255"/>
      <c r="N60" s="255"/>
      <c r="O60" s="255"/>
      <c r="P60" s="194"/>
      <c r="Q60" s="193"/>
      <c r="R60" s="193"/>
      <c r="S60" s="193"/>
      <c r="T60" s="126"/>
    </row>
    <row r="61" spans="2:20" ht="69" customHeight="1" thickBot="1">
      <c r="B61" s="127"/>
      <c r="C61" s="247"/>
      <c r="D61" s="247"/>
      <c r="E61" s="121"/>
      <c r="T61" s="126"/>
    </row>
    <row r="62" spans="2:20" ht="19.899999999999999" customHeight="1" thickBot="1">
      <c r="B62" s="136"/>
      <c r="C62" s="128"/>
      <c r="D62" s="128"/>
      <c r="E62" s="128"/>
      <c r="F62" s="159"/>
      <c r="G62" s="159"/>
      <c r="H62" s="159"/>
      <c r="I62" s="159"/>
      <c r="J62" s="131">
        <f t="shared" ref="J62:N62" si="0">SUM(J27,J32,J37,J42,J47,J52,J57)</f>
        <v>0</v>
      </c>
      <c r="K62" s="131">
        <f t="shared" si="0"/>
        <v>0</v>
      </c>
      <c r="L62" s="131">
        <f t="shared" si="0"/>
        <v>0</v>
      </c>
      <c r="M62" s="131">
        <f t="shared" si="0"/>
        <v>0</v>
      </c>
      <c r="N62" s="131">
        <f t="shared" si="0"/>
        <v>0</v>
      </c>
      <c r="O62" s="131">
        <f>SUM(J62:N62)</f>
        <v>0</v>
      </c>
      <c r="T62" s="126"/>
    </row>
    <row r="63" spans="2:20" ht="19.899999999999999" customHeight="1">
      <c r="B63" s="136"/>
      <c r="C63" s="128"/>
      <c r="D63" s="128"/>
      <c r="E63" s="128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T63" s="126"/>
    </row>
    <row r="64" spans="2:20" ht="19.899999999999999" customHeight="1">
      <c r="B64" s="136"/>
      <c r="C64" s="197"/>
      <c r="D64" s="128"/>
      <c r="E64" s="128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T64" s="126"/>
    </row>
    <row r="65" spans="2:20" ht="19.899999999999999" customHeight="1" thickBot="1">
      <c r="B65" s="137"/>
      <c r="C65" s="138"/>
      <c r="D65" s="138"/>
      <c r="E65" s="138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40"/>
    </row>
    <row r="66" spans="2:20" ht="19.899999999999999" customHeight="1" thickBot="1"/>
    <row r="67" spans="2:20" ht="15" customHeight="1">
      <c r="B67" s="256" t="s">
        <v>314</v>
      </c>
      <c r="C67" s="257"/>
      <c r="D67" s="257"/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7"/>
      <c r="P67" s="257"/>
      <c r="Q67" s="257"/>
      <c r="R67" s="257"/>
      <c r="S67" s="257"/>
      <c r="T67" s="258"/>
    </row>
    <row r="68" spans="2:20" ht="15.75" customHeight="1" thickBot="1">
      <c r="B68" s="259"/>
      <c r="C68" s="260"/>
      <c r="D68" s="260"/>
      <c r="E68" s="260"/>
      <c r="F68" s="260"/>
      <c r="G68" s="260"/>
      <c r="H68" s="260"/>
      <c r="I68" s="260"/>
      <c r="J68" s="260"/>
      <c r="K68" s="260"/>
      <c r="L68" s="260"/>
      <c r="M68" s="260"/>
      <c r="N68" s="260"/>
      <c r="O68" s="260"/>
      <c r="P68" s="260"/>
      <c r="Q68" s="260"/>
      <c r="R68" s="260"/>
      <c r="S68" s="260"/>
      <c r="T68" s="261"/>
    </row>
    <row r="69" spans="2:20">
      <c r="B69" s="115"/>
      <c r="C69" s="116"/>
      <c r="D69" s="116"/>
      <c r="E69" s="116"/>
      <c r="F69" s="117"/>
      <c r="G69" s="118"/>
      <c r="H69" s="118"/>
      <c r="I69" s="118"/>
      <c r="J69" s="118"/>
      <c r="K69" s="118"/>
      <c r="L69" s="118"/>
      <c r="M69" s="118"/>
      <c r="N69" s="117"/>
      <c r="O69" s="118"/>
      <c r="P69" s="118"/>
      <c r="Q69" s="118"/>
      <c r="R69" s="118"/>
      <c r="S69" s="118"/>
      <c r="T69" s="119"/>
    </row>
    <row r="70" spans="2:20">
      <c r="B70" s="120"/>
      <c r="C70" s="121"/>
      <c r="D70" s="121"/>
      <c r="E70" s="121"/>
      <c r="F70" s="158"/>
      <c r="G70" s="122"/>
      <c r="H70" s="123"/>
      <c r="I70" s="123"/>
      <c r="J70" s="123" t="s">
        <v>296</v>
      </c>
      <c r="K70" s="123" t="s">
        <v>297</v>
      </c>
      <c r="L70" s="123" t="s">
        <v>298</v>
      </c>
      <c r="M70" s="195" t="s">
        <v>383</v>
      </c>
      <c r="N70" s="196" t="s">
        <v>384</v>
      </c>
      <c r="O70" s="124" t="s">
        <v>299</v>
      </c>
      <c r="Q70" s="125"/>
      <c r="T70" s="126"/>
    </row>
    <row r="71" spans="2:20" ht="10.5" customHeight="1" thickBot="1">
      <c r="B71" s="120"/>
      <c r="C71" s="121"/>
      <c r="D71" s="121"/>
      <c r="E71" s="121"/>
      <c r="T71" s="126"/>
    </row>
    <row r="72" spans="2:20" ht="19.899999999999999" customHeight="1" thickBot="1">
      <c r="B72" s="127" t="s">
        <v>315</v>
      </c>
      <c r="C72" s="247" t="s">
        <v>316</v>
      </c>
      <c r="D72" s="247"/>
      <c r="E72" s="128"/>
      <c r="F72" s="158"/>
      <c r="G72" s="122"/>
      <c r="H72" s="123"/>
      <c r="I72" s="123"/>
      <c r="J72" s="129"/>
      <c r="K72" s="129"/>
      <c r="L72" s="130"/>
      <c r="M72" s="130"/>
      <c r="N72" s="130"/>
      <c r="O72" s="131">
        <f>SUM(J72:N72)</f>
        <v>0</v>
      </c>
      <c r="Q72" s="98" t="s">
        <v>302</v>
      </c>
      <c r="T72" s="126"/>
    </row>
    <row r="73" spans="2:20" ht="6.75" customHeight="1">
      <c r="B73" s="127"/>
      <c r="C73" s="247"/>
      <c r="D73" s="247"/>
      <c r="E73" s="128"/>
      <c r="O73" s="132"/>
      <c r="T73" s="126"/>
    </row>
    <row r="74" spans="2:20" ht="30" customHeight="1">
      <c r="B74" s="127"/>
      <c r="C74" s="247"/>
      <c r="D74" s="247"/>
      <c r="E74" s="133"/>
      <c r="F74" s="213"/>
      <c r="G74" s="214"/>
      <c r="H74" s="215"/>
      <c r="I74" s="133" t="s">
        <v>303</v>
      </c>
      <c r="J74" s="251"/>
      <c r="K74" s="252"/>
      <c r="L74" s="252"/>
      <c r="M74" s="252"/>
      <c r="N74" s="252"/>
      <c r="O74" s="253"/>
      <c r="P74" s="134"/>
      <c r="Q74" s="248"/>
      <c r="R74" s="249"/>
      <c r="S74" s="250"/>
      <c r="T74" s="126"/>
    </row>
    <row r="75" spans="2:20" ht="16.149999999999999" customHeight="1">
      <c r="B75" s="127"/>
      <c r="C75" s="247"/>
      <c r="D75" s="247"/>
      <c r="E75" s="133"/>
      <c r="F75" s="254" t="s">
        <v>409</v>
      </c>
      <c r="G75" s="254"/>
      <c r="H75" s="254"/>
      <c r="I75" s="254"/>
      <c r="J75" s="255"/>
      <c r="K75" s="255"/>
      <c r="L75" s="255"/>
      <c r="M75" s="255"/>
      <c r="N75" s="255"/>
      <c r="O75" s="255"/>
      <c r="P75" s="194"/>
      <c r="Q75" s="193"/>
      <c r="R75" s="193"/>
      <c r="S75" s="193"/>
      <c r="T75" s="126"/>
    </row>
    <row r="76" spans="2:20" ht="19.899999999999999" customHeight="1" thickBot="1">
      <c r="B76" s="127"/>
      <c r="C76" s="247"/>
      <c r="D76" s="247"/>
      <c r="E76" s="121"/>
      <c r="T76" s="126"/>
    </row>
    <row r="77" spans="2:20" ht="19.899999999999999" customHeight="1" thickBot="1">
      <c r="B77" s="127" t="s">
        <v>317</v>
      </c>
      <c r="C77" s="247" t="s">
        <v>318</v>
      </c>
      <c r="D77" s="247"/>
      <c r="E77" s="128"/>
      <c r="F77" s="158"/>
      <c r="G77" s="122"/>
      <c r="H77" s="123"/>
      <c r="I77" s="123"/>
      <c r="J77" s="129"/>
      <c r="K77" s="129"/>
      <c r="L77" s="130"/>
      <c r="M77" s="130"/>
      <c r="N77" s="130"/>
      <c r="O77" s="131">
        <f>SUM(J77:N77)</f>
        <v>0</v>
      </c>
      <c r="Q77" s="98" t="s">
        <v>302</v>
      </c>
      <c r="T77" s="126"/>
    </row>
    <row r="78" spans="2:20" ht="6.75" customHeight="1">
      <c r="B78" s="127"/>
      <c r="C78" s="247"/>
      <c r="D78" s="247"/>
      <c r="E78" s="128"/>
      <c r="O78" s="132"/>
      <c r="T78" s="126"/>
    </row>
    <row r="79" spans="2:20" ht="30" customHeight="1">
      <c r="B79" s="127"/>
      <c r="C79" s="247"/>
      <c r="D79" s="247"/>
      <c r="E79" s="133"/>
      <c r="F79" s="213"/>
      <c r="G79" s="214"/>
      <c r="H79" s="215"/>
      <c r="I79" s="133" t="s">
        <v>303</v>
      </c>
      <c r="J79" s="251"/>
      <c r="K79" s="252"/>
      <c r="L79" s="252"/>
      <c r="M79" s="252"/>
      <c r="N79" s="252"/>
      <c r="O79" s="253"/>
      <c r="P79" s="134"/>
      <c r="Q79" s="248"/>
      <c r="R79" s="249"/>
      <c r="S79" s="250"/>
      <c r="T79" s="126"/>
    </row>
    <row r="80" spans="2:20" ht="16.149999999999999" customHeight="1">
      <c r="B80" s="127"/>
      <c r="C80" s="247"/>
      <c r="D80" s="247"/>
      <c r="E80" s="133"/>
      <c r="F80" s="254" t="s">
        <v>390</v>
      </c>
      <c r="G80" s="254"/>
      <c r="H80" s="254"/>
      <c r="I80" s="254"/>
      <c r="J80" s="255"/>
      <c r="K80" s="255"/>
      <c r="L80" s="255"/>
      <c r="M80" s="255"/>
      <c r="N80" s="255"/>
      <c r="O80" s="255"/>
      <c r="P80" s="194"/>
      <c r="Q80" s="193"/>
      <c r="R80" s="193"/>
      <c r="S80" s="193"/>
      <c r="T80" s="126"/>
    </row>
    <row r="81" spans="2:20" ht="19.899999999999999" customHeight="1" thickBot="1">
      <c r="B81" s="127"/>
      <c r="C81" s="247"/>
      <c r="D81" s="247"/>
      <c r="E81" s="128"/>
      <c r="T81" s="126"/>
    </row>
    <row r="82" spans="2:20" ht="19.899999999999999" customHeight="1" thickBot="1">
      <c r="B82" s="127" t="s">
        <v>319</v>
      </c>
      <c r="C82" s="247" t="s">
        <v>320</v>
      </c>
      <c r="D82" s="247"/>
      <c r="E82" s="128"/>
      <c r="F82" s="158"/>
      <c r="G82" s="122"/>
      <c r="H82" s="123"/>
      <c r="I82" s="123"/>
      <c r="J82" s="129"/>
      <c r="K82" s="129"/>
      <c r="L82" s="130"/>
      <c r="M82" s="130"/>
      <c r="N82" s="130"/>
      <c r="O82" s="131">
        <f>SUM(J82:N82)</f>
        <v>0</v>
      </c>
      <c r="Q82" s="98" t="s">
        <v>302</v>
      </c>
      <c r="T82" s="126"/>
    </row>
    <row r="83" spans="2:20" ht="6.75" customHeight="1">
      <c r="B83" s="127"/>
      <c r="C83" s="247"/>
      <c r="D83" s="247"/>
      <c r="E83" s="128"/>
      <c r="O83" s="132"/>
      <c r="T83" s="126"/>
    </row>
    <row r="84" spans="2:20" ht="30" customHeight="1">
      <c r="B84" s="127"/>
      <c r="C84" s="247"/>
      <c r="D84" s="247"/>
      <c r="E84" s="133"/>
      <c r="F84" s="213"/>
      <c r="G84" s="214"/>
      <c r="H84" s="215"/>
      <c r="I84" s="133" t="s">
        <v>303</v>
      </c>
      <c r="J84" s="251"/>
      <c r="K84" s="252"/>
      <c r="L84" s="252"/>
      <c r="M84" s="252"/>
      <c r="N84" s="252"/>
      <c r="O84" s="253"/>
      <c r="P84" s="134"/>
      <c r="Q84" s="248"/>
      <c r="R84" s="249"/>
      <c r="S84" s="250"/>
      <c r="T84" s="126"/>
    </row>
    <row r="85" spans="2:20" ht="16.149999999999999" customHeight="1">
      <c r="B85" s="127"/>
      <c r="C85" s="247"/>
      <c r="D85" s="247"/>
      <c r="E85" s="133"/>
      <c r="F85" s="254" t="s">
        <v>391</v>
      </c>
      <c r="G85" s="254"/>
      <c r="H85" s="254"/>
      <c r="I85" s="254"/>
      <c r="J85" s="255"/>
      <c r="K85" s="255"/>
      <c r="L85" s="255"/>
      <c r="M85" s="255"/>
      <c r="N85" s="255"/>
      <c r="O85" s="255"/>
      <c r="P85" s="194"/>
      <c r="Q85" s="193"/>
      <c r="R85" s="193"/>
      <c r="S85" s="193"/>
      <c r="T85" s="126"/>
    </row>
    <row r="86" spans="2:20" ht="19.899999999999999" customHeight="1" thickBot="1">
      <c r="B86" s="127"/>
      <c r="C86" s="247"/>
      <c r="D86" s="247"/>
      <c r="E86" s="128"/>
      <c r="T86" s="126"/>
    </row>
    <row r="87" spans="2:20" ht="19.899999999999999" customHeight="1" thickBot="1">
      <c r="B87" s="127" t="s">
        <v>321</v>
      </c>
      <c r="C87" s="247" t="s">
        <v>322</v>
      </c>
      <c r="D87" s="247"/>
      <c r="E87" s="128"/>
      <c r="F87" s="158"/>
      <c r="G87" s="122"/>
      <c r="H87" s="123"/>
      <c r="I87" s="123"/>
      <c r="J87" s="129"/>
      <c r="K87" s="129"/>
      <c r="L87" s="130"/>
      <c r="M87" s="130"/>
      <c r="N87" s="130"/>
      <c r="O87" s="131">
        <f>SUM(J87:N87)</f>
        <v>0</v>
      </c>
      <c r="Q87" s="98" t="s">
        <v>302</v>
      </c>
      <c r="T87" s="126"/>
    </row>
    <row r="88" spans="2:20" ht="6.75" customHeight="1">
      <c r="B88" s="127"/>
      <c r="C88" s="247"/>
      <c r="D88" s="247"/>
      <c r="E88" s="128"/>
      <c r="O88" s="132"/>
      <c r="T88" s="126"/>
    </row>
    <row r="89" spans="2:20" ht="30" customHeight="1">
      <c r="B89" s="127"/>
      <c r="C89" s="247"/>
      <c r="D89" s="247"/>
      <c r="E89" s="133"/>
      <c r="F89" s="213"/>
      <c r="G89" s="214"/>
      <c r="H89" s="215"/>
      <c r="I89" s="216" t="s">
        <v>303</v>
      </c>
      <c r="J89" s="252"/>
      <c r="K89" s="252"/>
      <c r="L89" s="252"/>
      <c r="M89" s="252"/>
      <c r="N89" s="252"/>
      <c r="O89" s="253"/>
      <c r="P89" s="134"/>
      <c r="Q89" s="248"/>
      <c r="R89" s="249"/>
      <c r="S89" s="250"/>
      <c r="T89" s="126"/>
    </row>
    <row r="90" spans="2:20" ht="30" customHeight="1">
      <c r="B90" s="127"/>
      <c r="C90" s="247"/>
      <c r="D90" s="247"/>
      <c r="E90" s="133"/>
      <c r="F90" s="254" t="s">
        <v>392</v>
      </c>
      <c r="G90" s="254"/>
      <c r="H90" s="254"/>
      <c r="I90" s="254"/>
      <c r="J90" s="255"/>
      <c r="K90" s="255"/>
      <c r="L90" s="255"/>
      <c r="M90" s="255"/>
      <c r="N90" s="255"/>
      <c r="O90" s="255"/>
      <c r="P90" s="194"/>
      <c r="Q90" s="193"/>
      <c r="R90" s="193"/>
      <c r="S90" s="193"/>
      <c r="T90" s="126"/>
    </row>
    <row r="91" spans="2:20" ht="19.899999999999999" customHeight="1" thickBot="1">
      <c r="B91" s="127"/>
      <c r="C91" s="247"/>
      <c r="D91" s="247"/>
      <c r="E91" s="128"/>
      <c r="T91" s="126"/>
    </row>
    <row r="92" spans="2:20" ht="19.899999999999999" customHeight="1" thickBot="1">
      <c r="B92" s="127" t="s">
        <v>323</v>
      </c>
      <c r="C92" s="247" t="s">
        <v>324</v>
      </c>
      <c r="D92" s="247"/>
      <c r="E92" s="128"/>
      <c r="F92" s="158"/>
      <c r="G92" s="122"/>
      <c r="H92" s="123"/>
      <c r="I92" s="123"/>
      <c r="J92" s="129"/>
      <c r="K92" s="129"/>
      <c r="L92" s="130"/>
      <c r="M92" s="130"/>
      <c r="N92" s="130"/>
      <c r="O92" s="131">
        <f>SUM(J92:N92)</f>
        <v>0</v>
      </c>
      <c r="Q92" s="98" t="s">
        <v>302</v>
      </c>
      <c r="T92" s="126"/>
    </row>
    <row r="93" spans="2:20" ht="6.75" customHeight="1">
      <c r="B93" s="127"/>
      <c r="C93" s="247"/>
      <c r="D93" s="247"/>
      <c r="E93" s="128"/>
      <c r="O93" s="132"/>
      <c r="T93" s="126"/>
    </row>
    <row r="94" spans="2:20" ht="30" customHeight="1">
      <c r="B94" s="127"/>
      <c r="C94" s="247"/>
      <c r="D94" s="247"/>
      <c r="E94" s="133"/>
      <c r="F94" s="213"/>
      <c r="G94" s="214"/>
      <c r="H94" s="215"/>
      <c r="I94" s="133" t="s">
        <v>303</v>
      </c>
      <c r="J94" s="251"/>
      <c r="K94" s="252"/>
      <c r="L94" s="252"/>
      <c r="M94" s="252"/>
      <c r="N94" s="252"/>
      <c r="O94" s="253"/>
      <c r="P94" s="134"/>
      <c r="Q94" s="248"/>
      <c r="R94" s="249"/>
      <c r="S94" s="250"/>
      <c r="T94" s="126"/>
    </row>
    <row r="95" spans="2:20" ht="19.899999999999999" customHeight="1" thickBot="1">
      <c r="B95" s="127"/>
      <c r="C95" s="247"/>
      <c r="D95" s="247"/>
      <c r="E95" s="128"/>
      <c r="T95" s="126"/>
    </row>
    <row r="96" spans="2:20" ht="19.899999999999999" customHeight="1" thickBot="1">
      <c r="B96" s="127" t="s">
        <v>325</v>
      </c>
      <c r="C96" s="247" t="s">
        <v>326</v>
      </c>
      <c r="D96" s="247"/>
      <c r="E96" s="141"/>
      <c r="F96" s="158"/>
      <c r="G96" s="122"/>
      <c r="H96" s="123"/>
      <c r="I96" s="123"/>
      <c r="J96" s="129"/>
      <c r="K96" s="129"/>
      <c r="L96" s="130"/>
      <c r="M96" s="130"/>
      <c r="N96" s="130"/>
      <c r="O96" s="131">
        <f>SUM(J96:N96)</f>
        <v>0</v>
      </c>
      <c r="Q96" s="98" t="s">
        <v>302</v>
      </c>
      <c r="T96" s="126"/>
    </row>
    <row r="97" spans="2:20" ht="6.75" customHeight="1">
      <c r="B97" s="127"/>
      <c r="C97" s="247"/>
      <c r="D97" s="247"/>
      <c r="E97" s="128"/>
      <c r="O97" s="132"/>
      <c r="T97" s="126"/>
    </row>
    <row r="98" spans="2:20" ht="30" customHeight="1">
      <c r="B98" s="127"/>
      <c r="C98" s="247"/>
      <c r="D98" s="247"/>
      <c r="E98" s="133"/>
      <c r="F98" s="213"/>
      <c r="G98" s="214"/>
      <c r="H98" s="215"/>
      <c r="I98" s="133" t="s">
        <v>303</v>
      </c>
      <c r="J98" s="251"/>
      <c r="K98" s="252"/>
      <c r="L98" s="252"/>
      <c r="M98" s="252"/>
      <c r="N98" s="252"/>
      <c r="O98" s="253"/>
      <c r="P98" s="142"/>
      <c r="Q98" s="248"/>
      <c r="R98" s="249"/>
      <c r="S98" s="250"/>
      <c r="T98" s="126"/>
    </row>
    <row r="99" spans="2:20" ht="19.899999999999999" customHeight="1" thickBot="1">
      <c r="B99" s="127"/>
      <c r="C99" s="247"/>
      <c r="D99" s="247"/>
      <c r="E99" s="128"/>
      <c r="T99" s="126"/>
    </row>
    <row r="100" spans="2:20" ht="19.899999999999999" customHeight="1" thickBot="1">
      <c r="B100" s="136"/>
      <c r="C100" s="128"/>
      <c r="D100" s="128"/>
      <c r="E100" s="128"/>
      <c r="F100" s="159"/>
      <c r="G100" s="159"/>
      <c r="H100" s="159"/>
      <c r="I100" s="159"/>
      <c r="J100" s="131">
        <f t="shared" ref="J100:N100" si="1">SUM(J72,J77,J82,J87,J92,J96)</f>
        <v>0</v>
      </c>
      <c r="K100" s="131">
        <f t="shared" si="1"/>
        <v>0</v>
      </c>
      <c r="L100" s="131">
        <f t="shared" si="1"/>
        <v>0</v>
      </c>
      <c r="M100" s="131">
        <f t="shared" si="1"/>
        <v>0</v>
      </c>
      <c r="N100" s="131">
        <f t="shared" si="1"/>
        <v>0</v>
      </c>
      <c r="O100" s="131">
        <f>SUM(O72,O77,O82,O87,O92,O96)</f>
        <v>0</v>
      </c>
      <c r="T100" s="126"/>
    </row>
    <row r="101" spans="2:20" ht="19.899999999999999" customHeight="1">
      <c r="B101" s="136"/>
      <c r="C101" s="128"/>
      <c r="D101" s="128"/>
      <c r="E101" s="128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T101" s="126"/>
    </row>
    <row r="102" spans="2:20" ht="19.899999999999999" customHeight="1">
      <c r="B102" s="136"/>
      <c r="C102" s="197"/>
      <c r="D102" s="128"/>
      <c r="E102" s="128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T102" s="126"/>
    </row>
    <row r="103" spans="2:20" ht="19.899999999999999" customHeight="1" thickBot="1">
      <c r="B103" s="137"/>
      <c r="C103" s="138"/>
      <c r="D103" s="138"/>
      <c r="E103" s="138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40"/>
    </row>
    <row r="104" spans="2:20" ht="21.75" customHeight="1" thickBot="1">
      <c r="C104" s="143"/>
      <c r="D104" s="143"/>
      <c r="E104" s="143"/>
      <c r="F104" s="143"/>
      <c r="G104" s="143"/>
      <c r="H104" s="143"/>
      <c r="I104" s="143"/>
      <c r="J104" s="143"/>
    </row>
    <row r="105" spans="2:20" ht="31.15" customHeight="1" thickBot="1">
      <c r="B105" s="231" t="s">
        <v>335</v>
      </c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3"/>
    </row>
    <row r="106" spans="2:20" ht="21.75" customHeight="1">
      <c r="B106" s="144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9"/>
    </row>
    <row r="107" spans="2:20" ht="26.45" customHeight="1">
      <c r="B107" s="111"/>
      <c r="F107" s="158"/>
      <c r="G107" s="122"/>
      <c r="H107" s="123"/>
      <c r="I107" s="123"/>
      <c r="J107" s="123" t="s">
        <v>296</v>
      </c>
      <c r="K107" s="123" t="s">
        <v>297</v>
      </c>
      <c r="L107" s="123" t="s">
        <v>298</v>
      </c>
      <c r="M107" s="195" t="s">
        <v>383</v>
      </c>
      <c r="N107" s="196" t="s">
        <v>384</v>
      </c>
      <c r="O107" s="124" t="s">
        <v>299</v>
      </c>
      <c r="T107" s="126"/>
    </row>
    <row r="108" spans="2:20" ht="6.75" customHeight="1" thickBot="1">
      <c r="B108" s="111"/>
      <c r="T108" s="126"/>
    </row>
    <row r="109" spans="2:20" ht="30" customHeight="1" thickBot="1">
      <c r="B109" s="111"/>
      <c r="F109" s="159"/>
      <c r="G109" s="159"/>
      <c r="H109" s="159"/>
      <c r="I109" s="159"/>
      <c r="J109" s="131">
        <f>J62-J100</f>
        <v>0</v>
      </c>
      <c r="K109" s="131">
        <f t="shared" ref="K109:N109" si="2">K62-K100</f>
        <v>0</v>
      </c>
      <c r="L109" s="131">
        <f t="shared" si="2"/>
        <v>0</v>
      </c>
      <c r="M109" s="131">
        <f t="shared" si="2"/>
        <v>0</v>
      </c>
      <c r="N109" s="131">
        <f t="shared" si="2"/>
        <v>0</v>
      </c>
      <c r="O109" s="131">
        <f>O62-O100</f>
        <v>0</v>
      </c>
      <c r="Q109" s="145" t="str">
        <f>IF(O109&lt;0,"ATTENTION MONTANT NEGATIF !","")</f>
        <v/>
      </c>
      <c r="T109" s="126"/>
    </row>
    <row r="110" spans="2:20" ht="15.75" thickBot="1">
      <c r="B110" s="111"/>
      <c r="O110" s="118"/>
      <c r="T110" s="126"/>
    </row>
    <row r="111" spans="2:20" ht="27" thickBot="1">
      <c r="B111" s="111"/>
      <c r="C111" s="146"/>
      <c r="K111" s="147" t="s">
        <v>327</v>
      </c>
      <c r="L111" s="147"/>
      <c r="M111" s="147"/>
      <c r="O111" s="131">
        <f>IF(O109&gt;0,O109,0)</f>
        <v>0</v>
      </c>
      <c r="T111" s="126"/>
    </row>
    <row r="112" spans="2:20" ht="27" thickBot="1">
      <c r="B112" s="111"/>
      <c r="C112" s="143"/>
      <c r="J112" s="148"/>
      <c r="K112" s="148"/>
      <c r="L112" s="148"/>
      <c r="M112" s="148"/>
      <c r="T112" s="126"/>
    </row>
    <row r="113" spans="2:20" ht="27" thickBot="1">
      <c r="B113" s="111"/>
      <c r="C113" s="143"/>
      <c r="G113" s="125"/>
      <c r="H113" s="125"/>
      <c r="K113" s="147" t="s">
        <v>328</v>
      </c>
      <c r="L113" s="147"/>
      <c r="M113" s="147"/>
      <c r="O113" s="131">
        <f>O111*0.8</f>
        <v>0</v>
      </c>
      <c r="T113" s="126"/>
    </row>
    <row r="114" spans="2:20" ht="18.600000000000001" customHeight="1">
      <c r="B114" s="111"/>
      <c r="C114" s="143"/>
      <c r="G114" s="125"/>
      <c r="H114" s="125"/>
      <c r="K114" s="147"/>
      <c r="L114" s="147"/>
      <c r="M114" s="147"/>
      <c r="O114" s="159"/>
      <c r="T114" s="126"/>
    </row>
    <row r="115" spans="2:20" ht="14.45" customHeight="1">
      <c r="B115" s="111"/>
      <c r="C115" s="197"/>
      <c r="G115" s="125"/>
      <c r="H115" s="125"/>
      <c r="K115" s="147"/>
      <c r="L115" s="147"/>
      <c r="M115" s="147"/>
      <c r="O115" s="159"/>
      <c r="T115" s="126"/>
    </row>
    <row r="116" spans="2:20">
      <c r="B116" s="111"/>
      <c r="T116" s="126"/>
    </row>
    <row r="117" spans="2:20" ht="15.75" thickBot="1">
      <c r="B117" s="113"/>
      <c r="C117" s="139"/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40"/>
    </row>
    <row r="118" spans="2:20" ht="15.75" thickBot="1"/>
    <row r="119" spans="2:20" ht="31.15" customHeight="1" thickBot="1">
      <c r="B119" s="235" t="s">
        <v>329</v>
      </c>
      <c r="C119" s="236"/>
      <c r="D119" s="236"/>
      <c r="E119" s="236"/>
      <c r="F119" s="236"/>
      <c r="G119" s="236"/>
      <c r="H119" s="236"/>
      <c r="I119" s="236"/>
      <c r="J119" s="236"/>
      <c r="K119" s="236"/>
      <c r="L119" s="236"/>
      <c r="M119" s="236"/>
      <c r="N119" s="236"/>
      <c r="O119" s="236"/>
      <c r="P119" s="236"/>
      <c r="Q119" s="236"/>
      <c r="R119" s="236"/>
      <c r="S119" s="236"/>
      <c r="T119" s="237"/>
    </row>
    <row r="120" spans="2:20">
      <c r="B120" s="238"/>
      <c r="C120" s="239"/>
      <c r="D120" s="239"/>
      <c r="E120" s="239"/>
      <c r="F120" s="239"/>
      <c r="G120" s="239"/>
      <c r="H120" s="239"/>
      <c r="I120" s="239"/>
      <c r="J120" s="239"/>
      <c r="K120" s="239"/>
      <c r="L120" s="239"/>
      <c r="M120" s="239"/>
      <c r="N120" s="239"/>
      <c r="O120" s="239"/>
      <c r="P120" s="239"/>
      <c r="Q120" s="239"/>
      <c r="R120" s="239"/>
      <c r="S120" s="239"/>
      <c r="T120" s="240"/>
    </row>
    <row r="121" spans="2:20">
      <c r="B121" s="241"/>
      <c r="C121" s="242"/>
      <c r="D121" s="242"/>
      <c r="E121" s="242"/>
      <c r="F121" s="242"/>
      <c r="G121" s="242"/>
      <c r="H121" s="242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3"/>
    </row>
    <row r="122" spans="2:20">
      <c r="B122" s="241"/>
      <c r="C122" s="242"/>
      <c r="D122" s="242"/>
      <c r="E122" s="242"/>
      <c r="F122" s="242"/>
      <c r="G122" s="242"/>
      <c r="H122" s="242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3"/>
    </row>
    <row r="123" spans="2:20">
      <c r="B123" s="241"/>
      <c r="C123" s="242"/>
      <c r="D123" s="242"/>
      <c r="E123" s="242"/>
      <c r="F123" s="242"/>
      <c r="G123" s="242"/>
      <c r="H123" s="242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3"/>
    </row>
    <row r="124" spans="2:20">
      <c r="B124" s="241"/>
      <c r="C124" s="242"/>
      <c r="D124" s="242"/>
      <c r="E124" s="242"/>
      <c r="F124" s="242"/>
      <c r="G124" s="242"/>
      <c r="H124" s="242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3"/>
    </row>
    <row r="125" spans="2:20">
      <c r="B125" s="241"/>
      <c r="C125" s="242"/>
      <c r="D125" s="242"/>
      <c r="E125" s="242"/>
      <c r="F125" s="242"/>
      <c r="G125" s="242"/>
      <c r="H125" s="242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3"/>
    </row>
    <row r="126" spans="2:20">
      <c r="B126" s="241"/>
      <c r="C126" s="242"/>
      <c r="D126" s="242"/>
      <c r="E126" s="242"/>
      <c r="F126" s="242"/>
      <c r="G126" s="242"/>
      <c r="H126" s="242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3"/>
    </row>
    <row r="127" spans="2:20" ht="15.75" thickBot="1">
      <c r="B127" s="244"/>
      <c r="C127" s="245"/>
      <c r="D127" s="245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  <c r="R127" s="245"/>
      <c r="S127" s="245"/>
      <c r="T127" s="246"/>
    </row>
    <row r="128" spans="2:20" ht="15.75" thickBot="1"/>
    <row r="129" spans="2:20" ht="32.25" thickBot="1">
      <c r="B129" s="231" t="s">
        <v>371</v>
      </c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  <c r="R129" s="232"/>
      <c r="S129" s="232"/>
      <c r="T129" s="233"/>
    </row>
    <row r="130" spans="2:20">
      <c r="B130" s="111"/>
      <c r="C130" s="204"/>
      <c r="D130" s="205"/>
      <c r="E130" s="205"/>
      <c r="F130" s="205"/>
      <c r="G130" s="205"/>
      <c r="H130" s="205"/>
      <c r="I130" s="205"/>
      <c r="J130" s="205"/>
      <c r="K130" s="205"/>
      <c r="L130" s="205"/>
      <c r="M130" s="205"/>
      <c r="N130" s="205"/>
      <c r="O130" s="204"/>
      <c r="P130" s="198"/>
      <c r="Q130" s="198"/>
      <c r="R130" s="198"/>
      <c r="S130" s="198"/>
      <c r="T130" s="126"/>
    </row>
    <row r="131" spans="2:20">
      <c r="B131" s="111"/>
      <c r="C131" s="204"/>
      <c r="D131" s="205"/>
      <c r="E131" s="209" t="s">
        <v>382</v>
      </c>
      <c r="F131" s="209"/>
      <c r="G131" s="209"/>
      <c r="H131" s="209"/>
      <c r="I131" s="205"/>
      <c r="J131" s="205"/>
      <c r="K131" s="205"/>
      <c r="L131" s="205"/>
      <c r="M131" s="205"/>
      <c r="N131" s="205"/>
      <c r="O131" s="204"/>
      <c r="P131" s="198"/>
      <c r="Q131" s="198"/>
      <c r="R131" s="198"/>
      <c r="S131" s="198"/>
      <c r="T131" s="126"/>
    </row>
    <row r="132" spans="2:20">
      <c r="B132" s="111"/>
      <c r="C132" s="204"/>
      <c r="D132" s="205"/>
      <c r="E132" s="209"/>
      <c r="F132" s="209"/>
      <c r="G132" s="209"/>
      <c r="H132" s="209"/>
      <c r="I132" s="205"/>
      <c r="J132" s="205"/>
      <c r="K132" s="205"/>
      <c r="L132" s="205"/>
      <c r="M132" s="205"/>
      <c r="N132" s="205"/>
      <c r="O132" s="204"/>
      <c r="P132" s="198"/>
      <c r="Q132" s="198"/>
      <c r="R132" s="198"/>
      <c r="S132" s="198"/>
      <c r="T132" s="126"/>
    </row>
    <row r="133" spans="2:20">
      <c r="B133" s="111"/>
      <c r="C133" s="204"/>
      <c r="D133" s="205"/>
      <c r="E133" s="209"/>
      <c r="F133" s="209"/>
      <c r="G133" s="209"/>
      <c r="H133" s="209"/>
      <c r="I133" s="205"/>
      <c r="J133" s="205"/>
      <c r="K133" s="205"/>
      <c r="L133" s="205"/>
      <c r="M133" s="205"/>
      <c r="N133" s="205"/>
      <c r="O133" s="204"/>
      <c r="P133" s="198"/>
      <c r="Q133" s="198"/>
      <c r="R133" s="198"/>
      <c r="S133" s="198"/>
      <c r="T133" s="126"/>
    </row>
    <row r="134" spans="2:20">
      <c r="B134" s="111"/>
      <c r="C134" s="204"/>
      <c r="D134" s="205"/>
      <c r="E134" s="209"/>
      <c r="F134" s="209"/>
      <c r="G134" s="209"/>
      <c r="H134" s="209"/>
      <c r="I134" s="206">
        <v>2018</v>
      </c>
      <c r="J134" s="206">
        <v>2019</v>
      </c>
      <c r="K134" s="206">
        <v>2020</v>
      </c>
      <c r="L134" s="205"/>
      <c r="M134" s="205"/>
      <c r="N134" s="205"/>
      <c r="O134" s="204"/>
      <c r="P134" s="198"/>
      <c r="Q134" s="198"/>
      <c r="R134" s="198"/>
      <c r="S134" s="198"/>
      <c r="T134" s="126"/>
    </row>
    <row r="135" spans="2:20">
      <c r="B135" s="111"/>
      <c r="C135" s="204"/>
      <c r="D135" s="205"/>
      <c r="E135" s="209"/>
      <c r="F135" s="209"/>
      <c r="G135" s="207" t="s">
        <v>372</v>
      </c>
      <c r="H135" s="209"/>
      <c r="I135" s="206"/>
      <c r="J135" s="206"/>
      <c r="K135" s="206"/>
      <c r="L135" s="205"/>
      <c r="M135" s="205"/>
      <c r="N135" s="205"/>
      <c r="O135" s="204"/>
      <c r="P135" s="198"/>
      <c r="Q135" s="198"/>
      <c r="R135" s="198"/>
      <c r="S135" s="198"/>
      <c r="T135" s="126"/>
    </row>
    <row r="136" spans="2:20">
      <c r="B136" s="111"/>
      <c r="C136" s="204"/>
      <c r="D136" s="205"/>
      <c r="E136" s="209"/>
      <c r="F136" s="209"/>
      <c r="G136" s="210" t="s">
        <v>373</v>
      </c>
      <c r="H136" s="211"/>
      <c r="I136" s="212"/>
      <c r="J136" s="212"/>
      <c r="K136" s="212"/>
      <c r="L136" s="205"/>
      <c r="M136" s="205"/>
      <c r="N136" s="205"/>
      <c r="O136" s="204"/>
      <c r="P136" s="198"/>
      <c r="Q136" s="198"/>
      <c r="R136" s="198"/>
      <c r="S136" s="198"/>
      <c r="T136" s="126"/>
    </row>
    <row r="137" spans="2:20">
      <c r="B137" s="111"/>
      <c r="C137" s="204"/>
      <c r="D137" s="205"/>
      <c r="E137" s="209"/>
      <c r="F137" s="209"/>
      <c r="G137" s="210" t="s">
        <v>368</v>
      </c>
      <c r="H137" s="211"/>
      <c r="I137" s="212"/>
      <c r="J137" s="212"/>
      <c r="K137" s="212"/>
      <c r="L137" s="205"/>
      <c r="M137" s="205"/>
      <c r="N137" s="205"/>
      <c r="O137" s="204"/>
      <c r="P137" s="198"/>
      <c r="Q137" s="198"/>
      <c r="R137" s="198"/>
      <c r="S137" s="198"/>
      <c r="T137" s="126"/>
    </row>
    <row r="138" spans="2:20">
      <c r="B138" s="111"/>
      <c r="C138" s="204"/>
      <c r="D138" s="205"/>
      <c r="E138" s="209"/>
      <c r="F138" s="209"/>
      <c r="G138" s="210" t="s">
        <v>370</v>
      </c>
      <c r="H138" s="211"/>
      <c r="I138" s="212"/>
      <c r="J138" s="212"/>
      <c r="K138" s="212"/>
      <c r="L138" s="205"/>
      <c r="M138" s="205"/>
      <c r="N138" s="205"/>
      <c r="O138" s="204"/>
      <c r="P138" s="198"/>
      <c r="Q138" s="198"/>
      <c r="R138" s="198"/>
      <c r="S138" s="198"/>
      <c r="T138" s="126"/>
    </row>
    <row r="139" spans="2:20">
      <c r="B139" s="111"/>
      <c r="C139" s="204"/>
      <c r="D139" s="205"/>
      <c r="E139" s="234" t="s">
        <v>374</v>
      </c>
      <c r="F139" s="230"/>
      <c r="G139" s="230"/>
      <c r="H139" s="211"/>
      <c r="I139" s="212"/>
      <c r="J139" s="212"/>
      <c r="K139" s="212"/>
      <c r="L139" s="205"/>
      <c r="M139" s="205"/>
      <c r="N139" s="205"/>
      <c r="O139" s="204"/>
      <c r="P139" s="198"/>
      <c r="Q139" s="198"/>
      <c r="R139" s="198"/>
      <c r="S139" s="198"/>
      <c r="T139" s="126"/>
    </row>
    <row r="140" spans="2:20">
      <c r="B140" s="111"/>
      <c r="C140" s="204"/>
      <c r="D140" s="205"/>
      <c r="E140" s="230" t="s">
        <v>374</v>
      </c>
      <c r="F140" s="230"/>
      <c r="G140" s="230"/>
      <c r="H140" s="211"/>
      <c r="I140" s="212"/>
      <c r="J140" s="212"/>
      <c r="K140" s="212"/>
      <c r="L140" s="205"/>
      <c r="M140" s="205"/>
      <c r="N140" s="205"/>
      <c r="O140" s="204"/>
      <c r="P140" s="198"/>
      <c r="Q140" s="198"/>
      <c r="R140" s="198"/>
      <c r="S140" s="198"/>
      <c r="T140" s="126"/>
    </row>
    <row r="141" spans="2:20">
      <c r="B141" s="111"/>
      <c r="C141" s="204"/>
      <c r="D141" s="205"/>
      <c r="E141" s="209"/>
      <c r="F141" s="209"/>
      <c r="G141" s="210" t="s">
        <v>375</v>
      </c>
      <c r="H141" s="211"/>
      <c r="I141" s="212"/>
      <c r="J141" s="212"/>
      <c r="K141" s="212"/>
      <c r="L141" s="205"/>
      <c r="M141" s="205"/>
      <c r="N141" s="205"/>
      <c r="O141" s="204"/>
      <c r="P141" s="198"/>
      <c r="Q141" s="198"/>
      <c r="R141" s="198"/>
      <c r="S141" s="198"/>
      <c r="T141" s="126"/>
    </row>
    <row r="142" spans="2:20">
      <c r="B142" s="111"/>
      <c r="C142" s="204"/>
      <c r="D142" s="205"/>
      <c r="E142" s="209"/>
      <c r="F142" s="209"/>
      <c r="G142" s="210" t="s">
        <v>369</v>
      </c>
      <c r="H142" s="211"/>
      <c r="I142" s="212"/>
      <c r="J142" s="212"/>
      <c r="K142" s="212"/>
      <c r="L142" s="205"/>
      <c r="M142" s="205"/>
      <c r="N142" s="205"/>
      <c r="O142" s="204"/>
      <c r="P142" s="198"/>
      <c r="Q142" s="198"/>
      <c r="R142" s="198"/>
      <c r="S142" s="198"/>
      <c r="T142" s="126"/>
    </row>
    <row r="143" spans="2:20">
      <c r="B143" s="111"/>
      <c r="C143" s="204"/>
      <c r="D143" s="205"/>
      <c r="E143" s="230" t="s">
        <v>376</v>
      </c>
      <c r="F143" s="230"/>
      <c r="G143" s="230"/>
      <c r="H143" s="211"/>
      <c r="I143" s="212"/>
      <c r="J143" s="212"/>
      <c r="K143" s="212"/>
      <c r="L143" s="205"/>
      <c r="M143" s="205"/>
      <c r="N143" s="205"/>
      <c r="O143" s="204"/>
      <c r="P143" s="198"/>
      <c r="Q143" s="198"/>
      <c r="R143" s="198"/>
      <c r="S143" s="198"/>
      <c r="T143" s="126"/>
    </row>
    <row r="144" spans="2:20">
      <c r="B144" s="111"/>
      <c r="C144" s="204"/>
      <c r="D144" s="205"/>
      <c r="E144" s="230" t="s">
        <v>376</v>
      </c>
      <c r="F144" s="230"/>
      <c r="G144" s="230"/>
      <c r="H144" s="211"/>
      <c r="I144" s="212"/>
      <c r="J144" s="212"/>
      <c r="K144" s="212"/>
      <c r="L144" s="205"/>
      <c r="M144" s="205"/>
      <c r="N144" s="205"/>
      <c r="O144" s="204"/>
      <c r="P144" s="198"/>
      <c r="Q144" s="198"/>
      <c r="R144" s="198"/>
      <c r="S144" s="198"/>
      <c r="T144" s="126"/>
    </row>
    <row r="145" spans="2:20">
      <c r="B145" s="111"/>
      <c r="C145" s="204"/>
      <c r="D145" s="205"/>
      <c r="E145" s="209"/>
      <c r="F145" s="209"/>
      <c r="G145" s="191" t="s">
        <v>377</v>
      </c>
      <c r="H145" s="211"/>
      <c r="I145" s="212"/>
      <c r="J145" s="212"/>
      <c r="K145" s="212"/>
      <c r="L145" s="205"/>
      <c r="M145" s="205"/>
      <c r="N145" s="205"/>
      <c r="O145" s="204"/>
      <c r="P145" s="198"/>
      <c r="Q145" s="198"/>
      <c r="R145" s="198"/>
      <c r="S145" s="198"/>
      <c r="T145" s="126"/>
    </row>
    <row r="146" spans="2:20">
      <c r="B146" s="111"/>
      <c r="C146" s="204"/>
      <c r="D146" s="205"/>
      <c r="E146" s="209"/>
      <c r="F146" s="209"/>
      <c r="G146" s="207" t="s">
        <v>378</v>
      </c>
      <c r="H146" s="207"/>
      <c r="I146" s="192">
        <f>SUM(I136:I145)</f>
        <v>0</v>
      </c>
      <c r="J146" s="192">
        <f>SUM(J136:J145)</f>
        <v>0</v>
      </c>
      <c r="K146" s="192">
        <f>SUM(K136:K145)</f>
        <v>0</v>
      </c>
      <c r="L146" s="205"/>
      <c r="M146" s="205"/>
      <c r="N146" s="205"/>
      <c r="O146" s="204"/>
      <c r="P146" s="198"/>
      <c r="Q146" s="198"/>
      <c r="R146" s="198"/>
      <c r="S146" s="198"/>
      <c r="T146" s="126"/>
    </row>
    <row r="147" spans="2:20">
      <c r="B147" s="111"/>
      <c r="C147" s="204"/>
      <c r="D147" s="205"/>
      <c r="E147" s="205"/>
      <c r="F147" s="205"/>
      <c r="G147" s="205"/>
      <c r="H147" s="205"/>
      <c r="I147" s="205"/>
      <c r="J147" s="205"/>
      <c r="K147" s="205"/>
      <c r="L147" s="205"/>
      <c r="M147" s="205"/>
      <c r="N147" s="205"/>
      <c r="O147" s="204"/>
      <c r="P147" s="198"/>
      <c r="Q147" s="198"/>
      <c r="R147" s="198"/>
      <c r="S147" s="198"/>
      <c r="T147" s="126"/>
    </row>
    <row r="148" spans="2:20" ht="15.75" thickBot="1">
      <c r="B148" s="113"/>
      <c r="C148" s="208"/>
      <c r="D148" s="208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139"/>
      <c r="Q148" s="139"/>
      <c r="R148" s="139"/>
      <c r="S148" s="139"/>
      <c r="T148" s="140"/>
    </row>
    <row r="149" spans="2:20">
      <c r="C149" s="189"/>
      <c r="D149" s="190"/>
      <c r="E149" s="190"/>
      <c r="F149" s="190"/>
      <c r="G149" s="190"/>
      <c r="H149" s="190"/>
      <c r="I149" s="190"/>
      <c r="J149" s="190"/>
      <c r="K149" s="190"/>
      <c r="L149" s="190"/>
      <c r="M149" s="190"/>
      <c r="N149" s="190"/>
      <c r="O149" s="189"/>
    </row>
    <row r="150" spans="2:20">
      <c r="C150" s="189"/>
      <c r="D150" s="190"/>
      <c r="E150" s="190"/>
      <c r="F150" s="190"/>
      <c r="G150" s="190"/>
      <c r="H150" s="190"/>
      <c r="I150" s="190"/>
      <c r="J150" s="190"/>
      <c r="K150" s="190"/>
      <c r="L150" s="190"/>
      <c r="M150" s="190"/>
      <c r="N150" s="190"/>
      <c r="O150" s="189"/>
    </row>
    <row r="151" spans="2:20">
      <c r="C151" s="189"/>
      <c r="D151" s="189"/>
      <c r="E151" s="189"/>
      <c r="F151" s="189"/>
      <c r="G151" s="189"/>
      <c r="H151" s="189"/>
      <c r="I151" s="189"/>
      <c r="J151" s="189"/>
      <c r="K151" s="189"/>
      <c r="L151" s="189"/>
      <c r="M151" s="189"/>
      <c r="N151" s="189"/>
      <c r="O151" s="189"/>
    </row>
    <row r="152" spans="2:20"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</row>
  </sheetData>
  <sheetProtection algorithmName="SHA-512" hashValue="NCe4aUhx9Smz6BZvXRApLRD7nS2VY8nw01r8apxgReboAwmESCif161d8F7FiwoJyb1vAmhxUjppHKLX+Kf4ug==" saltValue="qdB1VHyMNPYJGUD2pklbOw==" spinCount="100000" sheet="1" objects="1" scenarios="1"/>
  <mergeCells count="65">
    <mergeCell ref="C27:D31"/>
    <mergeCell ref="Q29:S29"/>
    <mergeCell ref="B11:J11"/>
    <mergeCell ref="D17:J17"/>
    <mergeCell ref="D19:J19"/>
    <mergeCell ref="C15:J15"/>
    <mergeCell ref="B22:T23"/>
    <mergeCell ref="F30:O30"/>
    <mergeCell ref="D18:J18"/>
    <mergeCell ref="J29:O29"/>
    <mergeCell ref="C32:D36"/>
    <mergeCell ref="Q34:S34"/>
    <mergeCell ref="C37:D41"/>
    <mergeCell ref="Q39:S39"/>
    <mergeCell ref="F35:O35"/>
    <mergeCell ref="F40:O40"/>
    <mergeCell ref="J34:O34"/>
    <mergeCell ref="J39:O39"/>
    <mergeCell ref="C42:D46"/>
    <mergeCell ref="Q44:S44"/>
    <mergeCell ref="C47:D51"/>
    <mergeCell ref="Q49:S49"/>
    <mergeCell ref="F45:O45"/>
    <mergeCell ref="F50:O50"/>
    <mergeCell ref="J44:O44"/>
    <mergeCell ref="J49:O49"/>
    <mergeCell ref="C52:D56"/>
    <mergeCell ref="Q54:S54"/>
    <mergeCell ref="C57:D61"/>
    <mergeCell ref="Q59:S59"/>
    <mergeCell ref="F55:O55"/>
    <mergeCell ref="F60:O60"/>
    <mergeCell ref="J54:O54"/>
    <mergeCell ref="J59:O59"/>
    <mergeCell ref="B67:T68"/>
    <mergeCell ref="C72:D76"/>
    <mergeCell ref="Q74:S74"/>
    <mergeCell ref="C77:D81"/>
    <mergeCell ref="Q79:S79"/>
    <mergeCell ref="F75:O75"/>
    <mergeCell ref="F80:O80"/>
    <mergeCell ref="J74:O74"/>
    <mergeCell ref="J79:O79"/>
    <mergeCell ref="C82:D86"/>
    <mergeCell ref="Q84:S84"/>
    <mergeCell ref="C87:D91"/>
    <mergeCell ref="Q89:S89"/>
    <mergeCell ref="F85:O85"/>
    <mergeCell ref="F90:O90"/>
    <mergeCell ref="J84:O84"/>
    <mergeCell ref="J89:O89"/>
    <mergeCell ref="B119:T119"/>
    <mergeCell ref="B120:T127"/>
    <mergeCell ref="B105:T105"/>
    <mergeCell ref="C92:D95"/>
    <mergeCell ref="Q94:S94"/>
    <mergeCell ref="C96:D99"/>
    <mergeCell ref="Q98:S98"/>
    <mergeCell ref="J94:O94"/>
    <mergeCell ref="J98:O98"/>
    <mergeCell ref="E144:G144"/>
    <mergeCell ref="B129:T129"/>
    <mergeCell ref="E139:G139"/>
    <mergeCell ref="E140:G140"/>
    <mergeCell ref="E143:G143"/>
  </mergeCells>
  <pageMargins left="0.70866141732283472" right="0.70866141732283472" top="0.74803149606299213" bottom="0.74803149606299213" header="0.31496062992125984" footer="0.31496062992125984"/>
  <pageSetup scale="3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79"/>
  <sheetViews>
    <sheetView showGridLines="0" zoomScale="85" zoomScaleNormal="85" workbookViewId="0">
      <pane ySplit="9" topLeftCell="A10" activePane="bottomLeft" state="frozen"/>
      <selection activeCell="A10" sqref="A10"/>
      <selection pane="bottomLeft" activeCell="G17" sqref="G17"/>
    </sheetView>
  </sheetViews>
  <sheetFormatPr baseColWidth="10" defaultColWidth="9.140625" defaultRowHeight="15"/>
  <cols>
    <col min="1" max="1" width="3.140625" style="45" bestFit="1" customWidth="1"/>
    <col min="2" max="2" width="2.7109375" style="4" customWidth="1"/>
    <col min="3" max="3" width="3.7109375" style="4" customWidth="1"/>
    <col min="4" max="4" width="5" style="4" customWidth="1"/>
    <col min="5" max="5" width="4.7109375" style="4" customWidth="1"/>
    <col min="6" max="6" width="4" style="4" customWidth="1"/>
    <col min="7" max="7" width="32.5703125" style="4" customWidth="1"/>
    <col min="8" max="8" width="8.28515625" style="4" customWidth="1"/>
    <col min="9" max="9" width="14.85546875" style="4" customWidth="1"/>
    <col min="10" max="10" width="11" style="4" customWidth="1"/>
    <col min="11" max="11" width="6" style="4" customWidth="1"/>
    <col min="12" max="12" width="6.5703125" style="4" customWidth="1"/>
    <col min="13" max="13" width="5.5703125" style="4" customWidth="1"/>
    <col min="14" max="14" width="3.7109375" style="4" customWidth="1"/>
    <col min="15" max="15" width="7.85546875" style="4" customWidth="1"/>
    <col min="16" max="16" width="5.28515625" style="4" customWidth="1"/>
    <col min="17" max="17" width="5" style="4" customWidth="1"/>
    <col min="18" max="18" width="19.85546875" style="4" customWidth="1"/>
    <col min="19" max="19" width="22.85546875" style="4" bestFit="1" customWidth="1"/>
    <col min="20" max="16384" width="9.140625" style="4"/>
  </cols>
  <sheetData>
    <row r="1" spans="1:17" s="5" customFormat="1" ht="14.25">
      <c r="I1" s="6"/>
      <c r="M1" s="218" t="s">
        <v>278</v>
      </c>
      <c r="N1" s="218"/>
      <c r="O1" s="218"/>
      <c r="P1" s="218"/>
      <c r="Q1" s="218"/>
    </row>
    <row r="2" spans="1:17" s="5" customFormat="1" ht="14.25">
      <c r="I2" s="6"/>
      <c r="M2" s="218" t="s">
        <v>279</v>
      </c>
      <c r="N2" s="218"/>
      <c r="O2" s="218"/>
      <c r="P2" s="218"/>
      <c r="Q2" s="218"/>
    </row>
    <row r="3" spans="1:17" s="5" customFormat="1" ht="14.25">
      <c r="I3" s="6"/>
      <c r="M3" s="218" t="s">
        <v>282</v>
      </c>
      <c r="N3" s="218"/>
      <c r="O3" s="218"/>
      <c r="P3" s="218"/>
      <c r="Q3" s="218"/>
    </row>
    <row r="4" spans="1:17" s="5" customFormat="1">
      <c r="I4" s="6"/>
      <c r="Q4" s="90"/>
    </row>
    <row r="5" spans="1:17" s="5" customFormat="1" ht="15.75">
      <c r="A5" s="8"/>
      <c r="B5" s="8" t="str">
        <f>'Marche à suivre'!A8</f>
        <v>Indemnisation des pertes financières pour les entreprises culturelles</v>
      </c>
      <c r="I5" s="6"/>
    </row>
    <row r="6" spans="1:17" s="5" customFormat="1" ht="15.75">
      <c r="A6" s="8"/>
      <c r="B6" s="8" t="str">
        <f>'Marche à suivre'!A9</f>
        <v>Aide-mémoire pour les requérant.e.s et formulaire de dépôt de demande</v>
      </c>
      <c r="I6" s="6"/>
    </row>
    <row r="7" spans="1:17" s="36" customFormat="1" ht="12.75">
      <c r="A7" s="41"/>
    </row>
    <row r="8" spans="1:17" s="36" customFormat="1" ht="13.5" thickBot="1">
      <c r="A8" s="41"/>
    </row>
    <row r="9" spans="1:17" s="36" customFormat="1" ht="21" thickBot="1">
      <c r="A9" s="41"/>
      <c r="B9" s="46" t="s">
        <v>179</v>
      </c>
      <c r="L9" s="167" t="s">
        <v>348</v>
      </c>
      <c r="M9" s="168"/>
      <c r="N9" s="169" t="s">
        <v>344</v>
      </c>
      <c r="O9" s="170" t="str">
        <f>IF(Demande!L12="","",Demande!L12)</f>
        <v/>
      </c>
      <c r="P9" s="161"/>
    </row>
    <row r="10" spans="1:17" s="36" customFormat="1" ht="12.75">
      <c r="A10" s="41"/>
    </row>
    <row r="11" spans="1:17" s="36" customFormat="1">
      <c r="A11" s="41"/>
      <c r="B11" s="37" t="s">
        <v>228</v>
      </c>
    </row>
    <row r="12" spans="1:17" s="21" customFormat="1" ht="29.25" customHeight="1">
      <c r="C12" s="24" t="s">
        <v>184</v>
      </c>
      <c r="D12" s="47" t="s">
        <v>229</v>
      </c>
    </row>
    <row r="13" spans="1:17" s="21" customFormat="1" ht="29.25" customHeight="1">
      <c r="C13" s="24" t="s">
        <v>187</v>
      </c>
      <c r="D13" s="47" t="s">
        <v>364</v>
      </c>
    </row>
    <row r="14" spans="1:17" s="21" customFormat="1" ht="29.25" customHeight="1">
      <c r="C14" s="24" t="s">
        <v>193</v>
      </c>
      <c r="D14" s="47" t="s">
        <v>230</v>
      </c>
    </row>
    <row r="15" spans="1:17" s="21" customFormat="1" ht="6" customHeight="1">
      <c r="B15" s="24"/>
      <c r="D15" s="47"/>
    </row>
    <row r="16" spans="1:17" s="36" customFormat="1" ht="12.75">
      <c r="A16" s="41"/>
    </row>
    <row r="17" spans="1:16" s="49" customFormat="1" ht="22.5" customHeight="1">
      <c r="A17" s="48"/>
      <c r="B17" s="47" t="s">
        <v>231</v>
      </c>
      <c r="D17" s="47"/>
      <c r="E17" s="47"/>
      <c r="G17" s="88"/>
      <c r="I17" s="275"/>
      <c r="J17" s="275"/>
      <c r="K17" s="36"/>
      <c r="L17" s="36"/>
      <c r="M17" s="36"/>
    </row>
    <row r="18" spans="1:16" s="36" customFormat="1" ht="12.75">
      <c r="A18" s="41"/>
      <c r="B18" s="50"/>
      <c r="D18" s="50"/>
      <c r="E18" s="50"/>
      <c r="G18" s="51" t="s">
        <v>232</v>
      </c>
      <c r="H18" s="50"/>
      <c r="I18" s="73" t="s">
        <v>256</v>
      </c>
    </row>
    <row r="19" spans="1:16" s="36" customFormat="1" ht="12.75">
      <c r="A19" s="41"/>
    </row>
    <row r="20" spans="1:16" s="36" customFormat="1" ht="12.75">
      <c r="A20" s="41"/>
    </row>
    <row r="21" spans="1:16" s="36" customFormat="1">
      <c r="A21" s="41"/>
      <c r="B21" s="37" t="s">
        <v>180</v>
      </c>
    </row>
    <row r="22" spans="1:16" s="36" customFormat="1" ht="12.75">
      <c r="A22" s="41"/>
      <c r="B22" s="52" t="s">
        <v>233</v>
      </c>
    </row>
    <row r="23" spans="1:16" s="36" customFormat="1" ht="12.75">
      <c r="A23" s="41"/>
      <c r="B23" s="52"/>
    </row>
    <row r="24" spans="1:16" s="36" customFormat="1" ht="57.75" customHeight="1">
      <c r="A24" s="41"/>
      <c r="D24" s="274" t="str">
        <f>IF(Demande!A1&gt;0,"Veuillez remplir tous les champs obligatoires","")</f>
        <v>Veuillez remplir tous les champs obligatoires</v>
      </c>
      <c r="E24" s="274"/>
      <c r="F24" s="274"/>
      <c r="G24" s="274"/>
      <c r="I24" s="274" t="str">
        <f>IF(Demande!A1&gt;0,"Veuillez remplir tous les champs obligatoires","")</f>
        <v>Veuillez remplir tous les champs obligatoires</v>
      </c>
      <c r="J24" s="274"/>
      <c r="K24" s="274"/>
      <c r="L24" s="274"/>
      <c r="M24" s="274"/>
      <c r="N24" s="274"/>
    </row>
    <row r="25" spans="1:16" s="36" customFormat="1" ht="12.75">
      <c r="A25" s="41"/>
      <c r="D25" s="52" t="s">
        <v>181</v>
      </c>
      <c r="I25" s="52" t="s">
        <v>182</v>
      </c>
    </row>
    <row r="26" spans="1:16" s="36" customFormat="1" ht="12.75">
      <c r="A26" s="41"/>
    </row>
    <row r="27" spans="1:16" s="36" customFormat="1" ht="13.5" thickBot="1">
      <c r="A27" s="41"/>
    </row>
    <row r="28" spans="1:16" s="36" customFormat="1" ht="39.75" customHeight="1">
      <c r="A28" s="41"/>
      <c r="C28" s="276" t="s">
        <v>234</v>
      </c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8"/>
    </row>
    <row r="29" spans="1:16" s="55" customFormat="1" ht="30" customHeight="1">
      <c r="A29" s="53"/>
      <c r="B29" s="54"/>
      <c r="C29" s="279" t="s">
        <v>235</v>
      </c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1"/>
    </row>
    <row r="30" spans="1:16" s="36" customFormat="1" ht="30" customHeight="1">
      <c r="A30" s="41"/>
      <c r="C30" s="56"/>
      <c r="D30" s="57" t="s">
        <v>184</v>
      </c>
      <c r="E30" s="282" t="s">
        <v>236</v>
      </c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3"/>
    </row>
    <row r="31" spans="1:16" s="36" customFormat="1" ht="16.5">
      <c r="A31" s="41"/>
      <c r="C31" s="58"/>
      <c r="D31" s="24"/>
      <c r="E31" s="284" t="s">
        <v>237</v>
      </c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5"/>
    </row>
    <row r="32" spans="1:16" s="36" customFormat="1" ht="46.5" customHeight="1">
      <c r="A32" s="41"/>
      <c r="C32" s="58"/>
      <c r="D32" s="24" t="s">
        <v>187</v>
      </c>
      <c r="E32" s="219" t="s">
        <v>238</v>
      </c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86"/>
    </row>
    <row r="33" spans="1:16" s="36" customFormat="1" ht="16.5">
      <c r="A33" s="41"/>
      <c r="C33" s="58"/>
      <c r="D33" s="24" t="s">
        <v>193</v>
      </c>
      <c r="E33" s="219" t="s">
        <v>239</v>
      </c>
      <c r="F33" s="219"/>
      <c r="G33" s="219"/>
      <c r="H33" s="219"/>
      <c r="I33" s="59"/>
      <c r="J33" s="59"/>
      <c r="K33" s="59"/>
      <c r="L33" s="59"/>
      <c r="M33" s="59"/>
      <c r="N33" s="60" t="s">
        <v>240</v>
      </c>
      <c r="O33" s="59"/>
      <c r="P33" s="61"/>
    </row>
    <row r="34" spans="1:16" s="36" customFormat="1" ht="4.5" customHeight="1">
      <c r="A34" s="41"/>
      <c r="C34" s="58"/>
      <c r="D34" s="24"/>
      <c r="E34" s="59"/>
      <c r="F34" s="59"/>
      <c r="G34" s="59"/>
      <c r="H34" s="59"/>
      <c r="I34" s="59"/>
      <c r="J34" s="59"/>
      <c r="K34" s="59"/>
      <c r="L34" s="59"/>
      <c r="M34" s="59"/>
      <c r="O34" s="59"/>
      <c r="P34" s="61"/>
    </row>
    <row r="35" spans="1:16" s="36" customFormat="1" ht="16.5">
      <c r="A35" s="41"/>
      <c r="B35" s="39"/>
      <c r="C35" s="63"/>
      <c r="D35" s="92">
        <v>3.1</v>
      </c>
      <c r="E35" s="92" t="s">
        <v>285</v>
      </c>
      <c r="F35" s="38"/>
      <c r="H35" s="38"/>
      <c r="I35" s="38"/>
      <c r="N35" s="62" t="s">
        <v>241</v>
      </c>
      <c r="P35" s="64"/>
    </row>
    <row r="36" spans="1:16" s="36" customFormat="1" ht="6.75" customHeight="1">
      <c r="A36" s="41"/>
      <c r="B36" s="39"/>
      <c r="C36" s="63"/>
      <c r="E36" s="38"/>
      <c r="F36" s="38"/>
      <c r="H36" s="38"/>
      <c r="I36" s="38"/>
      <c r="P36" s="64"/>
    </row>
    <row r="37" spans="1:16" s="36" customFormat="1" ht="16.5">
      <c r="A37" s="41"/>
      <c r="B37" s="39"/>
      <c r="C37" s="63"/>
      <c r="D37" s="38" t="s">
        <v>18</v>
      </c>
      <c r="E37" s="38" t="s">
        <v>363</v>
      </c>
      <c r="H37" s="38"/>
      <c r="I37" s="38"/>
      <c r="N37" s="87"/>
      <c r="P37" s="64"/>
    </row>
    <row r="38" spans="1:16" s="36" customFormat="1" ht="6.75" customHeight="1">
      <c r="A38" s="41"/>
      <c r="B38" s="39"/>
      <c r="C38" s="63"/>
      <c r="D38" s="38"/>
      <c r="E38" s="38"/>
      <c r="H38" s="38"/>
      <c r="I38" s="38"/>
      <c r="P38" s="64"/>
    </row>
    <row r="39" spans="1:16" s="36" customFormat="1">
      <c r="A39" s="41"/>
      <c r="C39" s="63"/>
      <c r="D39" s="38" t="s">
        <v>18</v>
      </c>
      <c r="E39" s="38" t="s">
        <v>337</v>
      </c>
      <c r="N39" s="87"/>
      <c r="P39" s="64"/>
    </row>
    <row r="40" spans="1:16" s="36" customFormat="1">
      <c r="A40" s="41"/>
      <c r="C40" s="63"/>
      <c r="D40" s="38"/>
      <c r="E40" s="38" t="s">
        <v>338</v>
      </c>
      <c r="N40" s="152"/>
      <c r="P40" s="64"/>
    </row>
    <row r="41" spans="1:16" s="36" customFormat="1" ht="6.75" customHeight="1">
      <c r="A41" s="41"/>
      <c r="B41" s="39"/>
      <c r="C41" s="63"/>
      <c r="D41" s="38"/>
      <c r="E41" s="38"/>
      <c r="H41" s="38"/>
      <c r="I41" s="38"/>
      <c r="P41" s="64"/>
    </row>
    <row r="42" spans="1:16" s="36" customFormat="1" ht="16.5">
      <c r="A42" s="41"/>
      <c r="B42" s="39"/>
      <c r="C42" s="63"/>
      <c r="D42" s="92">
        <v>3.2</v>
      </c>
      <c r="E42" s="92" t="s">
        <v>284</v>
      </c>
      <c r="F42" s="38"/>
      <c r="H42" s="38"/>
      <c r="I42" s="38"/>
      <c r="P42" s="64"/>
    </row>
    <row r="43" spans="1:16" s="36" customFormat="1" ht="6.75" customHeight="1">
      <c r="A43" s="41"/>
      <c r="B43" s="39"/>
      <c r="C43" s="63"/>
      <c r="E43" s="38"/>
      <c r="F43" s="38"/>
      <c r="H43" s="38"/>
      <c r="I43" s="38"/>
      <c r="P43" s="64"/>
    </row>
    <row r="44" spans="1:16" s="36" customFormat="1">
      <c r="A44" s="41"/>
      <c r="C44" s="63"/>
      <c r="D44" s="38" t="s">
        <v>18</v>
      </c>
      <c r="E44" s="38" t="s">
        <v>274</v>
      </c>
      <c r="H44" s="38"/>
      <c r="I44" s="38"/>
      <c r="P44" s="64"/>
    </row>
    <row r="45" spans="1:16" s="36" customFormat="1" ht="6.75" customHeight="1">
      <c r="A45" s="41"/>
      <c r="B45" s="39"/>
      <c r="C45" s="63"/>
      <c r="D45" s="38"/>
      <c r="E45" s="38"/>
      <c r="H45" s="38"/>
      <c r="I45" s="38"/>
      <c r="P45" s="64"/>
    </row>
    <row r="46" spans="1:16" s="36" customFormat="1">
      <c r="A46" s="41"/>
      <c r="B46" s="65"/>
      <c r="C46" s="63"/>
      <c r="E46" s="38" t="s">
        <v>18</v>
      </c>
      <c r="G46" s="38" t="str">
        <f>Demande!C114</f>
        <v>Réduction de l'horaire de travail des employé.e.s ("RHT")</v>
      </c>
      <c r="H46" s="38"/>
      <c r="I46" s="38"/>
      <c r="N46" s="87"/>
      <c r="P46" s="64"/>
    </row>
    <row r="47" spans="1:16" s="36" customFormat="1" ht="6.75" customHeight="1">
      <c r="A47" s="41"/>
      <c r="B47" s="39"/>
      <c r="C47" s="63"/>
      <c r="D47" s="38"/>
      <c r="E47" s="38"/>
      <c r="H47" s="38"/>
      <c r="I47" s="38"/>
      <c r="P47" s="64"/>
    </row>
    <row r="48" spans="1:16" s="36" customFormat="1">
      <c r="A48" s="41"/>
      <c r="B48" s="65"/>
      <c r="C48" s="63"/>
      <c r="E48" s="38" t="s">
        <v>18</v>
      </c>
      <c r="G48" s="38" t="str">
        <f>Demande!C125</f>
        <v>Aide d'urgence COVID-Culture</v>
      </c>
      <c r="H48" s="38"/>
      <c r="I48" s="38"/>
      <c r="N48" s="87"/>
      <c r="P48" s="64"/>
    </row>
    <row r="49" spans="1:16" s="36" customFormat="1" ht="6.75" customHeight="1">
      <c r="A49" s="41"/>
      <c r="B49" s="39"/>
      <c r="C49" s="63"/>
      <c r="D49" s="38"/>
      <c r="E49" s="38"/>
      <c r="H49" s="38"/>
      <c r="I49" s="38"/>
      <c r="P49" s="64"/>
    </row>
    <row r="50" spans="1:16" s="36" customFormat="1">
      <c r="A50" s="41"/>
      <c r="B50" s="65"/>
      <c r="C50" s="63"/>
      <c r="E50" s="38" t="s">
        <v>18</v>
      </c>
      <c r="G50" s="38" t="str">
        <f>Demande!C140</f>
        <v>Assurance privée</v>
      </c>
      <c r="H50" s="38"/>
      <c r="I50" s="38"/>
      <c r="N50" s="87"/>
      <c r="P50" s="64"/>
    </row>
    <row r="51" spans="1:16" s="36" customFormat="1" ht="6.75" customHeight="1">
      <c r="A51" s="41"/>
      <c r="B51" s="39"/>
      <c r="C51" s="63"/>
      <c r="D51" s="38"/>
      <c r="E51" s="38"/>
      <c r="H51" s="38"/>
      <c r="I51" s="38"/>
      <c r="P51" s="64"/>
    </row>
    <row r="52" spans="1:16" s="36" customFormat="1">
      <c r="A52" s="41"/>
      <c r="B52" s="65"/>
      <c r="C52" s="63"/>
      <c r="E52" s="38" t="s">
        <v>18</v>
      </c>
      <c r="G52" s="38" t="str">
        <f>Demande!C155</f>
        <v>Autres indemnités</v>
      </c>
      <c r="H52" s="38"/>
      <c r="I52" s="38"/>
      <c r="N52" s="87"/>
      <c r="P52" s="64"/>
    </row>
    <row r="53" spans="1:16" s="36" customFormat="1" ht="6.75" customHeight="1">
      <c r="A53" s="41"/>
      <c r="B53" s="39"/>
      <c r="C53" s="63"/>
      <c r="D53" s="38"/>
      <c r="E53" s="38"/>
      <c r="H53" s="38"/>
      <c r="I53" s="38"/>
      <c r="P53" s="64"/>
    </row>
    <row r="54" spans="1:16" s="36" customFormat="1" ht="34.5" customHeight="1">
      <c r="A54" s="41"/>
      <c r="C54" s="63"/>
      <c r="D54" s="94" t="s">
        <v>18</v>
      </c>
      <c r="E54" s="287" t="s">
        <v>287</v>
      </c>
      <c r="F54" s="287"/>
      <c r="G54" s="287"/>
      <c r="H54" s="287"/>
      <c r="I54" s="287"/>
      <c r="J54" s="287"/>
      <c r="K54" s="287"/>
      <c r="P54" s="64"/>
    </row>
    <row r="55" spans="1:16" s="36" customFormat="1" ht="16.5">
      <c r="A55" s="41"/>
      <c r="B55" s="39"/>
      <c r="C55" s="63"/>
      <c r="D55" s="96" t="s">
        <v>205</v>
      </c>
      <c r="E55" s="288" t="s">
        <v>339</v>
      </c>
      <c r="F55" s="272"/>
      <c r="G55" s="272"/>
      <c r="H55" s="272"/>
      <c r="I55" s="272"/>
      <c r="J55" s="272"/>
      <c r="K55" s="272"/>
      <c r="N55" s="87"/>
      <c r="P55" s="64"/>
    </row>
    <row r="56" spans="1:16" s="36" customFormat="1" ht="6" customHeight="1">
      <c r="A56" s="41"/>
      <c r="B56" s="39"/>
      <c r="C56" s="63"/>
      <c r="D56" s="38"/>
      <c r="E56" s="95"/>
      <c r="F56" s="43"/>
      <c r="G56" s="43"/>
      <c r="H56" s="43"/>
      <c r="I56" s="43"/>
      <c r="J56" s="43"/>
      <c r="K56" s="43"/>
      <c r="P56" s="64"/>
    </row>
    <row r="57" spans="1:16" s="36" customFormat="1" ht="16.5">
      <c r="A57" s="41"/>
      <c r="B57" s="39"/>
      <c r="C57" s="63"/>
      <c r="D57" s="96" t="s">
        <v>205</v>
      </c>
      <c r="E57" s="288" t="s">
        <v>288</v>
      </c>
      <c r="F57" s="272"/>
      <c r="G57" s="272"/>
      <c r="H57" s="272"/>
      <c r="I57" s="272"/>
      <c r="J57" s="272"/>
      <c r="K57" s="272"/>
      <c r="N57" s="87"/>
      <c r="P57" s="64"/>
    </row>
    <row r="58" spans="1:16" s="36" customFormat="1" ht="32.25" customHeight="1">
      <c r="A58" s="41"/>
      <c r="B58" s="39"/>
      <c r="C58" s="63"/>
      <c r="D58" s="38"/>
      <c r="E58" s="272" t="s">
        <v>396</v>
      </c>
      <c r="F58" s="272"/>
      <c r="G58" s="272"/>
      <c r="H58" s="272"/>
      <c r="I58" s="272"/>
      <c r="J58" s="272"/>
      <c r="K58" s="272"/>
      <c r="P58" s="64"/>
    </row>
    <row r="59" spans="1:16" s="36" customFormat="1" ht="6.75" customHeight="1">
      <c r="A59" s="41"/>
      <c r="B59" s="39"/>
      <c r="C59" s="63"/>
      <c r="D59" s="38"/>
      <c r="E59" s="38"/>
      <c r="H59" s="38"/>
      <c r="I59" s="38"/>
      <c r="P59" s="64"/>
    </row>
    <row r="60" spans="1:16" s="36" customFormat="1" ht="16.5">
      <c r="A60" s="41"/>
      <c r="B60" s="39"/>
      <c r="C60" s="63"/>
      <c r="D60" s="38" t="s">
        <v>18</v>
      </c>
      <c r="E60" s="38" t="s">
        <v>340</v>
      </c>
      <c r="H60" s="38"/>
      <c r="I60" s="38"/>
      <c r="N60" s="87"/>
      <c r="P60" s="64"/>
    </row>
    <row r="61" spans="1:16" s="36" customFormat="1" ht="6.75" customHeight="1">
      <c r="A61" s="41"/>
      <c r="B61" s="39"/>
      <c r="C61" s="63"/>
      <c r="D61" s="38"/>
      <c r="E61" s="38"/>
      <c r="H61" s="38"/>
      <c r="I61" s="38"/>
      <c r="P61" s="64"/>
    </row>
    <row r="62" spans="1:16" s="36" customFormat="1">
      <c r="A62" s="41"/>
      <c r="C62" s="63"/>
      <c r="D62" s="38" t="s">
        <v>18</v>
      </c>
      <c r="E62" s="2" t="s">
        <v>341</v>
      </c>
      <c r="F62"/>
      <c r="G62"/>
      <c r="N62" s="87"/>
      <c r="P62" s="64"/>
    </row>
    <row r="63" spans="1:16" s="36" customFormat="1">
      <c r="A63" s="41"/>
      <c r="C63" s="63"/>
      <c r="D63" s="38"/>
      <c r="E63" s="3" t="s">
        <v>342</v>
      </c>
      <c r="F63"/>
      <c r="G63"/>
      <c r="P63" s="64"/>
    </row>
    <row r="64" spans="1:16" s="36" customFormat="1">
      <c r="A64" s="41"/>
      <c r="C64" s="63"/>
      <c r="D64" s="38"/>
      <c r="E64" s="153" t="s">
        <v>343</v>
      </c>
      <c r="F64"/>
      <c r="G64"/>
      <c r="P64" s="64"/>
    </row>
    <row r="65" spans="1:16" s="36" customFormat="1" ht="6.75" customHeight="1">
      <c r="A65" s="41"/>
      <c r="B65" s="39"/>
      <c r="C65" s="63"/>
      <c r="D65" s="38"/>
      <c r="E65" s="38"/>
      <c r="H65" s="38"/>
      <c r="I65" s="38"/>
      <c r="P65" s="64"/>
    </row>
    <row r="66" spans="1:16" ht="15.75">
      <c r="C66" s="66"/>
      <c r="D66" s="38" t="s">
        <v>18</v>
      </c>
      <c r="E66" s="38" t="s">
        <v>242</v>
      </c>
      <c r="G66" s="273"/>
      <c r="H66" s="273"/>
      <c r="I66" s="273"/>
      <c r="J66" s="273"/>
      <c r="K66" s="273"/>
      <c r="N66" s="87"/>
      <c r="P66" s="67"/>
    </row>
    <row r="67" spans="1:16" ht="15.75">
      <c r="C67" s="66"/>
      <c r="D67" s="38"/>
      <c r="E67" s="38"/>
      <c r="G67" s="52" t="s">
        <v>243</v>
      </c>
      <c r="P67" s="67"/>
    </row>
    <row r="68" spans="1:16" s="36" customFormat="1" ht="6.75" customHeight="1" thickBot="1">
      <c r="A68" s="41"/>
      <c r="B68" s="39"/>
      <c r="C68" s="68"/>
      <c r="D68" s="69"/>
      <c r="E68" s="70"/>
      <c r="F68" s="70"/>
      <c r="G68" s="69"/>
      <c r="H68" s="70"/>
      <c r="I68" s="70"/>
      <c r="J68" s="69"/>
      <c r="K68" s="69"/>
      <c r="L68" s="69"/>
      <c r="M68" s="69"/>
      <c r="N68" s="69"/>
      <c r="O68" s="69"/>
      <c r="P68" s="71"/>
    </row>
    <row r="78" spans="1:16" ht="15.75">
      <c r="E78" s="3"/>
      <c r="F78"/>
      <c r="G78"/>
    </row>
    <row r="79" spans="1:16" ht="15.75">
      <c r="E79" s="3"/>
      <c r="F79"/>
      <c r="G79"/>
    </row>
  </sheetData>
  <sheetProtection algorithmName="SHA-512" hashValue="oSYR8AvZBrGz+0nnREVGWZwTWSHetKIetiVRVHgqJbKMrX62+vXBeRSaM1ynt7VQLkcukM/JLsVvf3G/wVKRMw==" saltValue="K6IWrETbg/wrAV4Nj1wLoA==" spinCount="100000" sheet="1" selectLockedCells="1"/>
  <mergeCells count="17">
    <mergeCell ref="E57:K57"/>
    <mergeCell ref="E58:K58"/>
    <mergeCell ref="M1:Q1"/>
    <mergeCell ref="M2:Q2"/>
    <mergeCell ref="M3:Q3"/>
    <mergeCell ref="G66:K66"/>
    <mergeCell ref="D24:G24"/>
    <mergeCell ref="I17:J17"/>
    <mergeCell ref="I24:N24"/>
    <mergeCell ref="C28:P28"/>
    <mergeCell ref="C29:P29"/>
    <mergeCell ref="E30:P30"/>
    <mergeCell ref="E31:P31"/>
    <mergeCell ref="E32:P32"/>
    <mergeCell ref="E33:H33"/>
    <mergeCell ref="E54:K54"/>
    <mergeCell ref="E55:K55"/>
  </mergeCells>
  <dataValidations count="2">
    <dataValidation type="custom" allowBlank="1" showInputMessage="1" showErrorMessage="1" errorTitle="Choix" error="Tapez x si applicable_x000a_sinon laisser vide _x000a_(touche Suppr. / Delete)" sqref="N46 N50 N48 N52 N37:N40 N59:N67 N57 N55">
      <formula1>OR(N37="x",N37="X")</formula1>
    </dataValidation>
    <dataValidation type="date" allowBlank="1" showInputMessage="1" showErrorMessage="1" errorTitle="Date" error="Date de la demande doit être_x000a_- postérieure au 21 mars 2020_x000a_- antérieure au 20 mai 2020" sqref="I17:J17">
      <formula1>1</formula1>
      <formula2>44927</formula2>
    </dataValidation>
  </dataValidations>
  <hyperlinks>
    <hyperlink ref="C29:P29" r:id="rId1" display=" culture.occs@etat.ge.ch"/>
    <hyperlink ref="M1" location="'Marche à suivre'!A1" display="Aller à la Marche à suivre"/>
    <hyperlink ref="M2" location="'Aide-mémoire'!A1" display="Aller à l'Aide-mémoire"/>
    <hyperlink ref="M3" location="Demande!A1" display="Aller à la Demande"/>
  </hyperlinks>
  <pageMargins left="0.70866141732283472" right="0.70866141732283472" top="0.74803149606299213" bottom="0.74803149606299213" header="0.31496062992125984" footer="0.31496062992125984"/>
  <pageSetup paperSize="9" scale="66" orientation="portrait" r:id="rId2"/>
  <headerFooter>
    <oddFooter>&amp;L&amp;F&amp;C&amp;A&amp;R&amp;P/&amp;N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CG7"/>
  <sheetViews>
    <sheetView topLeftCell="BL1" workbookViewId="0">
      <selection activeCell="BN6" sqref="BN6"/>
    </sheetView>
  </sheetViews>
  <sheetFormatPr baseColWidth="10" defaultColWidth="9.140625" defaultRowHeight="15"/>
  <cols>
    <col min="1" max="2" width="9.140625" style="178"/>
    <col min="3" max="3" width="13.7109375" style="178" bestFit="1" customWidth="1"/>
    <col min="4" max="4" width="30.5703125" style="178" bestFit="1" customWidth="1"/>
    <col min="5" max="5" width="9.5703125" style="178" bestFit="1" customWidth="1"/>
    <col min="6" max="6" width="13.5703125" style="178" bestFit="1" customWidth="1"/>
    <col min="7" max="7" width="5.85546875" style="178" bestFit="1" customWidth="1"/>
    <col min="8" max="8" width="12.28515625" style="178" bestFit="1" customWidth="1"/>
    <col min="9" max="9" width="8.28515625" style="178" bestFit="1" customWidth="1"/>
    <col min="10" max="10" width="13.85546875" style="178" bestFit="1" customWidth="1"/>
    <col min="11" max="11" width="18.28515625" style="178" bestFit="1" customWidth="1"/>
    <col min="12" max="12" width="16" style="178" bestFit="1" customWidth="1"/>
    <col min="13" max="13" width="61.5703125" style="178" bestFit="1" customWidth="1"/>
    <col min="14" max="14" width="11.5703125" style="178" bestFit="1" customWidth="1"/>
    <col min="15" max="15" width="33.42578125" style="178" customWidth="1"/>
    <col min="16" max="16" width="16.85546875" style="178" bestFit="1" customWidth="1"/>
    <col min="17" max="17" width="24.5703125" style="178" customWidth="1"/>
    <col min="18" max="18" width="20.28515625" style="178" bestFit="1" customWidth="1"/>
    <col min="19" max="19" width="22.7109375" style="178" bestFit="1" customWidth="1"/>
    <col min="20" max="20" width="12.28515625" style="178" bestFit="1" customWidth="1"/>
    <col min="21" max="22" width="9.140625" style="178"/>
    <col min="23" max="23" width="15.140625" style="178" bestFit="1" customWidth="1"/>
    <col min="24" max="24" width="9.85546875" style="178" bestFit="1" customWidth="1"/>
    <col min="25" max="25" width="9.5703125" style="178" bestFit="1" customWidth="1"/>
    <col min="26" max="26" width="13.5703125" style="178" bestFit="1" customWidth="1"/>
    <col min="27" max="27" width="5.85546875" style="178" bestFit="1" customWidth="1"/>
    <col min="28" max="28" width="12.28515625" style="178" bestFit="1" customWidth="1"/>
    <col min="29" max="29" width="8.28515625" style="178" bestFit="1" customWidth="1"/>
    <col min="30" max="30" width="67.85546875" style="178" bestFit="1" customWidth="1"/>
    <col min="31" max="31" width="9.140625" style="178"/>
    <col min="32" max="32" width="8.5703125" style="178" bestFit="1" customWidth="1"/>
    <col min="33" max="33" width="12.28515625" style="178" bestFit="1" customWidth="1"/>
    <col min="34" max="34" width="10.5703125" style="178" bestFit="1" customWidth="1"/>
    <col min="35" max="35" width="9.140625" style="178"/>
    <col min="36" max="36" width="78.140625" style="178" bestFit="1" customWidth="1"/>
    <col min="37" max="37" width="111.42578125" style="178" bestFit="1" customWidth="1"/>
    <col min="38" max="38" width="15.5703125" style="178" bestFit="1" customWidth="1"/>
    <col min="39" max="39" width="46.28515625" style="178" bestFit="1" customWidth="1"/>
    <col min="40" max="40" width="44.7109375" style="178" bestFit="1" customWidth="1"/>
    <col min="41" max="41" width="118.42578125" style="178" bestFit="1" customWidth="1"/>
    <col min="42" max="42" width="15.5703125" style="178" bestFit="1" customWidth="1"/>
    <col min="43" max="43" width="46.28515625" style="178" bestFit="1" customWidth="1"/>
    <col min="44" max="44" width="44.7109375" style="178" bestFit="1" customWidth="1"/>
    <col min="45" max="45" width="50.28515625" style="178" bestFit="1" customWidth="1"/>
    <col min="46" max="46" width="60.5703125" style="178" bestFit="1" customWidth="1"/>
    <col min="47" max="47" width="96.5703125" style="178" bestFit="1" customWidth="1"/>
    <col min="48" max="48" width="15.5703125" style="178" bestFit="1" customWidth="1"/>
    <col min="49" max="49" width="46.28515625" style="178" bestFit="1" customWidth="1"/>
    <col min="50" max="50" width="44.7109375" style="178" bestFit="1" customWidth="1"/>
    <col min="51" max="51" width="50.28515625" style="178" bestFit="1" customWidth="1"/>
    <col min="52" max="52" width="60.5703125" style="178" bestFit="1" customWidth="1"/>
    <col min="53" max="53" width="34.28515625" style="178" bestFit="1" customWidth="1"/>
    <col min="54" max="54" width="19.85546875" style="178" bestFit="1" customWidth="1"/>
    <col min="55" max="55" width="15.5703125" style="178" bestFit="1" customWidth="1"/>
    <col min="56" max="56" width="46.28515625" style="178" bestFit="1" customWidth="1"/>
    <col min="57" max="57" width="44.7109375" style="178" bestFit="1" customWidth="1"/>
    <col min="58" max="58" width="50.28515625" style="178" bestFit="1" customWidth="1"/>
    <col min="59" max="59" width="60.5703125" style="178" bestFit="1" customWidth="1"/>
    <col min="60" max="60" width="36.42578125" style="178" bestFit="1" customWidth="1"/>
    <col min="61" max="61" width="36.85546875" style="178" bestFit="1" customWidth="1"/>
    <col min="62" max="62" width="125.85546875" style="178" bestFit="1" customWidth="1"/>
    <col min="63" max="63" width="73.42578125" style="178" bestFit="1" customWidth="1"/>
    <col min="64" max="64" width="181.85546875" style="178" bestFit="1" customWidth="1"/>
    <col min="65" max="65" width="20.140625" style="178" bestFit="1" customWidth="1"/>
    <col min="66" max="66" width="89.28515625" style="178" bestFit="1" customWidth="1"/>
    <col min="67" max="67" width="102" style="178" bestFit="1" customWidth="1"/>
    <col min="68" max="68" width="94" style="178" bestFit="1" customWidth="1"/>
    <col min="69" max="69" width="12.85546875" style="178" bestFit="1" customWidth="1"/>
    <col min="70" max="70" width="9.140625" style="178"/>
    <col min="71" max="71" width="10.42578125" style="178" bestFit="1" customWidth="1"/>
    <col min="72" max="72" width="50.140625" style="178" bestFit="1" customWidth="1"/>
    <col min="73" max="73" width="64.140625" style="178" customWidth="1"/>
    <col min="74" max="74" width="61.85546875" style="178" customWidth="1"/>
    <col min="75" max="75" width="36.85546875" style="178" customWidth="1"/>
    <col min="76" max="76" width="24.140625" style="178" customWidth="1"/>
    <col min="77" max="77" width="25" style="178" customWidth="1"/>
    <col min="78" max="78" width="77.5703125" style="178" customWidth="1"/>
    <col min="79" max="79" width="67.28515625" style="178" customWidth="1"/>
    <col min="80" max="80" width="43.42578125" style="178" bestFit="1" customWidth="1"/>
    <col min="81" max="81" width="75.5703125" style="178" bestFit="1" customWidth="1"/>
    <col min="82" max="16384" width="9.140625" style="178"/>
  </cols>
  <sheetData>
    <row r="1" spans="1:85" ht="15.75" thickBot="1">
      <c r="A1" s="178">
        <v>1</v>
      </c>
      <c r="B1" s="178">
        <v>2</v>
      </c>
      <c r="C1" s="178">
        <v>3</v>
      </c>
      <c r="D1" s="178">
        <v>4</v>
      </c>
      <c r="E1" s="178">
        <v>5</v>
      </c>
      <c r="F1" s="178">
        <v>6</v>
      </c>
      <c r="G1" s="178">
        <v>7</v>
      </c>
      <c r="H1" s="178">
        <v>8</v>
      </c>
      <c r="I1" s="178">
        <v>9</v>
      </c>
      <c r="J1" s="178">
        <v>10</v>
      </c>
      <c r="K1" s="178">
        <v>11</v>
      </c>
      <c r="L1" s="178">
        <v>12</v>
      </c>
      <c r="M1" s="178">
        <v>13</v>
      </c>
      <c r="N1" s="178">
        <v>14</v>
      </c>
      <c r="O1" s="178">
        <v>15</v>
      </c>
      <c r="P1" s="178">
        <v>16</v>
      </c>
      <c r="Q1" s="178">
        <v>17</v>
      </c>
      <c r="R1" s="178">
        <v>18</v>
      </c>
      <c r="S1" s="178">
        <v>19</v>
      </c>
      <c r="T1" s="178">
        <v>20</v>
      </c>
      <c r="U1" s="178">
        <v>21</v>
      </c>
      <c r="V1" s="178">
        <v>22</v>
      </c>
      <c r="W1" s="178">
        <v>23</v>
      </c>
      <c r="X1" s="178">
        <v>24</v>
      </c>
      <c r="Y1" s="178">
        <v>25</v>
      </c>
      <c r="Z1" s="178">
        <v>26</v>
      </c>
      <c r="AA1" s="178">
        <v>27</v>
      </c>
      <c r="AB1" s="178">
        <v>28</v>
      </c>
      <c r="AC1" s="178">
        <v>29</v>
      </c>
      <c r="AD1" s="178">
        <v>30</v>
      </c>
      <c r="AE1" s="178">
        <v>31</v>
      </c>
      <c r="AF1" s="178">
        <v>32</v>
      </c>
      <c r="AG1" s="178">
        <v>33</v>
      </c>
      <c r="AH1" s="178">
        <v>34</v>
      </c>
      <c r="AI1" s="178">
        <v>35</v>
      </c>
      <c r="AJ1" s="178">
        <v>36</v>
      </c>
      <c r="AK1" s="178">
        <v>37</v>
      </c>
      <c r="AL1" s="178">
        <v>38</v>
      </c>
      <c r="AM1" s="178">
        <v>39</v>
      </c>
      <c r="AN1" s="178">
        <v>40</v>
      </c>
      <c r="AO1" s="178">
        <v>41</v>
      </c>
      <c r="AP1" s="178">
        <v>42</v>
      </c>
      <c r="AQ1" s="178">
        <v>43</v>
      </c>
      <c r="AR1" s="178">
        <v>44</v>
      </c>
      <c r="AS1" s="178">
        <v>45</v>
      </c>
      <c r="AT1" s="178">
        <v>46</v>
      </c>
      <c r="AU1" s="178">
        <v>47</v>
      </c>
      <c r="AV1" s="178">
        <v>48</v>
      </c>
      <c r="AW1" s="178">
        <v>49</v>
      </c>
      <c r="AX1" s="178">
        <v>50</v>
      </c>
      <c r="AY1" s="178">
        <v>51</v>
      </c>
      <c r="AZ1" s="178">
        <v>52</v>
      </c>
      <c r="BA1" s="178">
        <v>53</v>
      </c>
      <c r="BB1" s="178">
        <v>54</v>
      </c>
      <c r="BC1" s="178">
        <v>55</v>
      </c>
      <c r="BD1" s="178">
        <v>56</v>
      </c>
      <c r="BE1" s="178">
        <v>57</v>
      </c>
      <c r="BF1" s="178">
        <v>58</v>
      </c>
      <c r="BG1" s="178">
        <v>59</v>
      </c>
      <c r="BH1" s="178">
        <v>60</v>
      </c>
      <c r="BI1" s="178">
        <v>61</v>
      </c>
      <c r="BJ1" s="178">
        <v>62</v>
      </c>
      <c r="BK1" s="178">
        <v>63</v>
      </c>
      <c r="BL1" s="178">
        <v>64</v>
      </c>
      <c r="BM1" s="178">
        <v>65</v>
      </c>
      <c r="BN1" s="178">
        <v>66</v>
      </c>
      <c r="BO1" s="178">
        <v>67</v>
      </c>
      <c r="BP1" s="178">
        <v>68</v>
      </c>
      <c r="BQ1" s="178">
        <v>69</v>
      </c>
      <c r="BR1" s="178">
        <v>70</v>
      </c>
      <c r="BS1" s="178">
        <v>71</v>
      </c>
      <c r="BT1" s="178">
        <v>72</v>
      </c>
      <c r="BU1" s="178">
        <v>73</v>
      </c>
      <c r="BV1" s="178">
        <v>74</v>
      </c>
      <c r="BW1" s="178">
        <v>75</v>
      </c>
      <c r="BX1" s="178">
        <v>76</v>
      </c>
      <c r="BY1" s="178">
        <v>77</v>
      </c>
      <c r="BZ1" s="178">
        <v>78</v>
      </c>
      <c r="CA1" s="178">
        <v>79</v>
      </c>
      <c r="CB1" s="178">
        <v>80</v>
      </c>
      <c r="CC1" s="178">
        <v>81</v>
      </c>
      <c r="CD1" s="178">
        <v>82</v>
      </c>
    </row>
    <row r="2" spans="1:85" s="180" customFormat="1" ht="16.5" thickBot="1">
      <c r="C2" s="179"/>
      <c r="D2" s="289" t="s">
        <v>118</v>
      </c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0"/>
      <c r="W2" s="301" t="s">
        <v>121</v>
      </c>
      <c r="X2" s="302"/>
      <c r="Y2" s="302"/>
      <c r="Z2" s="302"/>
      <c r="AA2" s="302"/>
      <c r="AB2" s="302"/>
      <c r="AC2" s="303"/>
      <c r="AD2" s="301" t="s">
        <v>123</v>
      </c>
      <c r="AE2" s="302"/>
      <c r="AF2" s="302"/>
      <c r="AG2" s="302"/>
      <c r="AH2" s="302"/>
      <c r="AI2" s="302"/>
      <c r="AJ2" s="303"/>
      <c r="AK2" s="304" t="s">
        <v>252</v>
      </c>
      <c r="AL2" s="305"/>
      <c r="AM2" s="305"/>
      <c r="AN2" s="305"/>
      <c r="AO2" s="305"/>
      <c r="AP2" s="305"/>
      <c r="AQ2" s="305"/>
      <c r="AR2" s="305"/>
      <c r="AS2" s="305"/>
      <c r="AT2" s="305"/>
      <c r="AU2" s="305"/>
      <c r="AV2" s="305"/>
      <c r="AW2" s="305"/>
      <c r="AX2" s="305"/>
      <c r="AY2" s="305"/>
      <c r="AZ2" s="305"/>
      <c r="BA2" s="305"/>
      <c r="BB2" s="305"/>
      <c r="BC2" s="305"/>
      <c r="BD2" s="305"/>
      <c r="BE2" s="305"/>
      <c r="BF2" s="305"/>
      <c r="BG2" s="306"/>
      <c r="BH2" s="307" t="s">
        <v>131</v>
      </c>
      <c r="BI2" s="308"/>
      <c r="BJ2" s="308"/>
      <c r="BK2" s="308"/>
      <c r="BL2" s="308"/>
      <c r="BM2" s="308"/>
      <c r="BN2" s="309"/>
      <c r="BO2" s="307" t="s">
        <v>141</v>
      </c>
      <c r="BP2" s="308"/>
      <c r="BQ2" s="309"/>
      <c r="BR2" s="289" t="s">
        <v>192</v>
      </c>
      <c r="BS2" s="290"/>
      <c r="BT2" s="289" t="s">
        <v>204</v>
      </c>
      <c r="BU2" s="291"/>
      <c r="BV2" s="291"/>
      <c r="BW2" s="291"/>
      <c r="BX2" s="291"/>
      <c r="BY2" s="291"/>
      <c r="BZ2" s="291"/>
      <c r="CA2" s="291"/>
      <c r="CB2" s="291"/>
      <c r="CC2" s="291"/>
      <c r="CD2" s="290"/>
    </row>
    <row r="3" spans="1:85" s="180" customFormat="1" ht="16.5" thickBot="1"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292" t="s">
        <v>213</v>
      </c>
      <c r="O3" s="293"/>
      <c r="P3" s="294" t="s">
        <v>353</v>
      </c>
      <c r="Q3" s="295"/>
      <c r="R3" s="294" t="s">
        <v>218</v>
      </c>
      <c r="S3" s="296"/>
      <c r="T3" s="296"/>
      <c r="U3" s="295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297" t="s">
        <v>253</v>
      </c>
      <c r="AL3" s="298"/>
      <c r="AM3" s="298"/>
      <c r="AN3" s="299"/>
      <c r="AO3" s="292" t="s">
        <v>262</v>
      </c>
      <c r="AP3" s="300"/>
      <c r="AQ3" s="300"/>
      <c r="AR3" s="300"/>
      <c r="AS3" s="300"/>
      <c r="AT3" s="293"/>
      <c r="AU3" s="297" t="s">
        <v>265</v>
      </c>
      <c r="AV3" s="298"/>
      <c r="AW3" s="298"/>
      <c r="AX3" s="298"/>
      <c r="AY3" s="298"/>
      <c r="AZ3" s="299"/>
      <c r="BA3" s="292" t="s">
        <v>269</v>
      </c>
      <c r="BB3" s="300"/>
      <c r="BC3" s="300"/>
      <c r="BD3" s="300"/>
      <c r="BE3" s="300"/>
      <c r="BF3" s="300"/>
      <c r="BG3" s="293"/>
      <c r="BH3" s="179"/>
      <c r="BI3" s="179"/>
      <c r="BJ3" s="179"/>
      <c r="BK3" s="179"/>
      <c r="BL3" s="179"/>
      <c r="BM3" s="179"/>
      <c r="BN3" s="179"/>
      <c r="BO3" s="179"/>
      <c r="BP3" s="179"/>
      <c r="BQ3" s="179"/>
    </row>
    <row r="4" spans="1:85" s="180" customFormat="1" ht="16.5" customHeight="1" thickBot="1">
      <c r="C4" s="181" t="s">
        <v>346</v>
      </c>
      <c r="D4" s="182" t="s">
        <v>119</v>
      </c>
      <c r="E4" s="182" t="s">
        <v>206</v>
      </c>
      <c r="F4" s="182" t="s">
        <v>207</v>
      </c>
      <c r="G4" s="182" t="s">
        <v>208</v>
      </c>
      <c r="H4" s="182" t="s">
        <v>209</v>
      </c>
      <c r="I4" s="182" t="s">
        <v>210</v>
      </c>
      <c r="J4" s="182" t="s">
        <v>251</v>
      </c>
      <c r="K4" s="182" t="s">
        <v>211</v>
      </c>
      <c r="L4" s="182" t="s">
        <v>281</v>
      </c>
      <c r="M4" s="182" t="s">
        <v>212</v>
      </c>
      <c r="N4" s="182" t="s">
        <v>214</v>
      </c>
      <c r="O4" s="182" t="s">
        <v>207</v>
      </c>
      <c r="P4" s="182" t="s">
        <v>216</v>
      </c>
      <c r="Q4" s="182" t="s">
        <v>217</v>
      </c>
      <c r="R4" s="182" t="s">
        <v>219</v>
      </c>
      <c r="S4" s="182" t="s">
        <v>220</v>
      </c>
      <c r="T4" s="182" t="s">
        <v>209</v>
      </c>
      <c r="U4" s="182" t="s">
        <v>210</v>
      </c>
      <c r="V4" s="182" t="s">
        <v>222</v>
      </c>
      <c r="W4" s="182" t="s">
        <v>223</v>
      </c>
      <c r="X4" s="182" t="s">
        <v>122</v>
      </c>
      <c r="Y4" s="182" t="s">
        <v>206</v>
      </c>
      <c r="Z4" s="182" t="s">
        <v>207</v>
      </c>
      <c r="AA4" s="182" t="s">
        <v>208</v>
      </c>
      <c r="AB4" s="182" t="s">
        <v>209</v>
      </c>
      <c r="AC4" s="182" t="s">
        <v>210</v>
      </c>
      <c r="AD4" s="183" t="s">
        <v>351</v>
      </c>
      <c r="AE4" s="183" t="s">
        <v>124</v>
      </c>
      <c r="AF4" s="183" t="s">
        <v>125</v>
      </c>
      <c r="AG4" s="183" t="s">
        <v>126</v>
      </c>
      <c r="AH4" s="183" t="s">
        <v>127</v>
      </c>
      <c r="AI4" s="183" t="s">
        <v>128</v>
      </c>
      <c r="AJ4" s="182" t="s">
        <v>226</v>
      </c>
      <c r="AK4" s="184" t="s">
        <v>354</v>
      </c>
      <c r="AL4" s="184" t="s">
        <v>259</v>
      </c>
      <c r="AM4" s="182" t="s">
        <v>257</v>
      </c>
      <c r="AN4" s="184" t="s">
        <v>130</v>
      </c>
      <c r="AO4" s="184" t="s">
        <v>355</v>
      </c>
      <c r="AP4" s="184" t="s">
        <v>259</v>
      </c>
      <c r="AQ4" s="182" t="s">
        <v>257</v>
      </c>
      <c r="AR4" s="184" t="s">
        <v>130</v>
      </c>
      <c r="AS4" s="185" t="s">
        <v>263</v>
      </c>
      <c r="AT4" s="185" t="s">
        <v>264</v>
      </c>
      <c r="AU4" s="184" t="s">
        <v>356</v>
      </c>
      <c r="AV4" s="184" t="s">
        <v>259</v>
      </c>
      <c r="AW4" s="182" t="s">
        <v>257</v>
      </c>
      <c r="AX4" s="184" t="s">
        <v>130</v>
      </c>
      <c r="AY4" s="185" t="s">
        <v>263</v>
      </c>
      <c r="AZ4" s="185" t="s">
        <v>264</v>
      </c>
      <c r="BA4" s="184" t="s">
        <v>270</v>
      </c>
      <c r="BB4" s="182" t="s">
        <v>271</v>
      </c>
      <c r="BC4" s="184" t="s">
        <v>259</v>
      </c>
      <c r="BD4" s="182" t="s">
        <v>257</v>
      </c>
      <c r="BE4" s="184" t="s">
        <v>130</v>
      </c>
      <c r="BF4" s="185" t="s">
        <v>263</v>
      </c>
      <c r="BG4" s="185" t="s">
        <v>264</v>
      </c>
      <c r="BH4" s="184" t="s">
        <v>134</v>
      </c>
      <c r="BI4" s="184" t="s">
        <v>135</v>
      </c>
      <c r="BJ4" s="184" t="s">
        <v>357</v>
      </c>
      <c r="BK4" s="184" t="s">
        <v>358</v>
      </c>
      <c r="BL4" s="184" t="s">
        <v>359</v>
      </c>
      <c r="BM4" s="184" t="s">
        <v>273</v>
      </c>
      <c r="BN4" s="184" t="s">
        <v>140</v>
      </c>
      <c r="BO4" s="184" t="s">
        <v>360</v>
      </c>
      <c r="BP4" s="184" t="s">
        <v>331</v>
      </c>
      <c r="BQ4" s="184" t="s">
        <v>144</v>
      </c>
      <c r="BR4" s="184" t="s">
        <v>361</v>
      </c>
      <c r="BS4" s="184" t="s">
        <v>362</v>
      </c>
      <c r="BT4" s="184" t="s">
        <v>336</v>
      </c>
      <c r="BU4" s="184" t="s">
        <v>337</v>
      </c>
      <c r="BV4" s="184" t="s">
        <v>253</v>
      </c>
      <c r="BW4" s="184" t="s">
        <v>262</v>
      </c>
      <c r="BX4" s="184" t="s">
        <v>265</v>
      </c>
      <c r="BY4" s="184" t="s">
        <v>269</v>
      </c>
      <c r="BZ4" s="184" t="s">
        <v>339</v>
      </c>
      <c r="CA4" s="184" t="s">
        <v>288</v>
      </c>
      <c r="CB4" s="184" t="s">
        <v>340</v>
      </c>
      <c r="CC4" s="184" t="s">
        <v>341</v>
      </c>
      <c r="CD4" s="184" t="s">
        <v>242</v>
      </c>
      <c r="CE4" s="177"/>
      <c r="CF4" s="177"/>
      <c r="CG4" s="177"/>
    </row>
    <row r="5" spans="1:85">
      <c r="A5" s="178" t="str">
        <f>LEFT(Demande!$K$12,LEN(Demande!$K$12)-1)</f>
        <v>IPFE</v>
      </c>
      <c r="B5" s="178" t="str">
        <f>(TEXT(Demande!L12,"0000"))</f>
        <v>0000</v>
      </c>
      <c r="C5" s="178" t="str">
        <f>A5&amp;B5</f>
        <v>IPFE0000</v>
      </c>
      <c r="D5" s="178">
        <f>Demande!$F$15</f>
        <v>0</v>
      </c>
      <c r="E5" s="178">
        <f>Demande!$F$19</f>
        <v>0</v>
      </c>
      <c r="F5" s="178">
        <f>Demande!$F$21</f>
        <v>0</v>
      </c>
      <c r="G5" s="178">
        <f>Demande!$F$23</f>
        <v>0</v>
      </c>
      <c r="H5" s="178">
        <f>Demande!$F$25</f>
        <v>0</v>
      </c>
      <c r="I5" s="178">
        <f>Demande!$F$27</f>
        <v>0</v>
      </c>
      <c r="J5" s="178">
        <f>Demande!$F$29</f>
        <v>0</v>
      </c>
      <c r="K5" s="178">
        <f>Demande!$G$31</f>
        <v>0</v>
      </c>
      <c r="L5" s="178">
        <f>Demande!$L$31</f>
        <v>0</v>
      </c>
      <c r="M5" s="178">
        <f>Demande!$L$34</f>
        <v>0</v>
      </c>
      <c r="N5" s="178">
        <f>Demande!$F$38</f>
        <v>0</v>
      </c>
      <c r="O5" s="178">
        <f>Demande!$F$40</f>
        <v>0</v>
      </c>
      <c r="P5" s="178">
        <f>Demande!$F$44</f>
        <v>0</v>
      </c>
      <c r="Q5" s="178">
        <f>Demande!$F$46</f>
        <v>0</v>
      </c>
      <c r="R5" s="178">
        <f>Demande!$G$51</f>
        <v>0</v>
      </c>
      <c r="S5" s="178">
        <f>Demande!$G$53</f>
        <v>0</v>
      </c>
      <c r="T5" s="178">
        <f>Demande!$F$55</f>
        <v>0</v>
      </c>
      <c r="U5" s="178">
        <f>Demande!$F$57</f>
        <v>0</v>
      </c>
      <c r="V5" s="178">
        <f>Demande!$F$61</f>
        <v>0</v>
      </c>
      <c r="W5" s="178">
        <f>Demande!$F$66</f>
        <v>0</v>
      </c>
      <c r="X5" s="178">
        <f>Demande!$F$68</f>
        <v>0</v>
      </c>
      <c r="Y5" s="178">
        <f>Demande!$F$72</f>
        <v>0</v>
      </c>
      <c r="Z5" s="178">
        <f>Demande!$F$74</f>
        <v>0</v>
      </c>
      <c r="AA5" s="178">
        <f>Demande!$F$76</f>
        <v>0</v>
      </c>
      <c r="AB5" s="178">
        <f>Demande!$F$78</f>
        <v>0</v>
      </c>
      <c r="AC5" s="178">
        <f>Demande!$F$80</f>
        <v>0</v>
      </c>
      <c r="AD5" s="178">
        <f>Demande!$K$88</f>
        <v>0</v>
      </c>
      <c r="AE5" s="178">
        <f>Demande!$K$90</f>
        <v>0</v>
      </c>
      <c r="AF5" s="178">
        <f>Demande!$K$92</f>
        <v>0</v>
      </c>
      <c r="AG5" s="178">
        <f>Demande!$K$94</f>
        <v>0</v>
      </c>
      <c r="AH5" s="178">
        <f>Demande!$K$96</f>
        <v>0</v>
      </c>
      <c r="AI5" s="178">
        <f>Demande!$K$98</f>
        <v>0</v>
      </c>
      <c r="AJ5" s="178">
        <f>Demande!$C$102</f>
        <v>0</v>
      </c>
      <c r="AK5" s="178">
        <f>Demande!$L$117</f>
        <v>0</v>
      </c>
      <c r="AL5" s="178">
        <f>Demande!$L$119</f>
        <v>0</v>
      </c>
      <c r="AM5" s="186">
        <f>Demande!$L$121</f>
        <v>0</v>
      </c>
      <c r="AN5" s="178">
        <f>Demande!$L$123</f>
        <v>0</v>
      </c>
      <c r="AO5" s="178">
        <f>Demande!$L$128</f>
        <v>0</v>
      </c>
      <c r="AP5" s="178">
        <f>Demande!$L$130</f>
        <v>0</v>
      </c>
      <c r="AQ5" s="186">
        <f>Demande!$L$132</f>
        <v>0</v>
      </c>
      <c r="AR5" s="178">
        <f>Demande!$L$134</f>
        <v>0</v>
      </c>
      <c r="AS5" s="186">
        <f>Demande!$L$136</f>
        <v>0</v>
      </c>
      <c r="AT5" s="178">
        <f>Demande!$L$138</f>
        <v>0</v>
      </c>
      <c r="AU5" s="178">
        <f>Demande!$L$143</f>
        <v>0</v>
      </c>
      <c r="AV5" s="178">
        <f>Demande!$L$145</f>
        <v>0</v>
      </c>
      <c r="AW5" s="186">
        <f>Demande!$L$147</f>
        <v>0</v>
      </c>
      <c r="AX5" s="178">
        <f>Demande!$L$149</f>
        <v>0</v>
      </c>
      <c r="AY5" s="186">
        <f>Demande!$L$151</f>
        <v>0</v>
      </c>
      <c r="AZ5" s="178">
        <f>Demande!$L$153</f>
        <v>0</v>
      </c>
      <c r="BA5" s="178">
        <f>Demande!$L$157</f>
        <v>0</v>
      </c>
      <c r="BB5" s="178">
        <f>Demande!$G$158</f>
        <v>0</v>
      </c>
      <c r="BC5" s="178">
        <f>Demande!$L$160</f>
        <v>0</v>
      </c>
      <c r="BD5" s="186">
        <f>Demande!$L$162</f>
        <v>0</v>
      </c>
      <c r="BE5" s="178">
        <f>Demande!$L$164</f>
        <v>0</v>
      </c>
      <c r="BF5" s="186">
        <f>Demande!$L$166</f>
        <v>0</v>
      </c>
      <c r="BG5" s="178">
        <f>Demande!$L$168</f>
        <v>0</v>
      </c>
      <c r="BH5" s="178">
        <f>Demande!$C$177</f>
        <v>0</v>
      </c>
      <c r="BI5" s="178">
        <f>Demande!$C$182</f>
        <v>0</v>
      </c>
      <c r="BJ5" s="178">
        <f>Demande!$C$188</f>
        <v>0</v>
      </c>
      <c r="BK5" s="178">
        <f>Demande!$I$192</f>
        <v>0</v>
      </c>
      <c r="BL5" s="178">
        <f>Demande!$E$196</f>
        <v>0</v>
      </c>
      <c r="BM5" s="178">
        <f>Demande!$I$196</f>
        <v>0</v>
      </c>
      <c r="BN5" s="178">
        <f>Demande!$C$202</f>
        <v>0</v>
      </c>
      <c r="BO5" s="178">
        <f>Demande!$C$224</f>
        <v>0</v>
      </c>
      <c r="BP5" s="178">
        <f>Demande!$L$233</f>
        <v>0</v>
      </c>
      <c r="BQ5" s="178">
        <f>Demande!$C$237</f>
        <v>0</v>
      </c>
      <c r="BR5" s="178">
        <f>Attestation!$G$17</f>
        <v>0</v>
      </c>
      <c r="BS5" s="186">
        <f>Attestation!$I$17</f>
        <v>0</v>
      </c>
      <c r="BT5" s="186">
        <f>Attestation!$N$37</f>
        <v>0</v>
      </c>
      <c r="BU5" s="186">
        <f>Attestation!$N$39</f>
        <v>0</v>
      </c>
      <c r="BV5" s="178">
        <f>Attestation!$N$46</f>
        <v>0</v>
      </c>
      <c r="BW5" s="178">
        <f>Attestation!$N$48</f>
        <v>0</v>
      </c>
      <c r="BX5" s="178">
        <f>Attestation!$N$50</f>
        <v>0</v>
      </c>
      <c r="BY5" s="178">
        <f>Attestation!$N$52</f>
        <v>0</v>
      </c>
      <c r="BZ5" s="178">
        <f>Attestation!$N$55</f>
        <v>0</v>
      </c>
      <c r="CA5" s="178">
        <f>Attestation!$N$57</f>
        <v>0</v>
      </c>
      <c r="CB5" s="178">
        <f>Attestation!$N$60</f>
        <v>0</v>
      </c>
      <c r="CC5" s="178">
        <f>Attestation!$N$62</f>
        <v>0</v>
      </c>
      <c r="CD5" s="178">
        <f>Attestation!$G$66</f>
        <v>0</v>
      </c>
    </row>
    <row r="6" spans="1:85">
      <c r="A6" s="178" t="str">
        <f>LEFT(Demande!$K$12,LEN(Demande!$K$12)-1)</f>
        <v>IPFE</v>
      </c>
      <c r="B6" s="178" t="str">
        <f>(TEXT(Demande!L12,"0000"))</f>
        <v>0000</v>
      </c>
      <c r="C6" s="178" t="str">
        <f>A5&amp;B5</f>
        <v>IPFE0000</v>
      </c>
      <c r="D6" s="178">
        <f>Demande!$F$15</f>
        <v>0</v>
      </c>
      <c r="E6" s="178">
        <f>Demande!$F$19</f>
        <v>0</v>
      </c>
      <c r="F6" s="178">
        <f>Demande!$F$21</f>
        <v>0</v>
      </c>
      <c r="G6" s="178">
        <f>Demande!$F$23</f>
        <v>0</v>
      </c>
      <c r="H6" s="178">
        <f>Demande!$F$25</f>
        <v>0</v>
      </c>
      <c r="I6" s="178">
        <f>Demande!$F$27</f>
        <v>0</v>
      </c>
      <c r="J6" s="178">
        <f>Demande!$F$29</f>
        <v>0</v>
      </c>
      <c r="K6" s="178">
        <f>Demande!$G$31</f>
        <v>0</v>
      </c>
      <c r="L6" s="178">
        <f>Demande!$L$31</f>
        <v>0</v>
      </c>
      <c r="M6" s="178">
        <f>Demande!$L$34</f>
        <v>0</v>
      </c>
      <c r="N6" s="178">
        <f>Demande!$F$38</f>
        <v>0</v>
      </c>
      <c r="O6" s="178">
        <f>Demande!$F$40</f>
        <v>0</v>
      </c>
      <c r="P6" s="178">
        <f>Demande!$F$44</f>
        <v>0</v>
      </c>
      <c r="Q6" s="178">
        <f>Demande!$F$46</f>
        <v>0</v>
      </c>
      <c r="R6" s="178">
        <f>Demande!$G$51</f>
        <v>0</v>
      </c>
      <c r="S6" s="178">
        <f>Demande!$G$53</f>
        <v>0</v>
      </c>
      <c r="T6" s="178">
        <f>Demande!$F$55</f>
        <v>0</v>
      </c>
      <c r="U6" s="178">
        <f>Demande!$F$57</f>
        <v>0</v>
      </c>
      <c r="V6" s="178">
        <f>Demande!$F$61</f>
        <v>0</v>
      </c>
      <c r="W6" s="178">
        <f>Demande!$F$66</f>
        <v>0</v>
      </c>
      <c r="X6" s="178">
        <f>Demande!$F$68</f>
        <v>0</v>
      </c>
      <c r="Y6" s="178">
        <f>Demande!$F$72</f>
        <v>0</v>
      </c>
      <c r="Z6" s="178">
        <f>Demande!$F$74</f>
        <v>0</v>
      </c>
      <c r="AA6" s="178">
        <f>Demande!$F$76</f>
        <v>0</v>
      </c>
      <c r="AB6" s="178">
        <f>Demande!$F$78</f>
        <v>0</v>
      </c>
      <c r="AC6" s="178">
        <f>Demande!$F$80</f>
        <v>0</v>
      </c>
      <c r="AD6" s="178">
        <f>Demande!$K$88</f>
        <v>0</v>
      </c>
      <c r="AE6" s="178">
        <f>Demande!$K$90</f>
        <v>0</v>
      </c>
      <c r="AF6" s="178">
        <f>Demande!$K$92</f>
        <v>0</v>
      </c>
      <c r="AG6" s="178">
        <f>Demande!$K$94</f>
        <v>0</v>
      </c>
      <c r="AH6" s="178">
        <f>Demande!$K$96</f>
        <v>0</v>
      </c>
      <c r="AI6" s="178">
        <f>Demande!$K$98</f>
        <v>0</v>
      </c>
      <c r="AJ6" s="178">
        <f>Demande!$C$102</f>
        <v>0</v>
      </c>
      <c r="AK6" s="178">
        <f>Demande!$L$117</f>
        <v>0</v>
      </c>
      <c r="AL6" s="178">
        <f>Demande!$L$119</f>
        <v>0</v>
      </c>
      <c r="AM6" s="186">
        <f>Demande!$L$121</f>
        <v>0</v>
      </c>
      <c r="AN6" s="178">
        <f>Demande!$L$123</f>
        <v>0</v>
      </c>
      <c r="AO6" s="178">
        <f>Demande!$L$128</f>
        <v>0</v>
      </c>
      <c r="AP6" s="178">
        <f>Demande!$L$130</f>
        <v>0</v>
      </c>
      <c r="AQ6" s="186">
        <f>Demande!$L$132</f>
        <v>0</v>
      </c>
      <c r="AR6" s="178">
        <f>Demande!$L$134</f>
        <v>0</v>
      </c>
      <c r="AS6" s="186">
        <f>Demande!$L$136</f>
        <v>0</v>
      </c>
      <c r="AT6" s="178">
        <f>Demande!$L$138</f>
        <v>0</v>
      </c>
      <c r="AU6" s="178">
        <f>Demande!$L$143</f>
        <v>0</v>
      </c>
      <c r="AV6" s="178">
        <f>Demande!$L$145</f>
        <v>0</v>
      </c>
      <c r="AW6" s="186">
        <f>Demande!$L$147</f>
        <v>0</v>
      </c>
      <c r="AX6" s="178">
        <f>Demande!$L$149</f>
        <v>0</v>
      </c>
      <c r="AY6" s="186">
        <f>Demande!$L$151</f>
        <v>0</v>
      </c>
      <c r="AZ6" s="178">
        <f>Demande!$L$153</f>
        <v>0</v>
      </c>
      <c r="BA6" s="178">
        <f>Demande!$L$157</f>
        <v>0</v>
      </c>
      <c r="BB6" s="178">
        <f>Demande!$G$158</f>
        <v>0</v>
      </c>
      <c r="BC6" s="178">
        <f>Demande!$L$160</f>
        <v>0</v>
      </c>
      <c r="BD6" s="186">
        <f>Demande!$L$162</f>
        <v>0</v>
      </c>
      <c r="BE6" s="178">
        <f>Demande!$L$164</f>
        <v>0</v>
      </c>
      <c r="BF6" s="186">
        <f>Demande!$L$166</f>
        <v>0</v>
      </c>
      <c r="BG6" s="178">
        <f>Demande!$L$168</f>
        <v>0</v>
      </c>
      <c r="BH6" s="178">
        <f>Demande!$C$177</f>
        <v>0</v>
      </c>
      <c r="BI6" s="178">
        <f>Demande!$C$182</f>
        <v>0</v>
      </c>
      <c r="BJ6" s="178">
        <f>Demande!$C$188</f>
        <v>0</v>
      </c>
      <c r="BK6" s="178">
        <f>Demande!$I$192</f>
        <v>0</v>
      </c>
      <c r="BL6" s="178">
        <f>Demande!$E$196</f>
        <v>0</v>
      </c>
      <c r="BM6" s="178">
        <f>Demande!$I$196</f>
        <v>0</v>
      </c>
      <c r="BN6" s="178">
        <f>Demande!$C$202</f>
        <v>0</v>
      </c>
      <c r="BO6" s="178">
        <f>Demande!$C$224</f>
        <v>0</v>
      </c>
      <c r="BP6" s="178">
        <f>Demande!$L$233</f>
        <v>0</v>
      </c>
      <c r="BQ6" s="178">
        <f>Demande!$C$237</f>
        <v>0</v>
      </c>
      <c r="BR6" s="178">
        <f>Attestation!$G$17</f>
        <v>0</v>
      </c>
      <c r="BS6" s="186">
        <f>Attestation!$I$17</f>
        <v>0</v>
      </c>
      <c r="BT6" s="186">
        <f>Attestation!$N$37</f>
        <v>0</v>
      </c>
      <c r="BU6" s="186">
        <f>Attestation!$N$39</f>
        <v>0</v>
      </c>
      <c r="BV6" s="178">
        <f>Attestation!$N$46</f>
        <v>0</v>
      </c>
      <c r="BW6" s="178">
        <f>Attestation!$N$48</f>
        <v>0</v>
      </c>
      <c r="BX6" s="178">
        <f>Attestation!$N$50</f>
        <v>0</v>
      </c>
      <c r="BY6" s="178">
        <f>Attestation!$N$52</f>
        <v>0</v>
      </c>
      <c r="BZ6" s="178">
        <f>Attestation!$N$55</f>
        <v>0</v>
      </c>
      <c r="CA6" s="178">
        <f>Attestation!$N$57</f>
        <v>0</v>
      </c>
      <c r="CB6" s="178">
        <f>Attestation!$N$60</f>
        <v>0</v>
      </c>
      <c r="CC6" s="178">
        <f>Attestation!$N$62</f>
        <v>0</v>
      </c>
      <c r="CD6" s="178">
        <f>Attestation!$G$66</f>
        <v>0</v>
      </c>
    </row>
    <row r="7" spans="1:85">
      <c r="A7" s="178" t="str">
        <f>IF(A6=0,"",A6)</f>
        <v>IPFE</v>
      </c>
      <c r="B7" s="178" t="str">
        <f t="shared" ref="B7:BM7" si="0">IF(B6=0,"",B6)</f>
        <v>0000</v>
      </c>
      <c r="C7" s="178" t="str">
        <f t="shared" si="0"/>
        <v>IPFE0000</v>
      </c>
      <c r="D7" s="178" t="str">
        <f t="shared" si="0"/>
        <v/>
      </c>
      <c r="E7" s="178" t="str">
        <f t="shared" si="0"/>
        <v/>
      </c>
      <c r="F7" s="178" t="str">
        <f t="shared" si="0"/>
        <v/>
      </c>
      <c r="G7" s="178" t="str">
        <f t="shared" si="0"/>
        <v/>
      </c>
      <c r="H7" s="178" t="str">
        <f t="shared" si="0"/>
        <v/>
      </c>
      <c r="I7" s="178" t="str">
        <f t="shared" si="0"/>
        <v/>
      </c>
      <c r="J7" s="178" t="str">
        <f t="shared" si="0"/>
        <v/>
      </c>
      <c r="K7" s="178" t="str">
        <f t="shared" si="0"/>
        <v/>
      </c>
      <c r="L7" s="178" t="str">
        <f t="shared" si="0"/>
        <v/>
      </c>
      <c r="M7" s="178" t="str">
        <f t="shared" si="0"/>
        <v/>
      </c>
      <c r="N7" s="178" t="str">
        <f t="shared" si="0"/>
        <v/>
      </c>
      <c r="O7" s="178" t="str">
        <f t="shared" si="0"/>
        <v/>
      </c>
      <c r="P7" s="178" t="str">
        <f t="shared" si="0"/>
        <v/>
      </c>
      <c r="Q7" s="178" t="str">
        <f t="shared" si="0"/>
        <v/>
      </c>
      <c r="R7" s="178" t="str">
        <f t="shared" si="0"/>
        <v/>
      </c>
      <c r="S7" s="178" t="str">
        <f t="shared" si="0"/>
        <v/>
      </c>
      <c r="T7" s="178" t="str">
        <f t="shared" si="0"/>
        <v/>
      </c>
      <c r="U7" s="178" t="str">
        <f t="shared" si="0"/>
        <v/>
      </c>
      <c r="V7" s="178" t="str">
        <f t="shared" si="0"/>
        <v/>
      </c>
      <c r="W7" s="178" t="str">
        <f t="shared" si="0"/>
        <v/>
      </c>
      <c r="X7" s="178" t="str">
        <f t="shared" si="0"/>
        <v/>
      </c>
      <c r="Y7" s="178" t="str">
        <f t="shared" si="0"/>
        <v/>
      </c>
      <c r="Z7" s="178" t="str">
        <f t="shared" si="0"/>
        <v/>
      </c>
      <c r="AA7" s="178" t="str">
        <f t="shared" si="0"/>
        <v/>
      </c>
      <c r="AB7" s="178" t="str">
        <f t="shared" si="0"/>
        <v/>
      </c>
      <c r="AC7" s="178" t="str">
        <f t="shared" si="0"/>
        <v/>
      </c>
      <c r="AD7" s="178" t="str">
        <f t="shared" si="0"/>
        <v/>
      </c>
      <c r="AE7" s="178" t="str">
        <f t="shared" si="0"/>
        <v/>
      </c>
      <c r="AF7" s="178" t="str">
        <f t="shared" si="0"/>
        <v/>
      </c>
      <c r="AG7" s="178" t="str">
        <f t="shared" si="0"/>
        <v/>
      </c>
      <c r="AH7" s="178" t="str">
        <f t="shared" si="0"/>
        <v/>
      </c>
      <c r="AI7" s="178" t="str">
        <f t="shared" si="0"/>
        <v/>
      </c>
      <c r="AJ7" s="178" t="str">
        <f t="shared" si="0"/>
        <v/>
      </c>
      <c r="AK7" s="178" t="str">
        <f t="shared" si="0"/>
        <v/>
      </c>
      <c r="AL7" s="178" t="str">
        <f t="shared" si="0"/>
        <v/>
      </c>
      <c r="AM7" s="178" t="str">
        <f t="shared" si="0"/>
        <v/>
      </c>
      <c r="AN7" s="178" t="str">
        <f t="shared" si="0"/>
        <v/>
      </c>
      <c r="AO7" s="178" t="str">
        <f t="shared" si="0"/>
        <v/>
      </c>
      <c r="AP7" s="178" t="str">
        <f t="shared" si="0"/>
        <v/>
      </c>
      <c r="AQ7" s="178" t="str">
        <f t="shared" si="0"/>
        <v/>
      </c>
      <c r="AR7" s="178" t="str">
        <f t="shared" si="0"/>
        <v/>
      </c>
      <c r="AS7" s="178" t="str">
        <f t="shared" si="0"/>
        <v/>
      </c>
      <c r="AT7" s="178" t="str">
        <f t="shared" si="0"/>
        <v/>
      </c>
      <c r="AU7" s="178" t="str">
        <f t="shared" si="0"/>
        <v/>
      </c>
      <c r="AV7" s="178" t="str">
        <f t="shared" si="0"/>
        <v/>
      </c>
      <c r="AW7" s="178" t="str">
        <f t="shared" si="0"/>
        <v/>
      </c>
      <c r="AX7" s="178" t="str">
        <f t="shared" si="0"/>
        <v/>
      </c>
      <c r="AY7" s="178" t="str">
        <f t="shared" si="0"/>
        <v/>
      </c>
      <c r="AZ7" s="178" t="str">
        <f t="shared" si="0"/>
        <v/>
      </c>
      <c r="BA7" s="178" t="str">
        <f t="shared" si="0"/>
        <v/>
      </c>
      <c r="BB7" s="178" t="str">
        <f t="shared" si="0"/>
        <v/>
      </c>
      <c r="BC7" s="178" t="str">
        <f t="shared" si="0"/>
        <v/>
      </c>
      <c r="BD7" s="178" t="str">
        <f t="shared" si="0"/>
        <v/>
      </c>
      <c r="BE7" s="178" t="str">
        <f t="shared" si="0"/>
        <v/>
      </c>
      <c r="BF7" s="178" t="str">
        <f t="shared" si="0"/>
        <v/>
      </c>
      <c r="BG7" s="178" t="str">
        <f t="shared" si="0"/>
        <v/>
      </c>
      <c r="BH7" s="178" t="str">
        <f t="shared" si="0"/>
        <v/>
      </c>
      <c r="BI7" s="178" t="str">
        <f t="shared" si="0"/>
        <v/>
      </c>
      <c r="BJ7" s="178" t="str">
        <f t="shared" si="0"/>
        <v/>
      </c>
      <c r="BK7" s="178" t="str">
        <f t="shared" si="0"/>
        <v/>
      </c>
      <c r="BL7" s="178" t="str">
        <f t="shared" si="0"/>
        <v/>
      </c>
      <c r="BM7" s="178" t="str">
        <f t="shared" si="0"/>
        <v/>
      </c>
      <c r="BN7" s="178" t="str">
        <f t="shared" ref="BN7:CD7" si="1">IF(BN6=0,"",BN6)</f>
        <v/>
      </c>
      <c r="BO7" s="178" t="str">
        <f t="shared" si="1"/>
        <v/>
      </c>
      <c r="BP7" s="178" t="str">
        <f t="shared" si="1"/>
        <v/>
      </c>
      <c r="BQ7" s="178" t="str">
        <f t="shared" si="1"/>
        <v/>
      </c>
      <c r="BR7" s="178" t="str">
        <f t="shared" si="1"/>
        <v/>
      </c>
      <c r="BS7" s="178" t="str">
        <f t="shared" si="1"/>
        <v/>
      </c>
      <c r="BT7" s="178" t="str">
        <f t="shared" si="1"/>
        <v/>
      </c>
      <c r="BU7" s="178" t="str">
        <f t="shared" si="1"/>
        <v/>
      </c>
      <c r="BV7" s="178" t="str">
        <f t="shared" si="1"/>
        <v/>
      </c>
      <c r="BW7" s="178" t="str">
        <f t="shared" si="1"/>
        <v/>
      </c>
      <c r="BX7" s="178" t="str">
        <f t="shared" si="1"/>
        <v/>
      </c>
      <c r="BY7" s="178" t="str">
        <f t="shared" si="1"/>
        <v/>
      </c>
      <c r="BZ7" s="178" t="str">
        <f t="shared" si="1"/>
        <v/>
      </c>
      <c r="CA7" s="178" t="str">
        <f t="shared" si="1"/>
        <v/>
      </c>
      <c r="CB7" s="178" t="str">
        <f t="shared" si="1"/>
        <v/>
      </c>
      <c r="CC7" s="178" t="str">
        <f t="shared" si="1"/>
        <v/>
      </c>
      <c r="CD7" s="178" t="str">
        <f t="shared" si="1"/>
        <v/>
      </c>
    </row>
  </sheetData>
  <mergeCells count="15">
    <mergeCell ref="BR2:BS2"/>
    <mergeCell ref="BT2:CD2"/>
    <mergeCell ref="N3:O3"/>
    <mergeCell ref="P3:Q3"/>
    <mergeCell ref="R3:U3"/>
    <mergeCell ref="AK3:AN3"/>
    <mergeCell ref="AO3:AT3"/>
    <mergeCell ref="AU3:AZ3"/>
    <mergeCell ref="BA3:BG3"/>
    <mergeCell ref="D2:V2"/>
    <mergeCell ref="W2:AC2"/>
    <mergeCell ref="AD2:AJ2"/>
    <mergeCell ref="AK2:BG2"/>
    <mergeCell ref="BH2:BN2"/>
    <mergeCell ref="BO2:BQ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Marche à suivre</vt:lpstr>
      <vt:lpstr>Aide-mémoire</vt:lpstr>
      <vt:lpstr>Demande</vt:lpstr>
      <vt:lpstr>Calcul Dommage complémentaire</vt:lpstr>
      <vt:lpstr>Attestation</vt:lpstr>
      <vt:lpstr>Data_IPFE</vt:lpstr>
      <vt:lpstr>'Aide-mémoire'!Zone_d_impression</vt:lpstr>
      <vt:lpstr>Attestation!Zone_d_impression</vt:lpstr>
      <vt:lpstr>'Calcul Dommage complémentaire'!Zone_d_impression</vt:lpstr>
      <vt:lpstr>Demande!Zone_d_impression</vt:lpstr>
      <vt:lpstr>'Marche à suivre'!Zone_d_impression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Renevey Guillaume (DCS)</cp:lastModifiedBy>
  <cp:lastPrinted>2020-04-23T11:34:50Z</cp:lastPrinted>
  <dcterms:created xsi:type="dcterms:W3CDTF">2020-04-19T11:15:14Z</dcterms:created>
  <dcterms:modified xsi:type="dcterms:W3CDTF">2020-07-22T07:15:56Z</dcterms:modified>
</cp:coreProperties>
</file>