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20085" windowHeight="10935" tabRatio="878" activeTab="0"/>
  </bookViews>
  <sheets>
    <sheet name="ESTIM" sheetId="1" r:id="rId1"/>
    <sheet name="ARBORISATION" sheetId="2" r:id="rId2"/>
    <sheet name="VETUSTE HAB. 1" sheetId="3" r:id="rId3"/>
    <sheet name="VETUSTE HAB. 2" sheetId="4" r:id="rId4"/>
    <sheet name="VETUSTE HAB. 3" sheetId="5" r:id="rId5"/>
    <sheet name="VETUSTE HAB. 4" sheetId="6" r:id="rId6"/>
    <sheet name="VETUSTE HAB. 5" sheetId="7" r:id="rId7"/>
  </sheets>
  <definedNames>
    <definedName name="Communes">'ESTIM'!$AA$2:$AA$50</definedName>
    <definedName name="_xlnm.Print_Area" localSheetId="0">'ESTIM'!$A$1:$I$106</definedName>
  </definedNames>
  <calcPr fullCalcOnLoad="1"/>
</workbook>
</file>

<file path=xl/comments1.xml><?xml version="1.0" encoding="utf-8"?>
<comments xmlns="http://schemas.openxmlformats.org/spreadsheetml/2006/main">
  <authors>
    <author>CHAPPAZJ</author>
  </authors>
  <commentList>
    <comment ref="D50" authorId="0">
      <text>
        <r>
          <rPr>
            <sz val="8"/>
            <rFont val="Tahoma"/>
            <family val="2"/>
          </rPr>
          <t>SIA 116</t>
        </r>
      </text>
    </comment>
    <comment ref="D57" authorId="0">
      <text>
        <r>
          <rPr>
            <sz val="8"/>
            <rFont val="Tahoma"/>
            <family val="2"/>
          </rPr>
          <t>SIA 116</t>
        </r>
      </text>
    </comment>
    <comment ref="D64" authorId="0">
      <text>
        <r>
          <rPr>
            <sz val="8"/>
            <rFont val="Tahoma"/>
            <family val="2"/>
          </rPr>
          <t>SIA 116</t>
        </r>
      </text>
    </comment>
    <comment ref="D71" authorId="0">
      <text>
        <r>
          <rPr>
            <sz val="8"/>
            <rFont val="Tahoma"/>
            <family val="2"/>
          </rPr>
          <t>SIA 116</t>
        </r>
      </text>
    </comment>
    <comment ref="G30" authorId="0">
      <text>
        <r>
          <rPr>
            <sz val="8"/>
            <rFont val="Tahoma"/>
            <family val="2"/>
          </rPr>
          <t xml:space="preserve">F./ m2  
</t>
        </r>
      </text>
    </comment>
    <comment ref="G35" authorId="0">
      <text>
        <r>
          <rPr>
            <sz val="8"/>
            <rFont val="Tahoma"/>
            <family val="2"/>
          </rPr>
          <t xml:space="preserve">F./m2
</t>
        </r>
      </text>
    </comment>
    <comment ref="I89" authorId="0">
      <text>
        <r>
          <rPr>
            <sz val="8"/>
            <rFont val="Tahoma"/>
            <family val="2"/>
          </rPr>
          <t>Sauf circonstances particulières, forfait de 25000 F.</t>
        </r>
      </text>
    </comment>
    <comment ref="I38" authorId="0">
      <text>
        <r>
          <rPr>
            <sz val="8"/>
            <rFont val="Tahoma"/>
            <family val="2"/>
          </rPr>
          <t>Report automatique de la feuille Arborisation</t>
        </r>
        <r>
          <rPr>
            <sz val="8"/>
            <rFont val="Tahoma"/>
            <family val="2"/>
          </rPr>
          <t xml:space="preserve">
</t>
        </r>
      </text>
    </comment>
    <comment ref="E51" authorId="0">
      <text>
        <r>
          <rPr>
            <sz val="8"/>
            <rFont val="Tahoma"/>
            <family val="2"/>
          </rPr>
          <t xml:space="preserve">Report automatique de la feuille Vétusté habitation
</t>
        </r>
      </text>
    </comment>
    <comment ref="E35" authorId="0">
      <text>
        <r>
          <rPr>
            <sz val="8"/>
            <rFont val="Tahoma"/>
            <family val="2"/>
          </rPr>
          <t xml:space="preserve">Surface parcelle(s) moins assiette constructions
</t>
        </r>
      </text>
    </comment>
    <comment ref="D78" authorId="0">
      <text>
        <r>
          <rPr>
            <sz val="8"/>
            <rFont val="Tahoma"/>
            <family val="2"/>
          </rPr>
          <t>SIA 116</t>
        </r>
      </text>
    </comment>
    <comment ref="E50" authorId="0">
      <text>
        <r>
          <rPr>
            <sz val="8"/>
            <rFont val="Tahoma"/>
            <family val="2"/>
          </rPr>
          <t xml:space="preserve">m3
</t>
        </r>
      </text>
    </comment>
    <comment ref="E57" authorId="0">
      <text>
        <r>
          <rPr>
            <sz val="8"/>
            <rFont val="Tahoma"/>
            <family val="2"/>
          </rPr>
          <t xml:space="preserve">m3
</t>
        </r>
      </text>
    </comment>
    <comment ref="E64" authorId="0">
      <text>
        <r>
          <rPr>
            <sz val="8"/>
            <rFont val="Tahoma"/>
            <family val="2"/>
          </rPr>
          <t xml:space="preserve">m3
</t>
        </r>
      </text>
    </comment>
    <comment ref="E71" authorId="0">
      <text>
        <r>
          <rPr>
            <sz val="8"/>
            <rFont val="Tahoma"/>
            <family val="2"/>
          </rPr>
          <t xml:space="preserve">m3
</t>
        </r>
      </text>
    </comment>
    <comment ref="E78" authorId="0">
      <text>
        <r>
          <rPr>
            <sz val="8"/>
            <rFont val="Tahoma"/>
            <family val="2"/>
          </rPr>
          <t xml:space="preserve">m3
</t>
        </r>
      </text>
    </comment>
    <comment ref="G50" authorId="0">
      <text>
        <r>
          <rPr>
            <sz val="8"/>
            <rFont val="Tahoma"/>
            <family val="2"/>
          </rPr>
          <t xml:space="preserve">F./ m3
</t>
        </r>
      </text>
    </comment>
    <comment ref="G57" authorId="0">
      <text>
        <r>
          <rPr>
            <sz val="8"/>
            <rFont val="Tahoma"/>
            <family val="2"/>
          </rPr>
          <t xml:space="preserve">F./ m3
</t>
        </r>
      </text>
    </comment>
    <comment ref="G64" authorId="0">
      <text>
        <r>
          <rPr>
            <sz val="8"/>
            <rFont val="Tahoma"/>
            <family val="2"/>
          </rPr>
          <t xml:space="preserve">F./ m3
</t>
        </r>
      </text>
    </comment>
    <comment ref="G71" authorId="0">
      <text>
        <r>
          <rPr>
            <sz val="8"/>
            <rFont val="Tahoma"/>
            <family val="2"/>
          </rPr>
          <t xml:space="preserve">F./ m3
</t>
        </r>
      </text>
    </comment>
    <comment ref="G78" authorId="0">
      <text>
        <r>
          <rPr>
            <sz val="8"/>
            <rFont val="Tahoma"/>
            <family val="2"/>
          </rPr>
          <t xml:space="preserve">F./ m3
</t>
        </r>
      </text>
    </comment>
    <comment ref="I94" authorId="0">
      <text>
        <r>
          <rPr>
            <sz val="8"/>
            <rFont val="Tahoma"/>
            <family val="2"/>
          </rPr>
          <t xml:space="preserve">Arrondir aux 10000 F. supérieurs
</t>
        </r>
      </text>
    </comment>
    <comment ref="E58" authorId="0">
      <text>
        <r>
          <rPr>
            <sz val="8"/>
            <rFont val="Tahoma"/>
            <family val="2"/>
          </rPr>
          <t xml:space="preserve">Report automatique de la feuille Vétusté habitation
</t>
        </r>
      </text>
    </comment>
    <comment ref="E65" authorId="0">
      <text>
        <r>
          <rPr>
            <sz val="8"/>
            <rFont val="Tahoma"/>
            <family val="2"/>
          </rPr>
          <t xml:space="preserve">Report automatique de la feuille Vétusté habitation
</t>
        </r>
      </text>
    </comment>
    <comment ref="E72" authorId="0">
      <text>
        <r>
          <rPr>
            <sz val="8"/>
            <rFont val="Tahoma"/>
            <family val="2"/>
          </rPr>
          <t xml:space="preserve">Report automatique de la feuille Vétusté habitation
</t>
        </r>
      </text>
    </comment>
    <comment ref="E79" authorId="0">
      <text>
        <r>
          <rPr>
            <sz val="8"/>
            <rFont val="Tahoma"/>
            <family val="2"/>
          </rPr>
          <t xml:space="preserve">Report automatique de la feuille Vétusté habitation
</t>
        </r>
      </text>
    </comment>
  </commentList>
</comments>
</file>

<file path=xl/comments2.xml><?xml version="1.0" encoding="utf-8"?>
<comments xmlns="http://schemas.openxmlformats.org/spreadsheetml/2006/main">
  <authors>
    <author>CHAPPAZJ</author>
  </authors>
  <commentList>
    <comment ref="D2" authorId="0">
      <text>
        <r>
          <rPr>
            <sz val="8"/>
            <rFont val="Tahoma"/>
            <family val="2"/>
          </rPr>
          <t xml:space="preserve">Report automatique de la feuille ESTIM
</t>
        </r>
      </text>
    </comment>
    <comment ref="D3" authorId="0">
      <text>
        <r>
          <rPr>
            <sz val="8"/>
            <rFont val="Tahoma"/>
            <family val="2"/>
          </rPr>
          <t xml:space="preserve">Report automatique de la feuille ESTIM
</t>
        </r>
      </text>
    </comment>
  </commentList>
</comments>
</file>

<file path=xl/comments3.xml><?xml version="1.0" encoding="utf-8"?>
<comments xmlns="http://schemas.openxmlformats.org/spreadsheetml/2006/main">
  <authors>
    <author>CHAPPAZJ</author>
  </authors>
  <commentList>
    <comment ref="C4" authorId="0">
      <text>
        <r>
          <rPr>
            <sz val="8"/>
            <rFont val="Tahoma"/>
            <family val="2"/>
          </rPr>
          <t xml:space="preserve">Report automatique de la feuille ESTIM
</t>
        </r>
      </text>
    </comment>
    <comment ref="C5" authorId="0">
      <text>
        <r>
          <rPr>
            <sz val="8"/>
            <rFont val="Tahoma"/>
            <family val="2"/>
          </rPr>
          <t xml:space="preserve">Report automatique de la feuille ESTIM
</t>
        </r>
      </text>
    </comment>
  </commentList>
</comments>
</file>

<file path=xl/comments4.xml><?xml version="1.0" encoding="utf-8"?>
<comments xmlns="http://schemas.openxmlformats.org/spreadsheetml/2006/main">
  <authors>
    <author>CHAPPAZJ</author>
  </authors>
  <commentList>
    <comment ref="C4" authorId="0">
      <text>
        <r>
          <rPr>
            <sz val="8"/>
            <rFont val="Tahoma"/>
            <family val="2"/>
          </rPr>
          <t xml:space="preserve">Report automatique de la feuille ESTIM
</t>
        </r>
      </text>
    </comment>
    <comment ref="C5" authorId="0">
      <text>
        <r>
          <rPr>
            <sz val="8"/>
            <rFont val="Tahoma"/>
            <family val="2"/>
          </rPr>
          <t xml:space="preserve">Report automatique de la feuille ESTIM
</t>
        </r>
      </text>
    </comment>
  </commentList>
</comments>
</file>

<file path=xl/comments5.xml><?xml version="1.0" encoding="utf-8"?>
<comments xmlns="http://schemas.openxmlformats.org/spreadsheetml/2006/main">
  <authors>
    <author>CHAPPAZJ</author>
  </authors>
  <commentList>
    <comment ref="C4" authorId="0">
      <text>
        <r>
          <rPr>
            <sz val="8"/>
            <rFont val="Tahoma"/>
            <family val="2"/>
          </rPr>
          <t xml:space="preserve">Report automatique de la feuille ESTIM
</t>
        </r>
      </text>
    </comment>
    <comment ref="C5" authorId="0">
      <text>
        <r>
          <rPr>
            <sz val="8"/>
            <rFont val="Tahoma"/>
            <family val="2"/>
          </rPr>
          <t xml:space="preserve">Report automatique de la feuille ESTIM
</t>
        </r>
      </text>
    </comment>
  </commentList>
</comments>
</file>

<file path=xl/comments6.xml><?xml version="1.0" encoding="utf-8"?>
<comments xmlns="http://schemas.openxmlformats.org/spreadsheetml/2006/main">
  <authors>
    <author>CHAPPAZJ</author>
  </authors>
  <commentList>
    <comment ref="C4" authorId="0">
      <text>
        <r>
          <rPr>
            <sz val="8"/>
            <rFont val="Tahoma"/>
            <family val="2"/>
          </rPr>
          <t xml:space="preserve">Report automatique de la feuille ESTIM
</t>
        </r>
      </text>
    </comment>
    <comment ref="C5" authorId="0">
      <text>
        <r>
          <rPr>
            <sz val="8"/>
            <rFont val="Tahoma"/>
            <family val="2"/>
          </rPr>
          <t xml:space="preserve">Report automatique de la feuille ESTIM
</t>
        </r>
      </text>
    </comment>
  </commentList>
</comments>
</file>

<file path=xl/comments7.xml><?xml version="1.0" encoding="utf-8"?>
<comments xmlns="http://schemas.openxmlformats.org/spreadsheetml/2006/main">
  <authors>
    <author>CHAPPAZJ</author>
  </authors>
  <commentList>
    <comment ref="C4" authorId="0">
      <text>
        <r>
          <rPr>
            <sz val="8"/>
            <rFont val="Tahoma"/>
            <family val="2"/>
          </rPr>
          <t xml:space="preserve">Report automatique de la feuille ESTIM
</t>
        </r>
      </text>
    </comment>
    <comment ref="C5" authorId="0">
      <text>
        <r>
          <rPr>
            <sz val="8"/>
            <rFont val="Tahoma"/>
            <family val="2"/>
          </rPr>
          <t xml:space="preserve">Report automatique de la feuille ESTIM
</t>
        </r>
      </text>
    </comment>
  </commentList>
</comments>
</file>

<file path=xl/sharedStrings.xml><?xml version="1.0" encoding="utf-8"?>
<sst xmlns="http://schemas.openxmlformats.org/spreadsheetml/2006/main" count="502" uniqueCount="181">
  <si>
    <t>REPUBLIQUE ET CANTON DE GENEVE</t>
  </si>
  <si>
    <t>Propriétaire(s)</t>
  </si>
  <si>
    <t>:</t>
  </si>
  <si>
    <t>Commune</t>
  </si>
  <si>
    <t>Parcelle(s)</t>
  </si>
  <si>
    <t>Dépendance(s)</t>
  </si>
  <si>
    <t>Zone</t>
  </si>
  <si>
    <t>TERRAIN</t>
  </si>
  <si>
    <t>Total</t>
  </si>
  <si>
    <t>à</t>
  </si>
  <si>
    <t xml:space="preserve"> = </t>
  </si>
  <si>
    <t>TOTAL TERRAIN</t>
  </si>
  <si>
    <t>Soit</t>
  </si>
  <si>
    <t>Valeur à neuf</t>
  </si>
  <si>
    <t>Vétusté à déduire</t>
  </si>
  <si>
    <t xml:space="preserve">% </t>
  </si>
  <si>
    <t>TOTAL CONSTRUCTIONS</t>
  </si>
  <si>
    <t>RACCORDEMENTS AUX SERVICES PUBLICS</t>
  </si>
  <si>
    <t>TOTAL GENERAL</t>
  </si>
  <si>
    <t>ARRONDI A</t>
  </si>
  <si>
    <t>préexistante :</t>
  </si>
  <si>
    <t>dév. :</t>
  </si>
  <si>
    <t>RENSEIGNEMENTS GENERAUX :</t>
  </si>
  <si>
    <t xml:space="preserve"> Adresse</t>
  </si>
  <si>
    <t xml:space="preserve"> Années rénov.</t>
  </si>
  <si>
    <t>AFFECTATION DES NIVEAUX :</t>
  </si>
  <si>
    <t xml:space="preserve"> Sous-sol</t>
  </si>
  <si>
    <t xml:space="preserve"> Rez</t>
  </si>
  <si>
    <t xml:space="preserve"> 1er. étage</t>
  </si>
  <si>
    <t xml:space="preserve"> 2 ème. étage</t>
  </si>
  <si>
    <t xml:space="preserve"> 3 ème. étage</t>
  </si>
  <si>
    <t>DESCRIPTION QUALITATIVE DE L'OBJET :</t>
  </si>
  <si>
    <t>1= état neuf - 2= très bon état - 3= bon état - 4= état moyen - 5= mauvais état - 6= très mauvais état - 7= hors d'usage</t>
  </si>
  <si>
    <t>ELEMENTS DE CONSTRUCTION</t>
  </si>
  <si>
    <t>DESCRIPTION</t>
  </si>
  <si>
    <t>POINTS</t>
  </si>
  <si>
    <t>Couverture</t>
  </si>
  <si>
    <t>Charpente</t>
  </si>
  <si>
    <t>Virevents, lambris …</t>
  </si>
  <si>
    <t>Ferblanterie</t>
  </si>
  <si>
    <t>Moyenne points A</t>
  </si>
  <si>
    <t xml:space="preserve">(pondération 1)        </t>
  </si>
  <si>
    <t>B- FACADES</t>
  </si>
  <si>
    <t>Maçonnerie</t>
  </si>
  <si>
    <t>Crépis</t>
  </si>
  <si>
    <t>Menuis. ext.</t>
  </si>
  <si>
    <t>Occultation</t>
  </si>
  <si>
    <t>Moyenne points B</t>
  </si>
  <si>
    <t xml:space="preserve">(pondération 4)        </t>
  </si>
  <si>
    <t xml:space="preserve">Murs </t>
  </si>
  <si>
    <t>Plafonds</t>
  </si>
  <si>
    <t>Sols</t>
  </si>
  <si>
    <r>
      <t>Boiseries</t>
    </r>
    <r>
      <rPr>
        <sz val="8"/>
        <rFont val="Arial Narrow"/>
        <family val="2"/>
      </rPr>
      <t xml:space="preserve"> </t>
    </r>
    <r>
      <rPr>
        <sz val="10"/>
        <rFont val="Arial Narrow"/>
        <family val="2"/>
      </rPr>
      <t>(portes…)</t>
    </r>
  </si>
  <si>
    <t>Agenc. Cuisines</t>
  </si>
  <si>
    <t>Equipement sanit.</t>
  </si>
  <si>
    <t>Moyenne points C</t>
  </si>
  <si>
    <t>Alimentation EC</t>
  </si>
  <si>
    <t>Evacuation EU</t>
  </si>
  <si>
    <t>Chauffage</t>
  </si>
  <si>
    <t>Electricité</t>
  </si>
  <si>
    <t>Moyenne points D</t>
  </si>
  <si>
    <t>FICHE TECHNIQUE HABITATION / CALCUL VETUSTE</t>
  </si>
  <si>
    <t>COURBE DE VETUSTE</t>
  </si>
  <si>
    <t>ESTIMATION DES ARBRES SELON NORME USSP DE 1974</t>
  </si>
  <si>
    <t>No.</t>
  </si>
  <si>
    <t>ESPECE</t>
  </si>
  <si>
    <t>3 à 10</t>
  </si>
  <si>
    <t>VALEUR ESTHETIQUE / ETAT SANITAIRE</t>
  </si>
  <si>
    <t>2 à 10</t>
  </si>
  <si>
    <t>SITUATION</t>
  </si>
  <si>
    <t>5 à 10</t>
  </si>
  <si>
    <t>2 à 90</t>
  </si>
  <si>
    <t xml:space="preserve"> Propriétaire(s)</t>
  </si>
  <si>
    <r>
      <t xml:space="preserve">Arborisation </t>
    </r>
    <r>
      <rPr>
        <sz val="10"/>
        <rFont val="Arial"/>
        <family val="2"/>
      </rPr>
      <t>(arbustes et fruitiers non compris)</t>
    </r>
  </si>
  <si>
    <r>
      <t xml:space="preserve">Aménagements extérieurs </t>
    </r>
    <r>
      <rPr>
        <sz val="10"/>
        <rFont val="Arial"/>
        <family val="2"/>
      </rPr>
      <t>(haies, clôtures, chemins, bordures, arbustes, engazonnement...)</t>
    </r>
  </si>
  <si>
    <r>
      <t xml:space="preserve">CONSTRUCTIONS </t>
    </r>
    <r>
      <rPr>
        <sz val="14"/>
        <rFont val="Arial"/>
        <family val="2"/>
      </rPr>
      <t>(architectes, taxes et frais financiers compris)</t>
    </r>
  </si>
  <si>
    <t>No. cad. :</t>
  </si>
  <si>
    <t>Constr. 1</t>
  </si>
  <si>
    <t>Constr. 2</t>
  </si>
  <si>
    <t>Constr. 3</t>
  </si>
  <si>
    <t>Constr. 4</t>
  </si>
  <si>
    <t>Constr. 5</t>
  </si>
  <si>
    <t xml:space="preserve">  Affectation :  </t>
  </si>
  <si>
    <t>CIRCONFERENCE en cms.</t>
  </si>
  <si>
    <t>VALEUR / F.</t>
  </si>
  <si>
    <t xml:space="preserve"> No. bâtiment</t>
  </si>
  <si>
    <t>ETAT GENERAL DE LA CONSTRUCTION :</t>
  </si>
  <si>
    <t xml:space="preserve"> Années constr.</t>
  </si>
  <si>
    <t xml:space="preserve">Signature : </t>
  </si>
  <si>
    <t>T   O   T   A   L       V   A   L   E   U   R       A   R   B   O   R   I   S   A   T   I   O   N</t>
  </si>
  <si>
    <t>VALEUR  "EN BLOC"  DANS LE CAS D'ESTIMATION PAR UN PROFESSIONNEL OU LE SERVICE DES FORÊTS (document à joindre au dossier)</t>
  </si>
  <si>
    <t>Adresse bien immobilier</t>
  </si>
  <si>
    <t>A- TOITURE</t>
  </si>
  <si>
    <t>V   é   t   u   s   t   é      :</t>
  </si>
  <si>
    <t>MOYENNE POINTS  A(pondération 1) - B(pondération 4) - C(pondération 4) - D(pondération 1)</t>
  </si>
  <si>
    <t>C- FINITIONS INTERIEURES</t>
  </si>
  <si>
    <t>D- INST. TECHNIQUES</t>
  </si>
  <si>
    <t>Valeur construction 1</t>
  </si>
  <si>
    <t>Valeur construction 2</t>
  </si>
  <si>
    <t>Valeur construction 3</t>
  </si>
  <si>
    <t>Valeur construction 4</t>
  </si>
  <si>
    <t>Valeur construction 5</t>
  </si>
  <si>
    <t>A</t>
  </si>
  <si>
    <t>A1</t>
  </si>
  <si>
    <t>A2</t>
  </si>
  <si>
    <t>A3</t>
  </si>
  <si>
    <t>A4</t>
  </si>
  <si>
    <t>B</t>
  </si>
  <si>
    <t>B1</t>
  </si>
  <si>
    <t>B2</t>
  </si>
  <si>
    <t>B3</t>
  </si>
  <si>
    <t>B4</t>
  </si>
  <si>
    <t>B5</t>
  </si>
  <si>
    <t>B6</t>
  </si>
  <si>
    <t>C</t>
  </si>
  <si>
    <t>D</t>
  </si>
  <si>
    <r>
      <t>1</t>
    </r>
    <r>
      <rPr>
        <sz val="9"/>
        <rFont val="Arial"/>
        <family val="2"/>
      </rPr>
      <t xml:space="preserve">= état neuf - </t>
    </r>
    <r>
      <rPr>
        <b/>
        <sz val="9"/>
        <rFont val="Arial"/>
        <family val="2"/>
      </rPr>
      <t>2</t>
    </r>
    <r>
      <rPr>
        <sz val="9"/>
        <rFont val="Arial"/>
        <family val="2"/>
      </rPr>
      <t xml:space="preserve">= très bon état - </t>
    </r>
    <r>
      <rPr>
        <b/>
        <sz val="9"/>
        <rFont val="Arial"/>
        <family val="2"/>
      </rPr>
      <t>3</t>
    </r>
    <r>
      <rPr>
        <sz val="9"/>
        <rFont val="Arial"/>
        <family val="2"/>
      </rPr>
      <t xml:space="preserve">= bon état - </t>
    </r>
    <r>
      <rPr>
        <b/>
        <sz val="9"/>
        <rFont val="Arial"/>
        <family val="2"/>
      </rPr>
      <t>4</t>
    </r>
    <r>
      <rPr>
        <sz val="9"/>
        <rFont val="Arial"/>
        <family val="2"/>
      </rPr>
      <t xml:space="preserve">= état moyen - </t>
    </r>
    <r>
      <rPr>
        <b/>
        <sz val="9"/>
        <rFont val="Arial"/>
        <family val="2"/>
      </rPr>
      <t>5</t>
    </r>
    <r>
      <rPr>
        <sz val="9"/>
        <rFont val="Arial"/>
        <family val="2"/>
      </rPr>
      <t xml:space="preserve">= mauvais état - </t>
    </r>
    <r>
      <rPr>
        <b/>
        <sz val="9"/>
        <rFont val="Arial"/>
        <family val="2"/>
      </rPr>
      <t>6</t>
    </r>
    <r>
      <rPr>
        <sz val="9"/>
        <rFont val="Arial"/>
        <family val="2"/>
      </rPr>
      <t xml:space="preserve">= très mauvais état - </t>
    </r>
    <r>
      <rPr>
        <b/>
        <sz val="9"/>
        <rFont val="Arial"/>
        <family val="2"/>
      </rPr>
      <t>7</t>
    </r>
    <r>
      <rPr>
        <sz val="9"/>
        <rFont val="Arial"/>
        <family val="2"/>
      </rPr>
      <t>= hors d'usage</t>
    </r>
  </si>
  <si>
    <t>Remarques :</t>
  </si>
  <si>
    <t>Auteur :</t>
  </si>
  <si>
    <t>Date :</t>
  </si>
  <si>
    <r>
      <t>CHF / m</t>
    </r>
    <r>
      <rPr>
        <b/>
        <vertAlign val="superscript"/>
        <sz val="10"/>
        <rFont val="Arial"/>
        <family val="2"/>
      </rPr>
      <t>2</t>
    </r>
    <r>
      <rPr>
        <b/>
        <sz val="10"/>
        <rFont val="Arial"/>
        <family val="2"/>
      </rPr>
      <t xml:space="preserve"> </t>
    </r>
  </si>
  <si>
    <r>
      <t>m</t>
    </r>
    <r>
      <rPr>
        <vertAlign val="superscript"/>
        <sz val="10"/>
        <rFont val="Arial"/>
        <family val="2"/>
      </rPr>
      <t>3</t>
    </r>
    <r>
      <rPr>
        <sz val="10"/>
        <rFont val="Arial"/>
        <family val="2"/>
      </rPr>
      <t xml:space="preserve"> SIA</t>
    </r>
  </si>
  <si>
    <r>
      <t>m</t>
    </r>
    <r>
      <rPr>
        <vertAlign val="superscript"/>
        <sz val="10"/>
        <rFont val="Arial"/>
        <family val="2"/>
      </rPr>
      <t xml:space="preserve">2 </t>
    </r>
  </si>
  <si>
    <t>Communes</t>
  </si>
  <si>
    <t>Anières</t>
  </si>
  <si>
    <t>Avully</t>
  </si>
  <si>
    <t>Avusy</t>
  </si>
  <si>
    <t>Bardonnex</t>
  </si>
  <si>
    <t>Bellevue</t>
  </si>
  <si>
    <t>Bernex</t>
  </si>
  <si>
    <t>Carouge</t>
  </si>
  <si>
    <t>Cartigny</t>
  </si>
  <si>
    <t>Céligny</t>
  </si>
  <si>
    <t>Chancy</t>
  </si>
  <si>
    <t>Chêne-Bougeries</t>
  </si>
  <si>
    <t>Chêne-Bourg</t>
  </si>
  <si>
    <t>Choulex</t>
  </si>
  <si>
    <t>Collex-Bossy</t>
  </si>
  <si>
    <t>Collonge-Bellerive</t>
  </si>
  <si>
    <t>Cologny</t>
  </si>
  <si>
    <t>Confignon</t>
  </si>
  <si>
    <t>Corsier</t>
  </si>
  <si>
    <t>Dardagny</t>
  </si>
  <si>
    <t>Genève - Cité</t>
  </si>
  <si>
    <t>Genève - Eaux-Vives</t>
  </si>
  <si>
    <t>Genève - Petit-Saconnex</t>
  </si>
  <si>
    <t>Genève - Plainpalais</t>
  </si>
  <si>
    <t>Genthod</t>
  </si>
  <si>
    <t>Grand-Saconnex</t>
  </si>
  <si>
    <t>Gy</t>
  </si>
  <si>
    <t>Hermance</t>
  </si>
  <si>
    <t>Jussy</t>
  </si>
  <si>
    <t>Laconnex</t>
  </si>
  <si>
    <t>Lancy</t>
  </si>
  <si>
    <t>Meinier</t>
  </si>
  <si>
    <t>Meyrin</t>
  </si>
  <si>
    <t>Onex</t>
  </si>
  <si>
    <t>Perly-Certoux</t>
  </si>
  <si>
    <t>Plan-les-Ouates</t>
  </si>
  <si>
    <t>Presinge</t>
  </si>
  <si>
    <t>Puplinge</t>
  </si>
  <si>
    <t>Russin</t>
  </si>
  <si>
    <t>Satigny</t>
  </si>
  <si>
    <t>Soral</t>
  </si>
  <si>
    <t>Thônex</t>
  </si>
  <si>
    <t>Troinex</t>
  </si>
  <si>
    <t>Vandoeuvres</t>
  </si>
  <si>
    <t>Vernier</t>
  </si>
  <si>
    <t>Versoix</t>
  </si>
  <si>
    <t>Veyrier</t>
  </si>
  <si>
    <t>-</t>
  </si>
  <si>
    <t>DEPARTEMENT DU TERRITOIRE</t>
  </si>
  <si>
    <t>Avertissements :</t>
  </si>
  <si>
    <t>OFFICE CANTONAL DU LOGEMENT ET DE LA PLANIFICATION FONCIERE (OCLPF)</t>
  </si>
  <si>
    <t>ESTIMATION DE LA VALEUR D'UN BIEN IMMOBILIER BÂTI EN ZONE DE DEVELOPPEMENT ADMISE DANS LES PLANS FINANCIERS</t>
  </si>
  <si>
    <r>
      <t xml:space="preserve">Adresse du </t>
    </r>
    <r>
      <rPr>
        <b/>
        <sz val="9"/>
        <rFont val="Arial"/>
        <family val="2"/>
      </rPr>
      <t>bien estimé</t>
    </r>
  </si>
  <si>
    <t>PLQ</t>
  </si>
  <si>
    <t>https://www.ge.ch/document/prix-admis-plans-financiers-terrains-zone-developpement</t>
  </si>
  <si>
    <r>
      <t>Prix de base</t>
    </r>
    <r>
      <rPr>
        <sz val="10"/>
        <rFont val="Arial"/>
        <family val="2"/>
      </rPr>
      <t xml:space="preserve"> </t>
    </r>
    <r>
      <rPr>
        <b/>
        <sz val="10"/>
        <rFont val="Arial"/>
        <family val="2"/>
      </rPr>
      <t>selon PA/SI/001.06</t>
    </r>
  </si>
  <si>
    <t xml:space="preserve">1. Le montant retenu ci-dessus a été déterminé selon les critères codifiés dans la pratique administrative PA/SI/001.06, ci-annexée, actuellement en vigueur.
2. Cette estimation ne fixe pas la valeur vénale du bien immobilier considéré. En revanche, elle détermine le prix maximum que notre office pourrait admettre dans le cadre d'un plan financier visé par une autorisation de construire délivrée selon les normes de la zone de développement.
3. En l’absence de plan localisé de quartier ou d’un projet définissant un IUS ou les SBP réalisables,  les indices prévus par le plan directeur cantonal sont pris en considération.
4. Sous réserve des exceptions visées dans la pratique administrative PA/SI/001.06, le montant admis pour le terrain dans un tel plan financier correspond au prix effectivement payé par le requérant, mais au maximum jusqu'à concurrence du prix plafond admis par la pratique en vigueur à la date de la transaction pour la zone correspondante.
5. La présente estimation étant indicative, le montant déterminant  sera formellement arrêté dans le cadre de l'autorisation de construire et correspondra, sauf exceptions visées dans la pratique PA/SI/001.06, à l’indice réellement construit.
</t>
  </si>
  <si>
    <t>Rue du Stand 26 - CP 3840 - 1211 Genève 3 - Tél. +41 (0)22 546 65 00 - Email estim.lgzd@etat.ge.ch</t>
  </si>
</sst>
</file>

<file path=xl/styles.xml><?xml version="1.0" encoding="utf-8"?>
<styleSheet xmlns="http://schemas.openxmlformats.org/spreadsheetml/2006/main">
  <numFmts count="2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0.0%"/>
    <numFmt numFmtId="172" formatCode="[$-100C]dddd\,\ d\.\ mmmm\ yyyy"/>
    <numFmt numFmtId="173" formatCode="[$-100C]d\.\ mmmm\ yyyy;@"/>
    <numFmt numFmtId="174" formatCode="0.000"/>
    <numFmt numFmtId="175" formatCode="dd\.mm\.yyyy;@"/>
    <numFmt numFmtId="176" formatCode="&quot;Vrai&quot;;&quot;Vrai&quot;;&quot;Faux&quot;"/>
    <numFmt numFmtId="177" formatCode="&quot;Actif&quot;;&quot;Actif&quot;;&quot;Inactif&quot;"/>
    <numFmt numFmtId="178" formatCode="[$€-2]\ #,##0.00_);[Red]\([$€-2]\ #,##0.00\)"/>
  </numFmts>
  <fonts count="69">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sz val="8"/>
      <name val="Arial"/>
      <family val="2"/>
    </font>
    <font>
      <b/>
      <sz val="14"/>
      <name val="Arial"/>
      <family val="2"/>
    </font>
    <font>
      <sz val="8"/>
      <name val="Tahoma"/>
      <family val="2"/>
    </font>
    <font>
      <b/>
      <sz val="11"/>
      <name val="Arial"/>
      <family val="2"/>
    </font>
    <font>
      <b/>
      <sz val="16"/>
      <name val="Arial"/>
      <family val="2"/>
    </font>
    <font>
      <sz val="11"/>
      <name val="Arial"/>
      <family val="2"/>
    </font>
    <font>
      <b/>
      <sz val="9"/>
      <name val="Arial"/>
      <family val="2"/>
    </font>
    <font>
      <sz val="10"/>
      <name val="Arial Narrow"/>
      <family val="2"/>
    </font>
    <font>
      <sz val="9"/>
      <name val="Arial"/>
      <family val="2"/>
    </font>
    <font>
      <sz val="8"/>
      <name val="Arial Narrow"/>
      <family val="2"/>
    </font>
    <font>
      <sz val="8"/>
      <name val="MS Sans Serif"/>
      <family val="2"/>
    </font>
    <font>
      <sz val="18"/>
      <color indexed="9"/>
      <name val="Impact"/>
      <family val="2"/>
    </font>
    <font>
      <u val="single"/>
      <sz val="11"/>
      <color indexed="12"/>
      <name val="Arial"/>
      <family val="2"/>
    </font>
    <font>
      <u val="single"/>
      <sz val="11"/>
      <color indexed="36"/>
      <name val="Arial"/>
      <family val="2"/>
    </font>
    <font>
      <sz val="20"/>
      <name val="Impact"/>
      <family val="2"/>
    </font>
    <font>
      <b/>
      <sz val="8"/>
      <name val="Arial"/>
      <family val="2"/>
    </font>
    <font>
      <sz val="14"/>
      <name val="Impact"/>
      <family val="2"/>
    </font>
    <font>
      <sz val="14"/>
      <name val="Arial"/>
      <family val="2"/>
    </font>
    <font>
      <b/>
      <sz val="14"/>
      <color indexed="9"/>
      <name val="Arial"/>
      <family val="2"/>
    </font>
    <font>
      <b/>
      <sz val="10"/>
      <name val="Arial Narrow"/>
      <family val="2"/>
    </font>
    <font>
      <b/>
      <sz val="12"/>
      <color indexed="9"/>
      <name val="Arial"/>
      <family val="2"/>
    </font>
    <font>
      <sz val="9"/>
      <name val="MS Sans Serif"/>
      <family val="2"/>
    </font>
    <font>
      <sz val="14"/>
      <color indexed="9"/>
      <name val="Impact"/>
      <family val="2"/>
    </font>
    <font>
      <sz val="14"/>
      <name val="MS Sans Serif"/>
      <family val="2"/>
    </font>
    <font>
      <sz val="10"/>
      <color indexed="8"/>
      <name val="Verdana"/>
      <family val="2"/>
    </font>
    <font>
      <b/>
      <vertAlign val="superscript"/>
      <sz val="10"/>
      <name val="Arial"/>
      <family val="2"/>
    </font>
    <font>
      <vertAlign val="superscript"/>
      <sz val="10"/>
      <name val="Arial"/>
      <family val="2"/>
    </font>
    <font>
      <u val="single"/>
      <sz val="8"/>
      <color indexed="12"/>
      <name val="Arial"/>
      <family val="2"/>
    </font>
    <font>
      <sz val="14.5"/>
      <color indexed="8"/>
      <name val="Arial"/>
      <family val="0"/>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MS Sans Serif"/>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8"/>
        <bgColor indexed="64"/>
      </patternFill>
    </fill>
    <fill>
      <patternFill patternType="solid">
        <fgColor indexed="54"/>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hair"/>
      <top style="thin"/>
      <bottom style="hair"/>
    </border>
    <border>
      <left style="hair"/>
      <right style="hair"/>
      <top style="hair"/>
      <bottom style="hair"/>
    </border>
    <border>
      <left style="hair"/>
      <right style="hair"/>
      <top>
        <color indexed="63"/>
      </top>
      <bottom style="hair"/>
    </border>
    <border>
      <left style="hair"/>
      <right>
        <color indexed="63"/>
      </right>
      <top style="hair"/>
      <bottom style="thin"/>
    </border>
    <border>
      <left>
        <color indexed="63"/>
      </left>
      <right>
        <color indexed="63"/>
      </right>
      <top style="hair"/>
      <bottom style="thin"/>
    </border>
    <border>
      <left style="hair"/>
      <right style="thin"/>
      <top style="hair"/>
      <bottom style="thin"/>
    </border>
    <border>
      <left style="hair"/>
      <right>
        <color indexed="63"/>
      </right>
      <top>
        <color indexed="63"/>
      </top>
      <bottom>
        <color indexed="63"/>
      </bottom>
    </border>
    <border>
      <left style="medium"/>
      <right>
        <color indexed="63"/>
      </right>
      <top style="medium"/>
      <bottom style="medium"/>
    </border>
    <border>
      <left style="thin"/>
      <right style="hair"/>
      <top style="medium"/>
      <bottom style="medium"/>
    </border>
    <border>
      <left style="hair"/>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hair"/>
      <top>
        <color indexed="63"/>
      </top>
      <bottom style="thin"/>
    </border>
    <border>
      <left style="hair"/>
      <right style="thin"/>
      <top>
        <color indexed="63"/>
      </top>
      <bottom style="thin"/>
    </border>
    <border>
      <left style="thin"/>
      <right>
        <color indexed="63"/>
      </right>
      <top style="thin"/>
      <bottom style="thin"/>
    </border>
    <border>
      <left style="thin"/>
      <right style="hair"/>
      <top style="thin"/>
      <bottom style="thin"/>
    </border>
    <border>
      <left style="hair"/>
      <right style="thin"/>
      <top style="thin"/>
      <bottom style="thin"/>
    </border>
    <border>
      <left style="thin"/>
      <right style="thin"/>
      <top>
        <color indexed="63"/>
      </top>
      <bottom style="thin"/>
    </border>
    <border>
      <left style="hair"/>
      <right>
        <color indexed="63"/>
      </right>
      <top style="thin"/>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thin"/>
      <bottom style="hair"/>
    </border>
    <border>
      <left style="hair"/>
      <right style="thin"/>
      <top style="thin"/>
      <bottom style="hair"/>
    </border>
    <border>
      <left style="hair"/>
      <right style="thin"/>
      <top style="hair"/>
      <bottom style="hair"/>
    </border>
    <border>
      <left style="hair"/>
      <right style="thin"/>
      <top>
        <color indexed="63"/>
      </top>
      <bottom>
        <color indexed="63"/>
      </bottom>
    </border>
    <border>
      <left style="hair"/>
      <right style="thin"/>
      <top>
        <color indexed="63"/>
      </top>
      <bottom style="hair"/>
    </border>
    <border>
      <left style="medium"/>
      <right style="medium"/>
      <top style="medium"/>
      <bottom style="medium"/>
    </border>
    <border>
      <left style="thin"/>
      <right style="thin"/>
      <top>
        <color indexed="63"/>
      </top>
      <bottom>
        <color indexed="63"/>
      </bottom>
    </border>
    <border>
      <left style="thick"/>
      <right style="thick"/>
      <top style="thick"/>
      <bottom style="thick"/>
    </border>
    <border>
      <left>
        <color indexed="63"/>
      </left>
      <right style="thin"/>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hair"/>
    </border>
    <border>
      <left>
        <color indexed="63"/>
      </left>
      <right>
        <color indexed="63"/>
      </right>
      <top style="medium"/>
      <bottom style="medium"/>
    </border>
    <border>
      <left>
        <color indexed="63"/>
      </left>
      <right style="medium"/>
      <top style="medium"/>
      <bottom style="medium"/>
    </border>
    <border>
      <left>
        <color indexed="63"/>
      </left>
      <right style="thin"/>
      <top style="hair"/>
      <bottom style="hair"/>
    </border>
    <border>
      <left style="thin"/>
      <right style="hair"/>
      <top style="thin"/>
      <bottom>
        <color indexed="63"/>
      </bottom>
    </border>
    <border>
      <left style="thin"/>
      <right style="hair"/>
      <top>
        <color indexed="63"/>
      </top>
      <bottom>
        <color indexed="63"/>
      </bottom>
    </border>
    <border>
      <left>
        <color indexed="63"/>
      </left>
      <right style="hair"/>
      <top style="thin"/>
      <bottom style="thin"/>
    </border>
    <border>
      <left>
        <color indexed="63"/>
      </left>
      <right>
        <color indexed="63"/>
      </right>
      <top style="thin"/>
      <bottom style="medium"/>
    </border>
    <border>
      <left>
        <color indexed="63"/>
      </left>
      <right style="thin"/>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8" fillId="30" borderId="0" applyNumberFormat="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253">
    <xf numFmtId="0" fontId="0" fillId="0" borderId="0" xfId="0" applyAlignment="1">
      <alignment/>
    </xf>
    <xf numFmtId="1" fontId="4" fillId="0" borderId="10" xfId="0" applyNumberFormat="1" applyFont="1" applyBorder="1" applyAlignment="1" applyProtection="1">
      <alignment horizontal="center"/>
      <protection locked="0"/>
    </xf>
    <xf numFmtId="0" fontId="4" fillId="0" borderId="10" xfId="0" applyFont="1" applyBorder="1" applyAlignment="1" applyProtection="1">
      <alignment horizontal="center"/>
      <protection locked="0"/>
    </xf>
    <xf numFmtId="0" fontId="11" fillId="0" borderId="11"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11" fillId="0" borderId="12" xfId="0" applyFont="1"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12" fillId="0" borderId="0" xfId="0" applyFont="1" applyAlignment="1">
      <alignment/>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horizontal="right" vertical="center"/>
    </xf>
    <xf numFmtId="170" fontId="9" fillId="33" borderId="19" xfId="0" applyNumberFormat="1" applyFont="1" applyFill="1" applyBorder="1" applyAlignment="1">
      <alignment horizontal="center" vertical="center"/>
    </xf>
    <xf numFmtId="0" fontId="12" fillId="0" borderId="20" xfId="0" applyFont="1" applyBorder="1" applyAlignment="1">
      <alignment vertical="center"/>
    </xf>
    <xf numFmtId="0" fontId="12" fillId="0" borderId="0" xfId="0" applyFont="1" applyBorder="1" applyAlignment="1">
      <alignment vertical="center"/>
    </xf>
    <xf numFmtId="0" fontId="6" fillId="0" borderId="0" xfId="0" applyFont="1" applyAlignment="1">
      <alignment/>
    </xf>
    <xf numFmtId="0" fontId="6" fillId="0" borderId="0" xfId="0" applyFont="1" applyAlignment="1">
      <alignment horizontal="left"/>
    </xf>
    <xf numFmtId="9" fontId="6" fillId="0" borderId="0" xfId="0" applyNumberFormat="1" applyFont="1" applyAlignment="1">
      <alignment/>
    </xf>
    <xf numFmtId="0" fontId="0" fillId="0" borderId="0" xfId="0" applyAlignment="1">
      <alignment horizontal="center"/>
    </xf>
    <xf numFmtId="0" fontId="6" fillId="0" borderId="21" xfId="0" applyFont="1" applyBorder="1" applyAlignment="1">
      <alignment horizontal="center" vertical="center"/>
    </xf>
    <xf numFmtId="0" fontId="7" fillId="0" borderId="0" xfId="0" applyFont="1" applyAlignment="1">
      <alignment horizontal="centerContinuous"/>
    </xf>
    <xf numFmtId="0" fontId="6" fillId="0" borderId="22" xfId="0" applyFont="1" applyBorder="1" applyAlignment="1">
      <alignment horizontal="center" vertical="center" wrapText="1"/>
    </xf>
    <xf numFmtId="0" fontId="6" fillId="0" borderId="23" xfId="0" applyFont="1" applyBorder="1" applyAlignment="1">
      <alignment horizontal="center" vertical="center" textRotation="90" wrapText="1"/>
    </xf>
    <xf numFmtId="0" fontId="6" fillId="0" borderId="24" xfId="0" applyFont="1" applyBorder="1" applyAlignment="1">
      <alignment horizontal="center" vertical="center" wrapText="1"/>
    </xf>
    <xf numFmtId="0" fontId="21" fillId="0" borderId="25" xfId="0" applyFont="1" applyBorder="1" applyAlignment="1">
      <alignment horizontal="center" vertical="center"/>
    </xf>
    <xf numFmtId="0" fontId="0" fillId="0" borderId="26" xfId="0" applyBorder="1" applyAlignment="1">
      <alignment vertical="center"/>
    </xf>
    <xf numFmtId="0" fontId="0" fillId="0" borderId="26" xfId="0" applyBorder="1" applyAlignment="1">
      <alignment horizontal="center" vertical="center"/>
    </xf>
    <xf numFmtId="0" fontId="0" fillId="0" borderId="13" xfId="0" applyBorder="1" applyAlignment="1">
      <alignment horizontal="center" vertical="center" wrapText="1"/>
    </xf>
    <xf numFmtId="0" fontId="0" fillId="0" borderId="27" xfId="0" applyBorder="1" applyAlignment="1">
      <alignment/>
    </xf>
    <xf numFmtId="0" fontId="0" fillId="0" borderId="12" xfId="0" applyBorder="1" applyAlignment="1">
      <alignment/>
    </xf>
    <xf numFmtId="1" fontId="4" fillId="0" borderId="28" xfId="0" applyNumberFormat="1" applyFont="1" applyBorder="1" applyAlignment="1" applyProtection="1">
      <alignment horizontal="center"/>
      <protection locked="0"/>
    </xf>
    <xf numFmtId="3" fontId="0" fillId="0" borderId="0" xfId="0" applyNumberFormat="1" applyAlignment="1">
      <alignment/>
    </xf>
    <xf numFmtId="0" fontId="4" fillId="0" borderId="10" xfId="0" applyNumberFormat="1" applyFont="1" applyBorder="1" applyAlignment="1" applyProtection="1">
      <alignment/>
      <protection locked="0"/>
    </xf>
    <xf numFmtId="0" fontId="7" fillId="0" borderId="0" xfId="0" applyFont="1" applyAlignment="1">
      <alignment horizontal="centerContinuous" vertical="top"/>
    </xf>
    <xf numFmtId="0" fontId="13" fillId="0" borderId="12" xfId="0" applyFont="1" applyBorder="1" applyAlignment="1" applyProtection="1">
      <alignment horizontal="center" vertical="center"/>
      <protection locked="0"/>
    </xf>
    <xf numFmtId="0" fontId="13" fillId="0" borderId="29" xfId="0" applyFont="1" applyBorder="1" applyAlignment="1" applyProtection="1">
      <alignment vertical="center"/>
      <protection locked="0"/>
    </xf>
    <xf numFmtId="0" fontId="0" fillId="0" borderId="30" xfId="0" applyFont="1" applyBorder="1" applyAlignment="1" applyProtection="1">
      <alignment horizontal="center" vertical="center"/>
      <protection locked="0"/>
    </xf>
    <xf numFmtId="0" fontId="13" fillId="0" borderId="12" xfId="0" applyFont="1" applyBorder="1" applyAlignment="1" applyProtection="1">
      <alignment vertical="center"/>
      <protection locked="0"/>
    </xf>
    <xf numFmtId="0" fontId="13" fillId="0" borderId="31" xfId="0" applyFont="1" applyBorder="1" applyAlignment="1" applyProtection="1">
      <alignment horizontal="center" vertical="center"/>
      <protection locked="0"/>
    </xf>
    <xf numFmtId="0" fontId="13" fillId="0" borderId="32" xfId="0" applyFont="1" applyBorder="1" applyAlignment="1" applyProtection="1">
      <alignment vertical="center"/>
      <protection locked="0"/>
    </xf>
    <xf numFmtId="0" fontId="0" fillId="0" borderId="33" xfId="0" applyFont="1" applyBorder="1" applyAlignment="1" applyProtection="1">
      <alignment horizontal="center" vertical="center"/>
      <protection locked="0"/>
    </xf>
    <xf numFmtId="0" fontId="13" fillId="0" borderId="31" xfId="0" applyFont="1" applyBorder="1" applyAlignment="1" applyProtection="1">
      <alignment vertical="center"/>
      <protection locked="0"/>
    </xf>
    <xf numFmtId="3" fontId="0" fillId="0" borderId="34" xfId="0" applyNumberFormat="1" applyFont="1" applyBorder="1" applyAlignment="1" applyProtection="1">
      <alignment vertical="center"/>
      <protection locked="0"/>
    </xf>
    <xf numFmtId="3" fontId="0" fillId="0" borderId="10" xfId="0" applyNumberFormat="1" applyFont="1" applyBorder="1" applyAlignment="1" applyProtection="1">
      <alignment vertical="center"/>
      <protection locked="0"/>
    </xf>
    <xf numFmtId="3" fontId="1" fillId="33" borderId="10" xfId="0" applyNumberFormat="1" applyFont="1" applyFill="1" applyBorder="1" applyAlignment="1" applyProtection="1">
      <alignment vertical="center"/>
      <protection locked="0"/>
    </xf>
    <xf numFmtId="0" fontId="21" fillId="0" borderId="35" xfId="0" applyFont="1" applyBorder="1" applyAlignment="1">
      <alignment horizontal="center" vertical="center"/>
    </xf>
    <xf numFmtId="0" fontId="21" fillId="0" borderId="33" xfId="0" applyFont="1" applyBorder="1" applyAlignment="1">
      <alignment horizontal="center" vertical="center"/>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170" fontId="0" fillId="0" borderId="39" xfId="0" applyNumberFormat="1" applyBorder="1" applyAlignment="1" applyProtection="1">
      <alignment horizontal="center" vertical="center"/>
      <protection locked="0"/>
    </xf>
    <xf numFmtId="170" fontId="0" fillId="0" borderId="40" xfId="0" applyNumberFormat="1" applyBorder="1" applyAlignment="1" applyProtection="1">
      <alignment horizontal="center" vertical="center"/>
      <protection locked="0"/>
    </xf>
    <xf numFmtId="170" fontId="0" fillId="0" borderId="41" xfId="0" applyNumberFormat="1" applyBorder="1" applyAlignment="1" applyProtection="1">
      <alignment horizontal="center" vertical="center"/>
      <protection locked="0"/>
    </xf>
    <xf numFmtId="171" fontId="28" fillId="34" borderId="0" xfId="0" applyNumberFormat="1" applyFont="1" applyFill="1" applyAlignment="1">
      <alignment horizontal="center" vertical="distributed"/>
    </xf>
    <xf numFmtId="3" fontId="26" fillId="35" borderId="10" xfId="0" applyNumberFormat="1" applyFont="1" applyFill="1" applyBorder="1" applyAlignment="1">
      <alignment vertical="center"/>
    </xf>
    <xf numFmtId="170" fontId="0" fillId="0" borderId="42" xfId="0" applyNumberFormat="1" applyBorder="1" applyAlignment="1" applyProtection="1">
      <alignment horizontal="center" vertical="center"/>
      <protection locked="0"/>
    </xf>
    <xf numFmtId="170" fontId="0" fillId="0" borderId="0" xfId="0" applyNumberFormat="1" applyAlignment="1">
      <alignment/>
    </xf>
    <xf numFmtId="0" fontId="30" fillId="0" borderId="0" xfId="0" applyFont="1" applyAlignment="1">
      <alignment/>
    </xf>
    <xf numFmtId="170" fontId="0" fillId="0" borderId="39" xfId="0" applyNumberFormat="1" applyBorder="1" applyAlignment="1" applyProtection="1" quotePrefix="1">
      <alignment horizontal="center" vertical="center"/>
      <protection locked="0"/>
    </xf>
    <xf numFmtId="170" fontId="1" fillId="33" borderId="43" xfId="0" applyNumberFormat="1" applyFont="1" applyFill="1" applyBorder="1" applyAlignment="1">
      <alignment horizontal="center"/>
    </xf>
    <xf numFmtId="0" fontId="5" fillId="0" borderId="0" xfId="0" applyFont="1" applyAlignment="1" applyProtection="1">
      <alignment horizontal="center"/>
      <protection hidden="1"/>
    </xf>
    <xf numFmtId="0" fontId="4" fillId="0" borderId="0" xfId="0" applyFont="1" applyAlignment="1" applyProtection="1">
      <alignment/>
      <protection hidden="1"/>
    </xf>
    <xf numFmtId="0" fontId="4" fillId="0" borderId="0" xfId="0" applyFont="1" applyAlignment="1" applyProtection="1">
      <alignment horizontal="center" vertical="center"/>
      <protection hidden="1"/>
    </xf>
    <xf numFmtId="0" fontId="5" fillId="0" borderId="0" xfId="0" applyFont="1" applyAlignment="1" applyProtection="1">
      <alignment/>
      <protection hidden="1"/>
    </xf>
    <xf numFmtId="0" fontId="4" fillId="0" borderId="0" xfId="0" applyFont="1" applyAlignment="1" applyProtection="1">
      <alignment horizontal="center"/>
      <protection hidden="1"/>
    </xf>
    <xf numFmtId="0" fontId="22" fillId="0" borderId="0" xfId="0" applyFont="1" applyAlignment="1" applyProtection="1">
      <alignment/>
      <protection hidden="1"/>
    </xf>
    <xf numFmtId="0" fontId="5" fillId="0" borderId="0" xfId="0" applyFont="1" applyAlignment="1" applyProtection="1">
      <alignment/>
      <protection hidden="1"/>
    </xf>
    <xf numFmtId="2" fontId="5" fillId="0" borderId="0" xfId="0" applyNumberFormat="1" applyFont="1" applyAlignment="1" applyProtection="1">
      <alignment horizontal="left"/>
      <protection hidden="1"/>
    </xf>
    <xf numFmtId="0" fontId="4" fillId="0" borderId="0" xfId="0" applyFont="1" applyAlignment="1" applyProtection="1">
      <alignment horizontal="right"/>
      <protection hidden="1"/>
    </xf>
    <xf numFmtId="1" fontId="4" fillId="36" borderId="10" xfId="0" applyNumberFormat="1" applyFont="1" applyFill="1" applyBorder="1" applyAlignment="1" applyProtection="1">
      <alignment horizontal="center"/>
      <protection hidden="1"/>
    </xf>
    <xf numFmtId="0" fontId="4" fillId="0" borderId="44" xfId="0" applyFont="1" applyBorder="1" applyAlignment="1" applyProtection="1">
      <alignment horizontal="center"/>
      <protection hidden="1"/>
    </xf>
    <xf numFmtId="0" fontId="4" fillId="0" borderId="11" xfId="0" applyFont="1" applyBorder="1" applyAlignment="1" applyProtection="1">
      <alignment horizontal="center"/>
      <protection hidden="1"/>
    </xf>
    <xf numFmtId="3" fontId="4" fillId="36" borderId="10" xfId="0" applyNumberFormat="1" applyFont="1" applyFill="1" applyBorder="1" applyAlignment="1" applyProtection="1">
      <alignment/>
      <protection hidden="1"/>
    </xf>
    <xf numFmtId="0" fontId="5" fillId="0" borderId="0" xfId="0" applyFont="1" applyAlignment="1" applyProtection="1">
      <alignment horizontal="left"/>
      <protection hidden="1"/>
    </xf>
    <xf numFmtId="3" fontId="4" fillId="36" borderId="45" xfId="0" applyNumberFormat="1" applyFont="1" applyFill="1" applyBorder="1" applyAlignment="1" applyProtection="1">
      <alignment/>
      <protection hidden="1"/>
    </xf>
    <xf numFmtId="0" fontId="0" fillId="0" borderId="0" xfId="0" applyAlignment="1" applyProtection="1">
      <alignment/>
      <protection hidden="1"/>
    </xf>
    <xf numFmtId="2" fontId="4" fillId="36" borderId="10" xfId="0" applyNumberFormat="1" applyFont="1" applyFill="1" applyBorder="1" applyAlignment="1" applyProtection="1">
      <alignment/>
      <protection hidden="1"/>
    </xf>
    <xf numFmtId="0" fontId="22" fillId="0" borderId="0" xfId="0" applyFont="1" applyAlignment="1" applyProtection="1">
      <alignment horizontal="left"/>
      <protection hidden="1"/>
    </xf>
    <xf numFmtId="0" fontId="4" fillId="0" borderId="0" xfId="0" applyFont="1" applyBorder="1" applyAlignment="1" applyProtection="1">
      <alignment horizontal="right"/>
      <protection hidden="1"/>
    </xf>
    <xf numFmtId="0" fontId="0" fillId="0" borderId="0" xfId="0" applyBorder="1" applyAlignment="1" applyProtection="1">
      <alignment/>
      <protection hidden="1"/>
    </xf>
    <xf numFmtId="0" fontId="4" fillId="0" borderId="0" xfId="0" applyFont="1" applyBorder="1" applyAlignment="1" applyProtection="1">
      <alignment horizontal="center"/>
      <protection hidden="1"/>
    </xf>
    <xf numFmtId="0" fontId="4" fillId="0" borderId="46" xfId="0" applyFont="1" applyBorder="1" applyAlignment="1" applyProtection="1">
      <alignment horizontal="center"/>
      <protection hidden="1"/>
    </xf>
    <xf numFmtId="0" fontId="4" fillId="0" borderId="11" xfId="0" applyFont="1" applyBorder="1" applyAlignment="1" applyProtection="1">
      <alignment horizontal="centerContinuous"/>
      <protection hidden="1"/>
    </xf>
    <xf numFmtId="0" fontId="4" fillId="0" borderId="0" xfId="0" applyFont="1" applyAlignment="1" applyProtection="1">
      <alignment horizontal="left"/>
      <protection hidden="1"/>
    </xf>
    <xf numFmtId="3" fontId="4" fillId="36" borderId="45" xfId="0" applyNumberFormat="1" applyFont="1" applyFill="1" applyBorder="1" applyAlignment="1" applyProtection="1">
      <alignment vertical="center"/>
      <protection hidden="1"/>
    </xf>
    <xf numFmtId="2" fontId="5" fillId="36" borderId="45" xfId="0" applyNumberFormat="1" applyFont="1" applyFill="1" applyBorder="1" applyAlignment="1" applyProtection="1">
      <alignment/>
      <protection hidden="1"/>
    </xf>
    <xf numFmtId="0" fontId="4" fillId="0" borderId="0" xfId="0"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0" applyFont="1" applyAlignment="1" applyProtection="1">
      <alignment vertical="center" wrapText="1"/>
      <protection hidden="1"/>
    </xf>
    <xf numFmtId="3" fontId="4" fillId="37" borderId="10" xfId="0" applyNumberFormat="1" applyFont="1" applyFill="1" applyBorder="1" applyAlignment="1" applyProtection="1">
      <alignment/>
      <protection locked="0"/>
    </xf>
    <xf numFmtId="9" fontId="4" fillId="37" borderId="10" xfId="0" applyNumberFormat="1" applyFont="1" applyFill="1" applyBorder="1" applyAlignment="1" applyProtection="1">
      <alignment horizontal="center"/>
      <protection locked="0"/>
    </xf>
    <xf numFmtId="3" fontId="4" fillId="38" borderId="45" xfId="0" applyNumberFormat="1" applyFont="1" applyFill="1" applyBorder="1" applyAlignment="1" applyProtection="1">
      <alignment/>
      <protection locked="0"/>
    </xf>
    <xf numFmtId="3" fontId="9" fillId="0" borderId="45" xfId="0" applyNumberFormat="1" applyFont="1" applyFill="1" applyBorder="1" applyAlignment="1" applyProtection="1">
      <alignment vertical="center"/>
      <protection locked="0"/>
    </xf>
    <xf numFmtId="3" fontId="4" fillId="37" borderId="10" xfId="0" applyNumberFormat="1" applyFont="1" applyFill="1" applyBorder="1" applyAlignment="1" applyProtection="1">
      <alignment/>
      <protection hidden="1" locked="0"/>
    </xf>
    <xf numFmtId="0" fontId="6" fillId="0" borderId="10" xfId="0" applyFont="1" applyBorder="1" applyAlignment="1" applyProtection="1">
      <alignment/>
      <protection locked="0"/>
    </xf>
    <xf numFmtId="0" fontId="0" fillId="0" borderId="0" xfId="0" applyAlignment="1" applyProtection="1">
      <alignment/>
      <protection hidden="1"/>
    </xf>
    <xf numFmtId="0" fontId="13" fillId="0" borderId="0" xfId="0" applyFont="1" applyAlignment="1">
      <alignment/>
    </xf>
    <xf numFmtId="0" fontId="13" fillId="0" borderId="0" xfId="0" applyFont="1" applyAlignment="1">
      <alignment/>
    </xf>
    <xf numFmtId="0" fontId="13" fillId="0" borderId="0" xfId="0" applyFont="1" applyAlignment="1">
      <alignment vertical="center"/>
    </xf>
    <xf numFmtId="0" fontId="33" fillId="0" borderId="0" xfId="45" applyFont="1" applyAlignment="1" applyProtection="1">
      <alignment/>
      <protection/>
    </xf>
    <xf numFmtId="0" fontId="4" fillId="0" borderId="0" xfId="0" applyFont="1" applyAlignment="1" applyProtection="1">
      <alignment/>
      <protection hidden="1"/>
    </xf>
    <xf numFmtId="0" fontId="4" fillId="0" borderId="47" xfId="0" applyFont="1" applyBorder="1" applyAlignment="1" applyProtection="1">
      <alignment/>
      <protection hidden="1"/>
    </xf>
    <xf numFmtId="0" fontId="5" fillId="0" borderId="13" xfId="0" applyFont="1" applyBorder="1" applyAlignment="1" applyProtection="1">
      <alignment/>
      <protection hidden="1"/>
    </xf>
    <xf numFmtId="0" fontId="0" fillId="0" borderId="13" xfId="0" applyBorder="1" applyAlignment="1" applyProtection="1">
      <alignment/>
      <protection hidden="1"/>
    </xf>
    <xf numFmtId="0" fontId="5" fillId="0" borderId="26" xfId="0" applyFont="1" applyBorder="1" applyAlignment="1" applyProtection="1">
      <alignment/>
      <protection hidden="1"/>
    </xf>
    <xf numFmtId="0" fontId="4" fillId="0" borderId="26" xfId="0" applyFont="1" applyBorder="1" applyAlignment="1" applyProtection="1">
      <alignment/>
      <protection hidden="1"/>
    </xf>
    <xf numFmtId="0" fontId="0" fillId="0" borderId="26" xfId="0" applyBorder="1" applyAlignment="1" applyProtection="1">
      <alignment/>
      <protection hidden="1"/>
    </xf>
    <xf numFmtId="0" fontId="0" fillId="0" borderId="48" xfId="0" applyBorder="1" applyAlignment="1" applyProtection="1">
      <alignment/>
      <protection hidden="1"/>
    </xf>
    <xf numFmtId="0" fontId="22" fillId="0" borderId="0" xfId="0" applyFont="1" applyAlignment="1" applyProtection="1">
      <alignment/>
      <protection hidden="1"/>
    </xf>
    <xf numFmtId="0" fontId="0" fillId="0" borderId="46" xfId="0" applyBorder="1" applyAlignment="1" applyProtection="1">
      <alignment/>
      <protection hidden="1"/>
    </xf>
    <xf numFmtId="0" fontId="4" fillId="0" borderId="11" xfId="0" applyFont="1" applyBorder="1" applyAlignment="1" applyProtection="1">
      <alignment/>
      <protection hidden="1"/>
    </xf>
    <xf numFmtId="0" fontId="5" fillId="0" borderId="0" xfId="0" applyFont="1" applyAlignment="1" applyProtection="1">
      <alignment vertical="center"/>
      <protection hidden="1"/>
    </xf>
    <xf numFmtId="0" fontId="0" fillId="0" borderId="10" xfId="0" applyBorder="1" applyAlignment="1" applyProtection="1">
      <alignment horizontal="left"/>
      <protection locked="0"/>
    </xf>
    <xf numFmtId="0" fontId="6" fillId="0" borderId="0" xfId="0" applyFont="1" applyBorder="1" applyAlignment="1" applyProtection="1">
      <alignment vertical="center" wrapText="1"/>
      <protection hidden="1"/>
    </xf>
    <xf numFmtId="0" fontId="0" fillId="0" borderId="0" xfId="0" applyFont="1" applyAlignment="1">
      <alignment vertical="center"/>
    </xf>
    <xf numFmtId="0" fontId="0" fillId="0" borderId="0" xfId="0" applyFont="1" applyBorder="1" applyAlignment="1">
      <alignment vertical="center"/>
    </xf>
    <xf numFmtId="0" fontId="5" fillId="0" borderId="0" xfId="0" applyFont="1" applyBorder="1" applyAlignment="1" applyProtection="1">
      <alignment vertical="center"/>
      <protection hidden="1"/>
    </xf>
    <xf numFmtId="0" fontId="0" fillId="0" borderId="46" xfId="0" applyFont="1" applyBorder="1" applyAlignment="1" applyProtection="1">
      <alignment/>
      <protection hidden="1"/>
    </xf>
    <xf numFmtId="0" fontId="4" fillId="0" borderId="0" xfId="0" applyFont="1" applyBorder="1" applyAlignment="1" applyProtection="1">
      <alignment/>
      <protection hidden="1"/>
    </xf>
    <xf numFmtId="0" fontId="6" fillId="0" borderId="31" xfId="0" applyFont="1" applyBorder="1" applyAlignment="1" applyProtection="1">
      <alignment horizontal="left" vertical="top" wrapText="1"/>
      <protection locked="0"/>
    </xf>
    <xf numFmtId="0" fontId="6" fillId="0" borderId="49" xfId="0" applyFont="1" applyBorder="1" applyAlignment="1" applyProtection="1">
      <alignment horizontal="left" vertical="top" wrapText="1"/>
      <protection locked="0"/>
    </xf>
    <xf numFmtId="0" fontId="6" fillId="0" borderId="50" xfId="0" applyFont="1" applyBorder="1" applyAlignment="1" applyProtection="1">
      <alignment horizontal="left" vertical="top" wrapText="1"/>
      <protection locked="0"/>
    </xf>
    <xf numFmtId="0" fontId="5" fillId="0" borderId="0" xfId="0" applyFont="1" applyAlignment="1" applyProtection="1">
      <alignment horizontal="center"/>
      <protection hidden="1"/>
    </xf>
    <xf numFmtId="0" fontId="0" fillId="0" borderId="0" xfId="0" applyAlignment="1">
      <alignment/>
    </xf>
    <xf numFmtId="0" fontId="5" fillId="0" borderId="0" xfId="0" applyFont="1" applyAlignment="1" applyProtection="1">
      <alignment vertical="center"/>
      <protection hidden="1"/>
    </xf>
    <xf numFmtId="0" fontId="0" fillId="0" borderId="46" xfId="0" applyFont="1" applyBorder="1" applyAlignment="1" applyProtection="1">
      <alignment vertical="center"/>
      <protection hidden="1"/>
    </xf>
    <xf numFmtId="0" fontId="5" fillId="0" borderId="0" xfId="0" applyFont="1" applyAlignment="1" applyProtection="1">
      <alignment vertical="center" wrapText="1"/>
      <protection hidden="1"/>
    </xf>
    <xf numFmtId="0" fontId="0" fillId="0" borderId="46" xfId="0" applyFont="1" applyBorder="1" applyAlignment="1" applyProtection="1">
      <alignment vertical="center" wrapText="1"/>
      <protection hidden="1"/>
    </xf>
    <xf numFmtId="0" fontId="5" fillId="0" borderId="0" xfId="0" applyFont="1" applyBorder="1" applyAlignment="1" applyProtection="1">
      <alignment horizontal="center" vertical="center"/>
      <protection hidden="1"/>
    </xf>
    <xf numFmtId="0" fontId="0" fillId="0" borderId="46" xfId="0" applyFont="1" applyBorder="1" applyAlignment="1" applyProtection="1">
      <alignment horizontal="center" vertical="center"/>
      <protection hidden="1"/>
    </xf>
    <xf numFmtId="0" fontId="4" fillId="0" borderId="31" xfId="0" applyFont="1" applyBorder="1" applyAlignment="1" applyProtection="1">
      <alignment horizontal="center"/>
      <protection locked="0"/>
    </xf>
    <xf numFmtId="0" fontId="4" fillId="0" borderId="49" xfId="0" applyFont="1" applyBorder="1" applyAlignment="1" applyProtection="1">
      <alignment horizontal="center"/>
      <protection locked="0"/>
    </xf>
    <xf numFmtId="0" fontId="4" fillId="0" borderId="50" xfId="0" applyFont="1" applyBorder="1" applyAlignment="1" applyProtection="1">
      <alignment horizontal="center"/>
      <protection locked="0"/>
    </xf>
    <xf numFmtId="0" fontId="5" fillId="0" borderId="0" xfId="0" applyFont="1" applyAlignment="1" applyProtection="1">
      <alignment/>
      <protection hidden="1"/>
    </xf>
    <xf numFmtId="0" fontId="0" fillId="0" borderId="0" xfId="0" applyAlignment="1" applyProtection="1">
      <alignment/>
      <protection hidden="1"/>
    </xf>
    <xf numFmtId="0" fontId="4" fillId="0" borderId="0" xfId="0" applyFont="1" applyAlignment="1" applyProtection="1">
      <alignment/>
      <protection hidden="1"/>
    </xf>
    <xf numFmtId="0" fontId="4" fillId="0" borderId="31" xfId="0" applyFont="1" applyBorder="1" applyAlignment="1" applyProtection="1">
      <alignment horizontal="left"/>
      <protection locked="0"/>
    </xf>
    <xf numFmtId="0" fontId="0" fillId="0" borderId="49" xfId="0" applyBorder="1" applyAlignment="1" applyProtection="1">
      <alignment horizontal="left"/>
      <protection locked="0"/>
    </xf>
    <xf numFmtId="0" fontId="0" fillId="0" borderId="26" xfId="0" applyBorder="1" applyAlignment="1" applyProtection="1">
      <alignment horizontal="left"/>
      <protection locked="0"/>
    </xf>
    <xf numFmtId="0" fontId="0" fillId="0" borderId="50" xfId="0" applyBorder="1" applyAlignment="1" applyProtection="1">
      <alignment horizontal="left"/>
      <protection locked="0"/>
    </xf>
    <xf numFmtId="0" fontId="4" fillId="0" borderId="26" xfId="0" applyFont="1" applyBorder="1" applyAlignment="1" applyProtection="1">
      <alignment horizontal="center"/>
      <protection hidden="1"/>
    </xf>
    <xf numFmtId="0" fontId="0" fillId="0" borderId="26" xfId="0" applyBorder="1" applyAlignment="1" applyProtection="1">
      <alignment horizontal="center"/>
      <protection hidden="1"/>
    </xf>
    <xf numFmtId="0" fontId="4" fillId="0" borderId="31" xfId="0" applyFont="1"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0" borderId="0" xfId="0" applyAlignment="1" applyProtection="1">
      <alignment vertical="center"/>
      <protection hidden="1"/>
    </xf>
    <xf numFmtId="0" fontId="0" fillId="0" borderId="31" xfId="0" applyBorder="1" applyAlignment="1" applyProtection="1">
      <alignment horizontal="center"/>
      <protection locked="0"/>
    </xf>
    <xf numFmtId="0" fontId="0" fillId="0" borderId="50" xfId="0" applyBorder="1" applyAlignment="1" applyProtection="1">
      <alignment horizontal="center"/>
      <protection locked="0"/>
    </xf>
    <xf numFmtId="0" fontId="4" fillId="0" borderId="31" xfId="0" applyFont="1" applyBorder="1" applyAlignment="1" applyProtection="1" quotePrefix="1">
      <alignment/>
      <protection locked="0"/>
    </xf>
    <xf numFmtId="0" fontId="0" fillId="0" borderId="49" xfId="0" applyBorder="1" applyAlignment="1" applyProtection="1">
      <alignment/>
      <protection locked="0"/>
    </xf>
    <xf numFmtId="0" fontId="0" fillId="0" borderId="50" xfId="0" applyBorder="1" applyAlignment="1" applyProtection="1">
      <alignment/>
      <protection locked="0"/>
    </xf>
    <xf numFmtId="0" fontId="5"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4" fillId="0" borderId="46" xfId="0" applyFont="1" applyBorder="1" applyAlignment="1" applyProtection="1">
      <alignment horizontal="center" vertical="center"/>
      <protection hidden="1"/>
    </xf>
    <xf numFmtId="0" fontId="12" fillId="0" borderId="0" xfId="0" applyFont="1" applyAlignment="1" applyProtection="1">
      <alignment horizontal="center"/>
      <protection hidden="1"/>
    </xf>
    <xf numFmtId="0" fontId="27" fillId="0" borderId="0" xfId="0" applyFont="1" applyAlignment="1">
      <alignment/>
    </xf>
    <xf numFmtId="0" fontId="6" fillId="0" borderId="0" xfId="0" applyFont="1" applyAlignment="1" applyProtection="1">
      <alignment horizontal="center"/>
      <protection hidden="1"/>
    </xf>
    <xf numFmtId="0" fontId="16" fillId="0" borderId="0" xfId="0" applyFont="1" applyAlignment="1" applyProtection="1">
      <alignment horizontal="center"/>
      <protection hidden="1"/>
    </xf>
    <xf numFmtId="0" fontId="0" fillId="0" borderId="0" xfId="0" applyAlignment="1" applyProtection="1">
      <alignment horizontal="center"/>
      <protection hidden="1"/>
    </xf>
    <xf numFmtId="0" fontId="5" fillId="0" borderId="13" xfId="0" applyFont="1" applyBorder="1" applyAlignment="1" applyProtection="1">
      <alignment horizontal="center"/>
      <protection hidden="1"/>
    </xf>
    <xf numFmtId="0" fontId="0" fillId="0" borderId="13" xfId="0" applyBorder="1" applyAlignment="1" applyProtection="1">
      <alignment horizontal="center"/>
      <protection hidden="1"/>
    </xf>
    <xf numFmtId="0" fontId="6" fillId="0" borderId="0" xfId="0" applyFont="1" applyBorder="1" applyAlignment="1" applyProtection="1">
      <alignment horizontal="left" vertical="center" wrapText="1"/>
      <protection hidden="1"/>
    </xf>
    <xf numFmtId="0" fontId="6" fillId="0" borderId="31" xfId="0" applyFont="1" applyBorder="1" applyAlignment="1" applyProtection="1">
      <alignment horizontal="center" vertical="top" wrapText="1"/>
      <protection locked="0"/>
    </xf>
    <xf numFmtId="0" fontId="6" fillId="0" borderId="49" xfId="0" applyFont="1" applyBorder="1" applyAlignment="1" applyProtection="1">
      <alignment horizontal="center" vertical="top" wrapText="1"/>
      <protection locked="0"/>
    </xf>
    <xf numFmtId="0" fontId="6" fillId="0" borderId="50" xfId="0" applyFont="1" applyBorder="1" applyAlignment="1" applyProtection="1">
      <alignment horizontal="center" vertical="top" wrapText="1"/>
      <protection locked="0"/>
    </xf>
    <xf numFmtId="0" fontId="4" fillId="0" borderId="31"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31" xfId="0" applyFont="1" applyBorder="1" applyAlignment="1" applyProtection="1">
      <alignment horizontal="left" vertical="center"/>
      <protection locked="0"/>
    </xf>
    <xf numFmtId="0" fontId="4" fillId="0" borderId="50" xfId="0" applyFont="1" applyBorder="1" applyAlignment="1" applyProtection="1">
      <alignment horizontal="left" vertical="center"/>
      <protection locked="0"/>
    </xf>
    <xf numFmtId="49" fontId="4" fillId="0" borderId="31" xfId="0" applyNumberFormat="1" applyFont="1" applyBorder="1" applyAlignment="1" applyProtection="1">
      <alignment horizontal="center" vertical="center"/>
      <protection locked="0"/>
    </xf>
    <xf numFmtId="49" fontId="0" fillId="0" borderId="50" xfId="0" applyNumberFormat="1" applyBorder="1" applyAlignment="1" applyProtection="1">
      <alignment horizontal="center" vertical="center"/>
      <protection locked="0"/>
    </xf>
    <xf numFmtId="0" fontId="5" fillId="0" borderId="26" xfId="0" applyFont="1" applyBorder="1" applyAlignment="1" applyProtection="1">
      <alignment horizontal="center"/>
      <protection hidden="1"/>
    </xf>
    <xf numFmtId="0" fontId="7" fillId="0" borderId="0" xfId="0" applyFont="1" applyAlignment="1" applyProtection="1">
      <alignment horizontal="center" vertical="top" wrapText="1"/>
      <protection hidden="1"/>
    </xf>
    <xf numFmtId="0" fontId="29" fillId="0" borderId="0" xfId="0" applyFont="1" applyAlignment="1" applyProtection="1">
      <alignment horizontal="center" vertical="top"/>
      <protection hidden="1"/>
    </xf>
    <xf numFmtId="0" fontId="4" fillId="0" borderId="27" xfId="0" applyFont="1"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52" xfId="0" applyBorder="1" applyAlignment="1" applyProtection="1">
      <alignment vertical="top" wrapText="1"/>
      <protection locked="0"/>
    </xf>
    <xf numFmtId="0" fontId="5" fillId="0" borderId="13" xfId="0" applyFont="1" applyBorder="1" applyAlignment="1" applyProtection="1">
      <alignment/>
      <protection hidden="1"/>
    </xf>
    <xf numFmtId="0" fontId="0" fillId="0" borderId="13" xfId="0" applyBorder="1" applyAlignment="1" applyProtection="1">
      <alignment/>
      <protection hidden="1"/>
    </xf>
    <xf numFmtId="0" fontId="5" fillId="0" borderId="26" xfId="0" applyFont="1" applyBorder="1" applyAlignment="1" applyProtection="1">
      <alignment/>
      <protection hidden="1"/>
    </xf>
    <xf numFmtId="0" fontId="0" fillId="0" borderId="26" xfId="0" applyBorder="1" applyAlignment="1" applyProtection="1">
      <alignment/>
      <protection hidden="1"/>
    </xf>
    <xf numFmtId="0" fontId="24" fillId="35" borderId="31" xfId="0" applyFont="1"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25" fillId="0" borderId="27" xfId="0" applyFont="1" applyFill="1" applyBorder="1" applyAlignment="1" applyProtection="1">
      <alignment horizontal="center" vertical="center"/>
      <protection/>
    </xf>
    <xf numFmtId="0" fontId="0" fillId="0" borderId="26" xfId="0" applyBorder="1" applyAlignment="1" applyProtection="1">
      <alignment vertical="center"/>
      <protection/>
    </xf>
    <xf numFmtId="0" fontId="0" fillId="0" borderId="38" xfId="0" applyBorder="1" applyAlignment="1">
      <alignment vertical="center"/>
    </xf>
    <xf numFmtId="0" fontId="0" fillId="0" borderId="53" xfId="0" applyBorder="1" applyAlignment="1">
      <alignment vertical="center"/>
    </xf>
    <xf numFmtId="0" fontId="0" fillId="0" borderId="13" xfId="0" applyBorder="1" applyAlignment="1">
      <alignment vertical="center" wrapText="1"/>
    </xf>
    <xf numFmtId="0" fontId="0" fillId="0" borderId="52" xfId="0" applyBorder="1" applyAlignment="1">
      <alignment vertical="center" wrapText="1"/>
    </xf>
    <xf numFmtId="0" fontId="25" fillId="33" borderId="31" xfId="0" applyFont="1" applyFill="1" applyBorder="1" applyAlignment="1" applyProtection="1">
      <alignment horizontal="center" vertical="center"/>
      <protection locked="0"/>
    </xf>
    <xf numFmtId="0" fontId="1" fillId="33" borderId="49" xfId="0" applyFont="1" applyFill="1" applyBorder="1" applyAlignment="1">
      <alignment vertical="center"/>
    </xf>
    <xf numFmtId="0" fontId="1" fillId="33" borderId="50" xfId="0" applyFont="1" applyFill="1" applyBorder="1" applyAlignment="1">
      <alignment vertical="center"/>
    </xf>
    <xf numFmtId="0" fontId="21" fillId="0" borderId="21"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2" fillId="0" borderId="12" xfId="0" applyFont="1" applyBorder="1" applyAlignment="1">
      <alignment horizontal="center" vertical="center"/>
    </xf>
    <xf numFmtId="0" fontId="0" fillId="0" borderId="13" xfId="0" applyBorder="1" applyAlignment="1">
      <alignment horizontal="center" vertical="center"/>
    </xf>
    <xf numFmtId="0" fontId="0" fillId="0" borderId="52" xfId="0" applyBorder="1" applyAlignment="1">
      <alignment horizontal="center" vertical="center"/>
    </xf>
    <xf numFmtId="0" fontId="0" fillId="0" borderId="36" xfId="0" applyBorder="1" applyAlignment="1" applyProtection="1">
      <alignment vertical="center"/>
      <protection locked="0"/>
    </xf>
    <xf numFmtId="0" fontId="0" fillId="0" borderId="56" xfId="0" applyBorder="1" applyAlignment="1" applyProtection="1">
      <alignment vertical="center"/>
      <protection locked="0"/>
    </xf>
    <xf numFmtId="0" fontId="21" fillId="0" borderId="57" xfId="0" applyFont="1" applyBorder="1" applyAlignment="1">
      <alignment horizontal="left" vertical="center" wrapText="1"/>
    </xf>
    <xf numFmtId="0" fontId="16" fillId="0" borderId="58" xfId="0" applyFont="1" applyBorder="1" applyAlignment="1">
      <alignment horizontal="left" vertical="center" wrapText="1"/>
    </xf>
    <xf numFmtId="0" fontId="16" fillId="0" borderId="29" xfId="0" applyFont="1" applyBorder="1" applyAlignment="1">
      <alignment horizontal="left" vertical="center" wrapText="1"/>
    </xf>
    <xf numFmtId="0" fontId="21" fillId="0" borderId="57" xfId="0" applyFont="1" applyBorder="1" applyAlignment="1">
      <alignment horizontal="left" vertical="center"/>
    </xf>
    <xf numFmtId="0" fontId="16" fillId="0" borderId="58" xfId="0" applyFont="1" applyBorder="1" applyAlignment="1">
      <alignment horizontal="left" vertical="center"/>
    </xf>
    <xf numFmtId="0" fontId="16" fillId="0" borderId="29" xfId="0" applyFont="1" applyBorder="1" applyAlignment="1">
      <alignment horizontal="left" vertical="center"/>
    </xf>
    <xf numFmtId="0" fontId="0" fillId="0" borderId="13" xfId="0" applyBorder="1" applyAlignment="1" applyProtection="1">
      <alignment vertical="center"/>
      <protection locked="0"/>
    </xf>
    <xf numFmtId="0" fontId="0" fillId="0" borderId="52" xfId="0" applyBorder="1" applyAlignment="1" applyProtection="1">
      <alignment vertical="center"/>
      <protection locked="0"/>
    </xf>
    <xf numFmtId="0" fontId="12" fillId="0" borderId="49" xfId="0" applyFont="1" applyBorder="1" applyAlignment="1">
      <alignment horizontal="center" vertical="center"/>
    </xf>
    <xf numFmtId="0" fontId="0" fillId="0" borderId="49" xfId="0" applyBorder="1" applyAlignment="1">
      <alignment vertical="center"/>
    </xf>
    <xf numFmtId="0" fontId="9" fillId="0" borderId="27" xfId="0" applyFont="1"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21" fillId="0" borderId="31" xfId="0" applyFont="1" applyBorder="1" applyAlignment="1">
      <alignment horizontal="center" vertical="center"/>
    </xf>
    <xf numFmtId="0" fontId="0" fillId="0" borderId="59" xfId="0" applyBorder="1" applyAlignment="1">
      <alignment horizontal="center" vertical="center"/>
    </xf>
    <xf numFmtId="0" fontId="14" fillId="0" borderId="21" xfId="0" applyFont="1" applyBorder="1" applyAlignment="1">
      <alignment horizontal="center" vertical="center"/>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13" fillId="0" borderId="11" xfId="0" applyFont="1" applyBorder="1" applyAlignment="1" applyProtection="1">
      <alignment horizontal="center" vertical="center" wrapText="1"/>
      <protection locked="0"/>
    </xf>
    <xf numFmtId="0" fontId="0" fillId="0" borderId="0" xfId="0" applyAlignment="1" applyProtection="1">
      <alignment horizontal="center"/>
      <protection locked="0"/>
    </xf>
    <xf numFmtId="0" fontId="0" fillId="0" borderId="46"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52" xfId="0" applyBorder="1" applyAlignment="1" applyProtection="1">
      <alignment horizontal="center"/>
      <protection locked="0"/>
    </xf>
    <xf numFmtId="0" fontId="12" fillId="0" borderId="49" xfId="0" applyFont="1" applyBorder="1" applyAlignment="1">
      <alignment/>
    </xf>
    <xf numFmtId="0" fontId="0" fillId="0" borderId="49" xfId="0" applyBorder="1" applyAlignment="1">
      <alignment/>
    </xf>
    <xf numFmtId="0" fontId="0" fillId="0" borderId="49" xfId="0" applyBorder="1" applyAlignment="1">
      <alignment horizontal="center" vertical="center"/>
    </xf>
    <xf numFmtId="0" fontId="12" fillId="0" borderId="60" xfId="0" applyFont="1" applyBorder="1" applyAlignment="1">
      <alignment vertical="center"/>
    </xf>
    <xf numFmtId="0" fontId="0" fillId="0" borderId="60" xfId="0" applyBorder="1" applyAlignment="1">
      <alignment vertical="center"/>
    </xf>
    <xf numFmtId="0" fontId="17" fillId="34" borderId="0" xfId="0" applyFont="1" applyFill="1" applyAlignment="1">
      <alignment horizontal="center" vertical="center"/>
    </xf>
    <xf numFmtId="0" fontId="0" fillId="0" borderId="0" xfId="0" applyAlignment="1">
      <alignment horizontal="center"/>
    </xf>
    <xf numFmtId="0" fontId="20" fillId="0" borderId="0" xfId="0" applyFont="1" applyAlignment="1">
      <alignment horizontal="center"/>
    </xf>
    <xf numFmtId="0" fontId="0" fillId="0" borderId="37" xfId="0" applyBorder="1" applyAlignment="1">
      <alignment vertical="center"/>
    </xf>
    <xf numFmtId="0" fontId="0" fillId="0" borderId="61" xfId="0" applyBorder="1" applyAlignment="1">
      <alignment vertical="center"/>
    </xf>
    <xf numFmtId="0" fontId="0" fillId="0" borderId="37" xfId="0" applyBorder="1" applyAlignment="1" applyProtection="1">
      <alignment vertical="center"/>
      <protection locked="0"/>
    </xf>
    <xf numFmtId="0" fontId="0" fillId="0" borderId="61" xfId="0" applyBorder="1" applyAlignment="1" applyProtection="1">
      <alignment vertical="center"/>
      <protection locked="0"/>
    </xf>
    <xf numFmtId="0" fontId="10" fillId="0" borderId="0" xfId="0" applyFont="1" applyAlignment="1">
      <alignment horizontal="center" vertical="center"/>
    </xf>
    <xf numFmtId="0" fontId="0" fillId="0" borderId="0" xfId="0" applyAlignment="1">
      <alignment horizontal="center" vertical="center"/>
    </xf>
    <xf numFmtId="0" fontId="0" fillId="0" borderId="36" xfId="0" applyBorder="1" applyAlignment="1">
      <alignment vertical="center"/>
    </xf>
    <xf numFmtId="0" fontId="0" fillId="0" borderId="56" xfId="0" applyBorder="1" applyAlignment="1">
      <alignment vertical="center"/>
    </xf>
    <xf numFmtId="0" fontId="12" fillId="0" borderId="49" xfId="0" applyFont="1" applyBorder="1" applyAlignment="1">
      <alignment vertical="center"/>
    </xf>
    <xf numFmtId="0" fontId="0" fillId="0" borderId="36"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13" xfId="0" applyBorder="1" applyAlignment="1" applyProtection="1">
      <alignment horizontal="left"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75"/>
          <c:y val="0.014"/>
          <c:w val="0.9235"/>
          <c:h val="0.931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val>
            <c:numLit>
              <c:ptCount val="7"/>
              <c:pt idx="0">
                <c:v>0</c:v>
              </c:pt>
              <c:pt idx="1">
                <c:v>0.05</c:v>
              </c:pt>
              <c:pt idx="2">
                <c:v>0.12</c:v>
              </c:pt>
              <c:pt idx="3">
                <c:v>0.22</c:v>
              </c:pt>
              <c:pt idx="4">
                <c:v>0.36</c:v>
              </c:pt>
              <c:pt idx="5">
                <c:v>0.6</c:v>
              </c:pt>
              <c:pt idx="6">
                <c:v>1</c:v>
              </c:pt>
            </c:numLit>
          </c:val>
          <c:smooth val="0"/>
        </c:ser>
        <c:marker val="1"/>
        <c:axId val="46446652"/>
        <c:axId val="50702381"/>
      </c:lineChart>
      <c:catAx>
        <c:axId val="46446652"/>
        <c:scaling>
          <c:orientation val="minMax"/>
        </c:scaling>
        <c:axPos val="b"/>
        <c:title>
          <c:tx>
            <c:rich>
              <a:bodyPr vert="horz" rot="0" anchor="ctr"/>
              <a:lstStyle/>
              <a:p>
                <a:pPr algn="ctr">
                  <a:defRPr/>
                </a:pPr>
                <a:r>
                  <a:rPr lang="en-US" cap="none" sz="1200" b="1" i="0" u="none" baseline="0">
                    <a:solidFill>
                      <a:srgbClr val="FFFFFF"/>
                    </a:solidFill>
                  </a:rPr>
                  <a:t>E T A T   G E N E R A L</a:t>
                </a:r>
              </a:p>
            </c:rich>
          </c:tx>
          <c:layout>
            <c:manualLayout>
              <c:xMode val="factor"/>
              <c:yMode val="factor"/>
              <c:x val="-0.00825"/>
              <c:y val="0.001"/>
            </c:manualLayout>
          </c:layout>
          <c:overlay val="0"/>
          <c:spPr>
            <a:noFill/>
            <a:ln>
              <a:noFill/>
            </a:ln>
          </c:spPr>
        </c:title>
        <c:minorGridlines>
          <c:spPr>
            <a:ln w="3175">
              <a:solidFill>
                <a:srgbClr val="000000"/>
              </a:solidFill>
              <a:prstDash val="sysDot"/>
            </a:ln>
          </c:spPr>
        </c:minorGridlines>
        <c:delete val="0"/>
        <c:numFmt formatCode="General" sourceLinked="1"/>
        <c:majorTickMark val="out"/>
        <c:minorTickMark val="none"/>
        <c:tickLblPos val="nextTo"/>
        <c:spPr>
          <a:ln w="3175">
            <a:solidFill>
              <a:srgbClr val="000000"/>
            </a:solidFill>
          </a:ln>
        </c:spPr>
        <c:crossAx val="50702381"/>
        <c:crosses val="autoZero"/>
        <c:auto val="1"/>
        <c:lblOffset val="100"/>
        <c:tickLblSkip val="1"/>
        <c:noMultiLvlLbl val="0"/>
      </c:catAx>
      <c:valAx>
        <c:axId val="50702381"/>
        <c:scaling>
          <c:orientation val="minMax"/>
          <c:max val="1"/>
        </c:scaling>
        <c:axPos val="l"/>
        <c:title>
          <c:tx>
            <c:rich>
              <a:bodyPr vert="wordArtVert" rot="0" anchor="ctr"/>
              <a:lstStyle/>
              <a:p>
                <a:pPr algn="ctr">
                  <a:defRPr/>
                </a:pPr>
                <a:r>
                  <a:rPr lang="en-US" cap="none" sz="1200" b="1" i="0" u="none" baseline="0">
                    <a:solidFill>
                      <a:srgbClr val="FFFFFF"/>
                    </a:solidFill>
                  </a:rPr>
                  <a:t>V E T U S T E</a:t>
                </a:r>
              </a:p>
            </c:rich>
          </c:tx>
          <c:layout>
            <c:manualLayout>
              <c:xMode val="factor"/>
              <c:yMode val="factor"/>
              <c:x val="-0.01925"/>
              <c:y val="0.002"/>
            </c:manualLayout>
          </c:layout>
          <c:overlay val="0"/>
          <c:spPr>
            <a:solidFill>
              <a:srgbClr val="969696"/>
            </a:solidFill>
            <a:ln w="3175">
              <a:noFill/>
            </a:ln>
          </c:spPr>
        </c:title>
        <c:majorGridlines>
          <c:spPr>
            <a:ln w="3175">
              <a:solidFill>
                <a:srgbClr val="000000"/>
              </a:solidFill>
              <a:prstDash val="sysDot"/>
            </a:ln>
          </c:spPr>
        </c:majorGridlines>
        <c:minorGridlines>
          <c:spPr>
            <a:ln w="3175">
              <a:solidFill>
                <a:srgbClr val="000000"/>
              </a:solidFill>
              <a:prstDash val="sysDot"/>
            </a:ln>
          </c:spPr>
        </c:minorGridlines>
        <c:delete val="0"/>
        <c:numFmt formatCode="0%" sourceLinked="0"/>
        <c:majorTickMark val="out"/>
        <c:minorTickMark val="none"/>
        <c:tickLblPos val="nextTo"/>
        <c:spPr>
          <a:ln w="3175">
            <a:solidFill>
              <a:srgbClr val="000000"/>
            </a:solidFill>
          </a:ln>
        </c:spPr>
        <c:crossAx val="46446652"/>
        <c:crossesAt val="1"/>
        <c:crossBetween val="midCat"/>
        <c:dispUnits/>
        <c:majorUnit val="0.1"/>
        <c:minorUnit val="0.05"/>
      </c:valAx>
      <c:spPr>
        <a:solidFill>
          <a:srgbClr val="FFFFFF"/>
        </a:solidFill>
        <a:ln w="12700">
          <a:solidFill>
            <a:srgbClr val="808080"/>
          </a:solidFill>
        </a:ln>
      </c:spPr>
    </c:plotArea>
    <c:plotVisOnly val="1"/>
    <c:dispBlanksAs val="gap"/>
    <c:showDLblsOverMax val="0"/>
  </c:chart>
  <c:spPr>
    <a:solidFill>
      <a:srgbClr val="969696"/>
    </a:solidFill>
    <a:ln w="3175">
      <a:solidFill>
        <a:srgbClr val="000000"/>
      </a:solidFill>
    </a:ln>
  </c:spPr>
  <c:txPr>
    <a:bodyPr vert="horz" rot="0"/>
    <a:lstStyle/>
    <a:p>
      <a:pPr>
        <a:defRPr lang="en-US" cap="none" sz="14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75"/>
          <c:y val="0.014"/>
          <c:w val="0.9235"/>
          <c:h val="0.931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val>
            <c:numLit>
              <c:ptCount val="7"/>
              <c:pt idx="0">
                <c:v>0</c:v>
              </c:pt>
              <c:pt idx="1">
                <c:v>0.05</c:v>
              </c:pt>
              <c:pt idx="2">
                <c:v>0.12</c:v>
              </c:pt>
              <c:pt idx="3">
                <c:v>0.22</c:v>
              </c:pt>
              <c:pt idx="4">
                <c:v>0.36</c:v>
              </c:pt>
              <c:pt idx="5">
                <c:v>0.6</c:v>
              </c:pt>
              <c:pt idx="6">
                <c:v>1</c:v>
              </c:pt>
            </c:numLit>
          </c:val>
          <c:smooth val="0"/>
        </c:ser>
        <c:marker val="1"/>
        <c:axId val="8803362"/>
        <c:axId val="3452203"/>
      </c:lineChart>
      <c:catAx>
        <c:axId val="8803362"/>
        <c:scaling>
          <c:orientation val="minMax"/>
        </c:scaling>
        <c:axPos val="b"/>
        <c:title>
          <c:tx>
            <c:rich>
              <a:bodyPr vert="horz" rot="0" anchor="ctr"/>
              <a:lstStyle/>
              <a:p>
                <a:pPr algn="ctr">
                  <a:defRPr/>
                </a:pPr>
                <a:r>
                  <a:rPr lang="en-US" cap="none" sz="1200" b="1" i="0" u="none" baseline="0">
                    <a:solidFill>
                      <a:srgbClr val="FFFFFF"/>
                    </a:solidFill>
                  </a:rPr>
                  <a:t>E T A T   G E N E R A L</a:t>
                </a:r>
              </a:p>
            </c:rich>
          </c:tx>
          <c:layout>
            <c:manualLayout>
              <c:xMode val="factor"/>
              <c:yMode val="factor"/>
              <c:x val="-0.00825"/>
              <c:y val="0.001"/>
            </c:manualLayout>
          </c:layout>
          <c:overlay val="0"/>
          <c:spPr>
            <a:noFill/>
            <a:ln>
              <a:noFill/>
            </a:ln>
          </c:spPr>
        </c:title>
        <c:minorGridlines>
          <c:spPr>
            <a:ln w="3175">
              <a:solidFill>
                <a:srgbClr val="000000"/>
              </a:solidFill>
              <a:prstDash val="sysDot"/>
            </a:ln>
          </c:spPr>
        </c:minorGridlines>
        <c:delete val="0"/>
        <c:numFmt formatCode="General" sourceLinked="1"/>
        <c:majorTickMark val="out"/>
        <c:minorTickMark val="none"/>
        <c:tickLblPos val="nextTo"/>
        <c:spPr>
          <a:ln w="3175">
            <a:solidFill>
              <a:srgbClr val="000000"/>
            </a:solidFill>
          </a:ln>
        </c:spPr>
        <c:crossAx val="3452203"/>
        <c:crosses val="autoZero"/>
        <c:auto val="1"/>
        <c:lblOffset val="100"/>
        <c:tickLblSkip val="1"/>
        <c:noMultiLvlLbl val="0"/>
      </c:catAx>
      <c:valAx>
        <c:axId val="3452203"/>
        <c:scaling>
          <c:orientation val="minMax"/>
          <c:max val="1"/>
        </c:scaling>
        <c:axPos val="l"/>
        <c:title>
          <c:tx>
            <c:rich>
              <a:bodyPr vert="wordArtVert" rot="0" anchor="ctr"/>
              <a:lstStyle/>
              <a:p>
                <a:pPr algn="ctr">
                  <a:defRPr/>
                </a:pPr>
                <a:r>
                  <a:rPr lang="en-US" cap="none" sz="1200" b="1" i="0" u="none" baseline="0">
                    <a:solidFill>
                      <a:srgbClr val="FFFFFF"/>
                    </a:solidFill>
                  </a:rPr>
                  <a:t>V E T U S T E</a:t>
                </a:r>
              </a:p>
            </c:rich>
          </c:tx>
          <c:layout>
            <c:manualLayout>
              <c:xMode val="factor"/>
              <c:yMode val="factor"/>
              <c:x val="-0.01925"/>
              <c:y val="0.002"/>
            </c:manualLayout>
          </c:layout>
          <c:overlay val="0"/>
          <c:spPr>
            <a:solidFill>
              <a:srgbClr val="969696"/>
            </a:solidFill>
            <a:ln w="3175">
              <a:noFill/>
            </a:ln>
          </c:spPr>
        </c:title>
        <c:majorGridlines>
          <c:spPr>
            <a:ln w="3175">
              <a:solidFill>
                <a:srgbClr val="000000"/>
              </a:solidFill>
              <a:prstDash val="sysDot"/>
            </a:ln>
          </c:spPr>
        </c:majorGridlines>
        <c:minorGridlines>
          <c:spPr>
            <a:ln w="3175">
              <a:solidFill>
                <a:srgbClr val="000000"/>
              </a:solidFill>
              <a:prstDash val="sysDot"/>
            </a:ln>
          </c:spPr>
        </c:minorGridlines>
        <c:delete val="0"/>
        <c:numFmt formatCode="0%" sourceLinked="0"/>
        <c:majorTickMark val="out"/>
        <c:minorTickMark val="none"/>
        <c:tickLblPos val="nextTo"/>
        <c:spPr>
          <a:ln w="3175">
            <a:solidFill>
              <a:srgbClr val="000000"/>
            </a:solidFill>
          </a:ln>
        </c:spPr>
        <c:crossAx val="8803362"/>
        <c:crossesAt val="1"/>
        <c:crossBetween val="midCat"/>
        <c:dispUnits/>
        <c:majorUnit val="0.1"/>
        <c:minorUnit val="0.05"/>
      </c:valAx>
      <c:spPr>
        <a:solidFill>
          <a:srgbClr val="FFFFFF"/>
        </a:solidFill>
        <a:ln w="12700">
          <a:solidFill>
            <a:srgbClr val="808080"/>
          </a:solidFill>
        </a:ln>
      </c:spPr>
    </c:plotArea>
    <c:plotVisOnly val="1"/>
    <c:dispBlanksAs val="gap"/>
    <c:showDLblsOverMax val="0"/>
  </c:chart>
  <c:spPr>
    <a:solidFill>
      <a:srgbClr val="969696"/>
    </a:solidFill>
    <a:ln w="3175">
      <a:solidFill>
        <a:srgbClr val="000000"/>
      </a:solidFill>
    </a:ln>
  </c:spPr>
  <c:txPr>
    <a:bodyPr vert="horz" rot="0"/>
    <a:lstStyle/>
    <a:p>
      <a:pPr>
        <a:defRPr lang="en-US" cap="none" sz="14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75"/>
          <c:y val="0.014"/>
          <c:w val="0.9235"/>
          <c:h val="0.931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val>
            <c:numLit>
              <c:ptCount val="7"/>
              <c:pt idx="0">
                <c:v>0</c:v>
              </c:pt>
              <c:pt idx="1">
                <c:v>0.05</c:v>
              </c:pt>
              <c:pt idx="2">
                <c:v>0.12</c:v>
              </c:pt>
              <c:pt idx="3">
                <c:v>0.22</c:v>
              </c:pt>
              <c:pt idx="4">
                <c:v>0.36</c:v>
              </c:pt>
              <c:pt idx="5">
                <c:v>0.6</c:v>
              </c:pt>
              <c:pt idx="6">
                <c:v>1</c:v>
              </c:pt>
            </c:numLit>
          </c:val>
          <c:smooth val="0"/>
        </c:ser>
        <c:marker val="1"/>
        <c:axId val="36875416"/>
        <c:axId val="61375737"/>
      </c:lineChart>
      <c:catAx>
        <c:axId val="36875416"/>
        <c:scaling>
          <c:orientation val="minMax"/>
        </c:scaling>
        <c:axPos val="b"/>
        <c:title>
          <c:tx>
            <c:rich>
              <a:bodyPr vert="horz" rot="0" anchor="ctr"/>
              <a:lstStyle/>
              <a:p>
                <a:pPr algn="ctr">
                  <a:defRPr/>
                </a:pPr>
                <a:r>
                  <a:rPr lang="en-US" cap="none" sz="1200" b="1" i="0" u="none" baseline="0">
                    <a:solidFill>
                      <a:srgbClr val="FFFFFF"/>
                    </a:solidFill>
                  </a:rPr>
                  <a:t>E T A T   G E N E R A L</a:t>
                </a:r>
              </a:p>
            </c:rich>
          </c:tx>
          <c:layout>
            <c:manualLayout>
              <c:xMode val="factor"/>
              <c:yMode val="factor"/>
              <c:x val="-0.00825"/>
              <c:y val="0.001"/>
            </c:manualLayout>
          </c:layout>
          <c:overlay val="0"/>
          <c:spPr>
            <a:noFill/>
            <a:ln>
              <a:noFill/>
            </a:ln>
          </c:spPr>
        </c:title>
        <c:minorGridlines>
          <c:spPr>
            <a:ln w="3175">
              <a:solidFill>
                <a:srgbClr val="000000"/>
              </a:solidFill>
              <a:prstDash val="sysDot"/>
            </a:ln>
          </c:spPr>
        </c:minorGridlines>
        <c:delete val="0"/>
        <c:numFmt formatCode="General" sourceLinked="1"/>
        <c:majorTickMark val="out"/>
        <c:minorTickMark val="none"/>
        <c:tickLblPos val="nextTo"/>
        <c:spPr>
          <a:ln w="3175">
            <a:solidFill>
              <a:srgbClr val="000000"/>
            </a:solidFill>
          </a:ln>
        </c:spPr>
        <c:crossAx val="61375737"/>
        <c:crosses val="autoZero"/>
        <c:auto val="1"/>
        <c:lblOffset val="100"/>
        <c:tickLblSkip val="1"/>
        <c:noMultiLvlLbl val="0"/>
      </c:catAx>
      <c:valAx>
        <c:axId val="61375737"/>
        <c:scaling>
          <c:orientation val="minMax"/>
          <c:max val="1"/>
        </c:scaling>
        <c:axPos val="l"/>
        <c:title>
          <c:tx>
            <c:rich>
              <a:bodyPr vert="wordArtVert" rot="0" anchor="ctr"/>
              <a:lstStyle/>
              <a:p>
                <a:pPr algn="ctr">
                  <a:defRPr/>
                </a:pPr>
                <a:r>
                  <a:rPr lang="en-US" cap="none" sz="1200" b="1" i="0" u="none" baseline="0">
                    <a:solidFill>
                      <a:srgbClr val="FFFFFF"/>
                    </a:solidFill>
                  </a:rPr>
                  <a:t>V E T U S T E</a:t>
                </a:r>
              </a:p>
            </c:rich>
          </c:tx>
          <c:layout>
            <c:manualLayout>
              <c:xMode val="factor"/>
              <c:yMode val="factor"/>
              <c:x val="-0.01925"/>
              <c:y val="0.002"/>
            </c:manualLayout>
          </c:layout>
          <c:overlay val="0"/>
          <c:spPr>
            <a:solidFill>
              <a:srgbClr val="969696"/>
            </a:solidFill>
            <a:ln w="3175">
              <a:noFill/>
            </a:ln>
          </c:spPr>
        </c:title>
        <c:majorGridlines>
          <c:spPr>
            <a:ln w="3175">
              <a:solidFill>
                <a:srgbClr val="000000"/>
              </a:solidFill>
              <a:prstDash val="sysDot"/>
            </a:ln>
          </c:spPr>
        </c:majorGridlines>
        <c:minorGridlines>
          <c:spPr>
            <a:ln w="3175">
              <a:solidFill>
                <a:srgbClr val="000000"/>
              </a:solidFill>
              <a:prstDash val="sysDot"/>
            </a:ln>
          </c:spPr>
        </c:minorGridlines>
        <c:delete val="0"/>
        <c:numFmt formatCode="0%" sourceLinked="0"/>
        <c:majorTickMark val="out"/>
        <c:minorTickMark val="none"/>
        <c:tickLblPos val="nextTo"/>
        <c:spPr>
          <a:ln w="3175">
            <a:solidFill>
              <a:srgbClr val="000000"/>
            </a:solidFill>
          </a:ln>
        </c:spPr>
        <c:crossAx val="36875416"/>
        <c:crossesAt val="1"/>
        <c:crossBetween val="midCat"/>
        <c:dispUnits/>
        <c:majorUnit val="0.1"/>
        <c:minorUnit val="0.05"/>
      </c:valAx>
      <c:spPr>
        <a:solidFill>
          <a:srgbClr val="FFFFFF"/>
        </a:solidFill>
        <a:ln w="12700">
          <a:solidFill>
            <a:srgbClr val="808080"/>
          </a:solidFill>
        </a:ln>
      </c:spPr>
    </c:plotArea>
    <c:plotVisOnly val="1"/>
    <c:dispBlanksAs val="gap"/>
    <c:showDLblsOverMax val="0"/>
  </c:chart>
  <c:spPr>
    <a:solidFill>
      <a:srgbClr val="969696"/>
    </a:solidFill>
    <a:ln w="3175">
      <a:solidFill>
        <a:srgbClr val="000000"/>
      </a:solidFill>
    </a:ln>
  </c:spPr>
  <c:txPr>
    <a:bodyPr vert="horz" rot="0"/>
    <a:lstStyle/>
    <a:p>
      <a:pPr>
        <a:defRPr lang="en-US" cap="none" sz="14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75"/>
          <c:y val="0.014"/>
          <c:w val="0.9235"/>
          <c:h val="0.931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val>
            <c:numLit>
              <c:ptCount val="7"/>
              <c:pt idx="0">
                <c:v>0</c:v>
              </c:pt>
              <c:pt idx="1">
                <c:v>0.05</c:v>
              </c:pt>
              <c:pt idx="2">
                <c:v>0.12</c:v>
              </c:pt>
              <c:pt idx="3">
                <c:v>0.22</c:v>
              </c:pt>
              <c:pt idx="4">
                <c:v>0.36</c:v>
              </c:pt>
              <c:pt idx="5">
                <c:v>0.6</c:v>
              </c:pt>
              <c:pt idx="6">
                <c:v>1</c:v>
              </c:pt>
            </c:numLit>
          </c:val>
          <c:smooth val="0"/>
        </c:ser>
        <c:marker val="1"/>
        <c:axId val="7067422"/>
        <c:axId val="17890071"/>
      </c:lineChart>
      <c:catAx>
        <c:axId val="7067422"/>
        <c:scaling>
          <c:orientation val="minMax"/>
        </c:scaling>
        <c:axPos val="b"/>
        <c:title>
          <c:tx>
            <c:rich>
              <a:bodyPr vert="horz" rot="0" anchor="ctr"/>
              <a:lstStyle/>
              <a:p>
                <a:pPr algn="ctr">
                  <a:defRPr/>
                </a:pPr>
                <a:r>
                  <a:rPr lang="en-US" cap="none" sz="1200" b="1" i="0" u="none" baseline="0">
                    <a:solidFill>
                      <a:srgbClr val="FFFFFF"/>
                    </a:solidFill>
                  </a:rPr>
                  <a:t>E T A T   G E N E R A L</a:t>
                </a:r>
              </a:p>
            </c:rich>
          </c:tx>
          <c:layout>
            <c:manualLayout>
              <c:xMode val="factor"/>
              <c:yMode val="factor"/>
              <c:x val="-0.00825"/>
              <c:y val="0.001"/>
            </c:manualLayout>
          </c:layout>
          <c:overlay val="0"/>
          <c:spPr>
            <a:noFill/>
            <a:ln>
              <a:noFill/>
            </a:ln>
          </c:spPr>
        </c:title>
        <c:minorGridlines>
          <c:spPr>
            <a:ln w="3175">
              <a:solidFill>
                <a:srgbClr val="000000"/>
              </a:solidFill>
              <a:prstDash val="sysDot"/>
            </a:ln>
          </c:spPr>
        </c:minorGridlines>
        <c:delete val="0"/>
        <c:numFmt formatCode="General" sourceLinked="1"/>
        <c:majorTickMark val="out"/>
        <c:minorTickMark val="none"/>
        <c:tickLblPos val="nextTo"/>
        <c:spPr>
          <a:ln w="3175">
            <a:solidFill>
              <a:srgbClr val="000000"/>
            </a:solidFill>
          </a:ln>
        </c:spPr>
        <c:crossAx val="17890071"/>
        <c:crosses val="autoZero"/>
        <c:auto val="1"/>
        <c:lblOffset val="100"/>
        <c:tickLblSkip val="1"/>
        <c:noMultiLvlLbl val="0"/>
      </c:catAx>
      <c:valAx>
        <c:axId val="17890071"/>
        <c:scaling>
          <c:orientation val="minMax"/>
          <c:max val="1"/>
        </c:scaling>
        <c:axPos val="l"/>
        <c:title>
          <c:tx>
            <c:rich>
              <a:bodyPr vert="wordArtVert" rot="0" anchor="ctr"/>
              <a:lstStyle/>
              <a:p>
                <a:pPr algn="ctr">
                  <a:defRPr/>
                </a:pPr>
                <a:r>
                  <a:rPr lang="en-US" cap="none" sz="1200" b="1" i="0" u="none" baseline="0">
                    <a:solidFill>
                      <a:srgbClr val="FFFFFF"/>
                    </a:solidFill>
                  </a:rPr>
                  <a:t>V E T U S T E</a:t>
                </a:r>
              </a:p>
            </c:rich>
          </c:tx>
          <c:layout>
            <c:manualLayout>
              <c:xMode val="factor"/>
              <c:yMode val="factor"/>
              <c:x val="-0.01925"/>
              <c:y val="0.002"/>
            </c:manualLayout>
          </c:layout>
          <c:overlay val="0"/>
          <c:spPr>
            <a:solidFill>
              <a:srgbClr val="969696"/>
            </a:solidFill>
            <a:ln w="3175">
              <a:noFill/>
            </a:ln>
          </c:spPr>
        </c:title>
        <c:majorGridlines>
          <c:spPr>
            <a:ln w="3175">
              <a:solidFill>
                <a:srgbClr val="000000"/>
              </a:solidFill>
              <a:prstDash val="sysDot"/>
            </a:ln>
          </c:spPr>
        </c:majorGridlines>
        <c:minorGridlines>
          <c:spPr>
            <a:ln w="3175">
              <a:solidFill>
                <a:srgbClr val="000000"/>
              </a:solidFill>
              <a:prstDash val="sysDot"/>
            </a:ln>
          </c:spPr>
        </c:minorGridlines>
        <c:delete val="0"/>
        <c:numFmt formatCode="0%" sourceLinked="0"/>
        <c:majorTickMark val="out"/>
        <c:minorTickMark val="none"/>
        <c:tickLblPos val="nextTo"/>
        <c:spPr>
          <a:ln w="3175">
            <a:solidFill>
              <a:srgbClr val="000000"/>
            </a:solidFill>
          </a:ln>
        </c:spPr>
        <c:crossAx val="7067422"/>
        <c:crossesAt val="1"/>
        <c:crossBetween val="midCat"/>
        <c:dispUnits/>
        <c:majorUnit val="0.1"/>
        <c:minorUnit val="0.05"/>
      </c:valAx>
      <c:spPr>
        <a:solidFill>
          <a:srgbClr val="FFFFFF"/>
        </a:solidFill>
        <a:ln w="12700">
          <a:solidFill>
            <a:srgbClr val="808080"/>
          </a:solidFill>
        </a:ln>
      </c:spPr>
    </c:plotArea>
    <c:plotVisOnly val="1"/>
    <c:dispBlanksAs val="gap"/>
    <c:showDLblsOverMax val="0"/>
  </c:chart>
  <c:spPr>
    <a:solidFill>
      <a:srgbClr val="969696"/>
    </a:solidFill>
    <a:ln w="3175">
      <a:solidFill>
        <a:srgbClr val="000000"/>
      </a:solidFill>
    </a:ln>
  </c:spPr>
  <c:txPr>
    <a:bodyPr vert="horz" rot="0"/>
    <a:lstStyle/>
    <a:p>
      <a:pPr>
        <a:defRPr lang="en-US" cap="none" sz="14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75"/>
          <c:y val="0.014"/>
          <c:w val="0.9235"/>
          <c:h val="0.931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val>
            <c:numLit>
              <c:ptCount val="7"/>
              <c:pt idx="0">
                <c:v>0</c:v>
              </c:pt>
              <c:pt idx="1">
                <c:v>0.05</c:v>
              </c:pt>
              <c:pt idx="2">
                <c:v>0.12</c:v>
              </c:pt>
              <c:pt idx="3">
                <c:v>0.22</c:v>
              </c:pt>
              <c:pt idx="4">
                <c:v>0.36</c:v>
              </c:pt>
              <c:pt idx="5">
                <c:v>0.6</c:v>
              </c:pt>
              <c:pt idx="6">
                <c:v>1</c:v>
              </c:pt>
            </c:numLit>
          </c:val>
          <c:smooth val="0"/>
        </c:ser>
        <c:marker val="1"/>
        <c:axId val="26455348"/>
        <c:axId val="13479685"/>
      </c:lineChart>
      <c:catAx>
        <c:axId val="26455348"/>
        <c:scaling>
          <c:orientation val="minMax"/>
        </c:scaling>
        <c:axPos val="b"/>
        <c:title>
          <c:tx>
            <c:rich>
              <a:bodyPr vert="horz" rot="0" anchor="ctr"/>
              <a:lstStyle/>
              <a:p>
                <a:pPr algn="ctr">
                  <a:defRPr/>
                </a:pPr>
                <a:r>
                  <a:rPr lang="en-US" cap="none" sz="1200" b="1" i="0" u="none" baseline="0">
                    <a:solidFill>
                      <a:srgbClr val="FFFFFF"/>
                    </a:solidFill>
                  </a:rPr>
                  <a:t>E T A T   G E N E R A L</a:t>
                </a:r>
              </a:p>
            </c:rich>
          </c:tx>
          <c:layout>
            <c:manualLayout>
              <c:xMode val="factor"/>
              <c:yMode val="factor"/>
              <c:x val="-0.00825"/>
              <c:y val="0.001"/>
            </c:manualLayout>
          </c:layout>
          <c:overlay val="0"/>
          <c:spPr>
            <a:noFill/>
            <a:ln>
              <a:noFill/>
            </a:ln>
          </c:spPr>
        </c:title>
        <c:minorGridlines>
          <c:spPr>
            <a:ln w="3175">
              <a:solidFill>
                <a:srgbClr val="000000"/>
              </a:solidFill>
              <a:prstDash val="sysDot"/>
            </a:ln>
          </c:spPr>
        </c:minorGridlines>
        <c:delete val="0"/>
        <c:numFmt formatCode="General" sourceLinked="1"/>
        <c:majorTickMark val="out"/>
        <c:minorTickMark val="none"/>
        <c:tickLblPos val="nextTo"/>
        <c:spPr>
          <a:ln w="3175">
            <a:solidFill>
              <a:srgbClr val="000000"/>
            </a:solidFill>
          </a:ln>
        </c:spPr>
        <c:crossAx val="13479685"/>
        <c:crosses val="autoZero"/>
        <c:auto val="1"/>
        <c:lblOffset val="100"/>
        <c:tickLblSkip val="1"/>
        <c:noMultiLvlLbl val="0"/>
      </c:catAx>
      <c:valAx>
        <c:axId val="13479685"/>
        <c:scaling>
          <c:orientation val="minMax"/>
          <c:max val="1"/>
        </c:scaling>
        <c:axPos val="l"/>
        <c:title>
          <c:tx>
            <c:rich>
              <a:bodyPr vert="wordArtVert" rot="0" anchor="ctr"/>
              <a:lstStyle/>
              <a:p>
                <a:pPr algn="ctr">
                  <a:defRPr/>
                </a:pPr>
                <a:r>
                  <a:rPr lang="en-US" cap="none" sz="1200" b="1" i="0" u="none" baseline="0">
                    <a:solidFill>
                      <a:srgbClr val="FFFFFF"/>
                    </a:solidFill>
                  </a:rPr>
                  <a:t>V E T U S T E</a:t>
                </a:r>
              </a:p>
            </c:rich>
          </c:tx>
          <c:layout>
            <c:manualLayout>
              <c:xMode val="factor"/>
              <c:yMode val="factor"/>
              <c:x val="-0.01925"/>
              <c:y val="0.002"/>
            </c:manualLayout>
          </c:layout>
          <c:overlay val="0"/>
          <c:spPr>
            <a:solidFill>
              <a:srgbClr val="969696"/>
            </a:solidFill>
            <a:ln w="3175">
              <a:noFill/>
            </a:ln>
          </c:spPr>
        </c:title>
        <c:majorGridlines>
          <c:spPr>
            <a:ln w="3175">
              <a:solidFill>
                <a:srgbClr val="000000"/>
              </a:solidFill>
              <a:prstDash val="sysDot"/>
            </a:ln>
          </c:spPr>
        </c:majorGridlines>
        <c:minorGridlines>
          <c:spPr>
            <a:ln w="3175">
              <a:solidFill>
                <a:srgbClr val="000000"/>
              </a:solidFill>
              <a:prstDash val="sysDot"/>
            </a:ln>
          </c:spPr>
        </c:minorGridlines>
        <c:delete val="0"/>
        <c:numFmt formatCode="0%" sourceLinked="0"/>
        <c:majorTickMark val="out"/>
        <c:minorTickMark val="none"/>
        <c:tickLblPos val="nextTo"/>
        <c:spPr>
          <a:ln w="3175">
            <a:solidFill>
              <a:srgbClr val="000000"/>
            </a:solidFill>
          </a:ln>
        </c:spPr>
        <c:crossAx val="26455348"/>
        <c:crossesAt val="1"/>
        <c:crossBetween val="midCat"/>
        <c:dispUnits/>
        <c:majorUnit val="0.1"/>
        <c:minorUnit val="0.05"/>
      </c:valAx>
      <c:spPr>
        <a:solidFill>
          <a:srgbClr val="FFFFFF"/>
        </a:solidFill>
        <a:ln w="12700">
          <a:solidFill>
            <a:srgbClr val="808080"/>
          </a:solidFill>
        </a:ln>
      </c:spPr>
    </c:plotArea>
    <c:plotVisOnly val="1"/>
    <c:dispBlanksAs val="gap"/>
    <c:showDLblsOverMax val="0"/>
  </c:chart>
  <c:spPr>
    <a:solidFill>
      <a:srgbClr val="969696"/>
    </a:solidFill>
    <a:ln w="3175">
      <a:solidFill>
        <a:srgbClr val="000000"/>
      </a:solidFill>
    </a:ln>
  </c:spPr>
  <c:txPr>
    <a:bodyPr vert="horz" rot="0"/>
    <a:lstStyle/>
    <a:p>
      <a:pPr>
        <a:defRPr lang="en-US" cap="none" sz="14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19050</xdr:colOff>
      <xdr:row>5</xdr:row>
      <xdr:rowOff>104775</xdr:rowOff>
    </xdr:to>
    <xdr:pic>
      <xdr:nvPicPr>
        <xdr:cNvPr id="1" name="Picture 42"/>
        <xdr:cNvPicPr preferRelativeResize="1">
          <a:picLocks noChangeAspect="1"/>
        </xdr:cNvPicPr>
      </xdr:nvPicPr>
      <xdr:blipFill>
        <a:blip r:embed="rId1"/>
        <a:stretch>
          <a:fillRect/>
        </a:stretch>
      </xdr:blipFill>
      <xdr:spPr>
        <a:xfrm>
          <a:off x="47625" y="0"/>
          <a:ext cx="4000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104775</xdr:rowOff>
    </xdr:from>
    <xdr:to>
      <xdr:col>3</xdr:col>
      <xdr:colOff>495300</xdr:colOff>
      <xdr:row>103</xdr:row>
      <xdr:rowOff>114300</xdr:rowOff>
    </xdr:to>
    <xdr:graphicFrame>
      <xdr:nvGraphicFramePr>
        <xdr:cNvPr id="1" name="Chart 1"/>
        <xdr:cNvGraphicFramePr/>
      </xdr:nvGraphicFramePr>
      <xdr:xfrm>
        <a:off x="38100" y="11001375"/>
        <a:ext cx="6115050" cy="6810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104775</xdr:rowOff>
    </xdr:from>
    <xdr:to>
      <xdr:col>3</xdr:col>
      <xdr:colOff>495300</xdr:colOff>
      <xdr:row>103</xdr:row>
      <xdr:rowOff>114300</xdr:rowOff>
    </xdr:to>
    <xdr:graphicFrame>
      <xdr:nvGraphicFramePr>
        <xdr:cNvPr id="1" name="Chart 1"/>
        <xdr:cNvGraphicFramePr/>
      </xdr:nvGraphicFramePr>
      <xdr:xfrm>
        <a:off x="38100" y="11001375"/>
        <a:ext cx="6115050" cy="6810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104775</xdr:rowOff>
    </xdr:from>
    <xdr:to>
      <xdr:col>3</xdr:col>
      <xdr:colOff>495300</xdr:colOff>
      <xdr:row>103</xdr:row>
      <xdr:rowOff>114300</xdr:rowOff>
    </xdr:to>
    <xdr:graphicFrame>
      <xdr:nvGraphicFramePr>
        <xdr:cNvPr id="1" name="Chart 1"/>
        <xdr:cNvGraphicFramePr/>
      </xdr:nvGraphicFramePr>
      <xdr:xfrm>
        <a:off x="38100" y="11001375"/>
        <a:ext cx="6115050" cy="68103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104775</xdr:rowOff>
    </xdr:from>
    <xdr:to>
      <xdr:col>3</xdr:col>
      <xdr:colOff>495300</xdr:colOff>
      <xdr:row>103</xdr:row>
      <xdr:rowOff>114300</xdr:rowOff>
    </xdr:to>
    <xdr:graphicFrame>
      <xdr:nvGraphicFramePr>
        <xdr:cNvPr id="1" name="Chart 1"/>
        <xdr:cNvGraphicFramePr/>
      </xdr:nvGraphicFramePr>
      <xdr:xfrm>
        <a:off x="38100" y="11001375"/>
        <a:ext cx="6115050" cy="68103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104775</xdr:rowOff>
    </xdr:from>
    <xdr:to>
      <xdr:col>3</xdr:col>
      <xdr:colOff>495300</xdr:colOff>
      <xdr:row>103</xdr:row>
      <xdr:rowOff>114300</xdr:rowOff>
    </xdr:to>
    <xdr:graphicFrame>
      <xdr:nvGraphicFramePr>
        <xdr:cNvPr id="1" name="Chart 1"/>
        <xdr:cNvGraphicFramePr/>
      </xdr:nvGraphicFramePr>
      <xdr:xfrm>
        <a:off x="38100" y="11001375"/>
        <a:ext cx="6115050" cy="6810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113"/>
  <sheetViews>
    <sheetView showGridLines="0" tabSelected="1" workbookViewId="0" topLeftCell="A1">
      <selection activeCell="D12" sqref="D12:I13"/>
    </sheetView>
  </sheetViews>
  <sheetFormatPr defaultColWidth="11.421875" defaultRowHeight="12.75"/>
  <cols>
    <col min="1" max="1" width="6.421875" style="66" customWidth="1"/>
    <col min="2" max="2" width="14.57421875" style="64" customWidth="1"/>
    <col min="3" max="3" width="11.421875" style="64" customWidth="1"/>
    <col min="4" max="4" width="10.421875" style="64" customWidth="1"/>
    <col min="5" max="5" width="11.421875" style="67" customWidth="1"/>
    <col min="6" max="6" width="6.28125" style="64" customWidth="1"/>
    <col min="7" max="7" width="10.421875" style="64" customWidth="1"/>
    <col min="8" max="8" width="5.8515625" style="64" customWidth="1"/>
    <col min="9" max="9" width="16.140625" style="64" customWidth="1"/>
    <col min="10" max="26" width="11.421875" style="64" customWidth="1"/>
    <col min="27" max="27" width="18.140625" style="64" hidden="1" customWidth="1"/>
    <col min="28" max="16384" width="11.421875" style="64" customWidth="1"/>
  </cols>
  <sheetData>
    <row r="1" spans="1:27" ht="12.75">
      <c r="A1" s="125" t="s">
        <v>0</v>
      </c>
      <c r="B1" s="126"/>
      <c r="C1" s="126"/>
      <c r="D1" s="126"/>
      <c r="E1" s="126"/>
      <c r="F1" s="126"/>
      <c r="G1" s="126"/>
      <c r="H1" s="126"/>
      <c r="I1" s="126"/>
      <c r="AA1" s="99" t="s">
        <v>123</v>
      </c>
    </row>
    <row r="2" spans="1:27" ht="3" customHeight="1">
      <c r="A2" s="125"/>
      <c r="B2" s="161"/>
      <c r="C2" s="161"/>
      <c r="D2" s="161"/>
      <c r="E2" s="161"/>
      <c r="F2" s="161"/>
      <c r="G2" s="161"/>
      <c r="H2" s="161"/>
      <c r="I2" s="161"/>
      <c r="AA2" s="99" t="s">
        <v>170</v>
      </c>
    </row>
    <row r="3" spans="1:27" ht="12.75">
      <c r="A3" s="157" t="s">
        <v>171</v>
      </c>
      <c r="B3" s="126"/>
      <c r="C3" s="126"/>
      <c r="D3" s="126"/>
      <c r="E3" s="126"/>
      <c r="F3" s="126"/>
      <c r="G3" s="126"/>
      <c r="H3" s="126"/>
      <c r="I3" s="126"/>
      <c r="AA3" s="99" t="s">
        <v>124</v>
      </c>
    </row>
    <row r="4" spans="1:27" ht="3" customHeight="1">
      <c r="A4" s="125"/>
      <c r="B4" s="126"/>
      <c r="C4" s="126"/>
      <c r="D4" s="126"/>
      <c r="E4" s="126"/>
      <c r="F4" s="126"/>
      <c r="G4" s="126"/>
      <c r="H4" s="126"/>
      <c r="I4" s="126"/>
      <c r="AA4" s="99" t="s">
        <v>125</v>
      </c>
    </row>
    <row r="5" spans="1:27" ht="12.75">
      <c r="A5" s="157" t="s">
        <v>173</v>
      </c>
      <c r="B5" s="158"/>
      <c r="C5" s="158"/>
      <c r="D5" s="158"/>
      <c r="E5" s="158"/>
      <c r="F5" s="158"/>
      <c r="G5" s="158"/>
      <c r="H5" s="158"/>
      <c r="I5" s="158"/>
      <c r="AA5" s="99" t="s">
        <v>126</v>
      </c>
    </row>
    <row r="6" spans="1:27" ht="12.75">
      <c r="A6" s="159" t="s">
        <v>180</v>
      </c>
      <c r="B6" s="160"/>
      <c r="C6" s="160"/>
      <c r="D6" s="160"/>
      <c r="E6" s="160"/>
      <c r="F6" s="160"/>
      <c r="G6" s="160"/>
      <c r="H6" s="160"/>
      <c r="I6" s="160"/>
      <c r="AA6" s="99" t="s">
        <v>127</v>
      </c>
    </row>
    <row r="7" spans="1:27" ht="7.5" customHeight="1">
      <c r="A7" s="162"/>
      <c r="B7" s="163"/>
      <c r="C7" s="163"/>
      <c r="D7" s="163"/>
      <c r="E7" s="163"/>
      <c r="F7" s="163"/>
      <c r="G7" s="163"/>
      <c r="H7" s="163"/>
      <c r="I7" s="163"/>
      <c r="AA7" s="99" t="s">
        <v>128</v>
      </c>
    </row>
    <row r="8" spans="1:27" ht="7.5" customHeight="1">
      <c r="A8" s="175"/>
      <c r="B8" s="144"/>
      <c r="C8" s="144"/>
      <c r="D8" s="144"/>
      <c r="E8" s="144"/>
      <c r="F8" s="144"/>
      <c r="G8" s="144"/>
      <c r="H8" s="144"/>
      <c r="I8" s="144"/>
      <c r="AA8" s="99" t="s">
        <v>129</v>
      </c>
    </row>
    <row r="9" spans="1:27" ht="33.75" customHeight="1">
      <c r="A9" s="176" t="s">
        <v>174</v>
      </c>
      <c r="B9" s="177"/>
      <c r="C9" s="177"/>
      <c r="D9" s="177"/>
      <c r="E9" s="177"/>
      <c r="F9" s="177"/>
      <c r="G9" s="177"/>
      <c r="H9" s="177"/>
      <c r="I9" s="177"/>
      <c r="AA9" s="99" t="s">
        <v>130</v>
      </c>
    </row>
    <row r="10" spans="1:27" ht="8.25" customHeight="1">
      <c r="A10" s="184"/>
      <c r="B10" s="185"/>
      <c r="C10" s="185"/>
      <c r="D10" s="185"/>
      <c r="E10" s="185"/>
      <c r="F10" s="185"/>
      <c r="G10" s="185"/>
      <c r="H10" s="185"/>
      <c r="I10" s="185"/>
      <c r="AA10" s="99" t="s">
        <v>131</v>
      </c>
    </row>
    <row r="11" spans="1:27" ht="7.5" customHeight="1">
      <c r="A11" s="186"/>
      <c r="B11" s="187"/>
      <c r="C11" s="187"/>
      <c r="D11" s="187"/>
      <c r="E11" s="187"/>
      <c r="F11" s="187"/>
      <c r="G11" s="187"/>
      <c r="H11" s="187"/>
      <c r="I11" s="187"/>
      <c r="AA11" s="99" t="s">
        <v>132</v>
      </c>
    </row>
    <row r="12" spans="1:27" ht="12.75">
      <c r="A12" s="154" t="s">
        <v>1</v>
      </c>
      <c r="B12" s="155"/>
      <c r="C12" s="156" t="s">
        <v>2</v>
      </c>
      <c r="D12" s="178"/>
      <c r="E12" s="179"/>
      <c r="F12" s="179"/>
      <c r="G12" s="179"/>
      <c r="H12" s="179"/>
      <c r="I12" s="180"/>
      <c r="AA12" s="99" t="s">
        <v>133</v>
      </c>
    </row>
    <row r="13" spans="1:27" ht="15" customHeight="1">
      <c r="A13" s="155"/>
      <c r="B13" s="155"/>
      <c r="C13" s="156"/>
      <c r="D13" s="181"/>
      <c r="E13" s="182"/>
      <c r="F13" s="182"/>
      <c r="G13" s="182"/>
      <c r="H13" s="182"/>
      <c r="I13" s="183"/>
      <c r="L13" s="99"/>
      <c r="AA13" s="99" t="s">
        <v>134</v>
      </c>
    </row>
    <row r="14" spans="1:27" ht="20.25" customHeight="1">
      <c r="A14" s="127" t="s">
        <v>175</v>
      </c>
      <c r="B14" s="148"/>
      <c r="C14" s="65" t="s">
        <v>2</v>
      </c>
      <c r="D14" s="145"/>
      <c r="E14" s="146"/>
      <c r="F14" s="146"/>
      <c r="G14" s="146"/>
      <c r="H14" s="146"/>
      <c r="I14" s="147"/>
      <c r="L14" s="99"/>
      <c r="AA14" s="99" t="s">
        <v>135</v>
      </c>
    </row>
    <row r="15" spans="1:27" ht="12.75">
      <c r="A15" s="66" t="s">
        <v>3</v>
      </c>
      <c r="C15" s="67" t="s">
        <v>2</v>
      </c>
      <c r="D15" s="151"/>
      <c r="E15" s="152"/>
      <c r="F15" s="152"/>
      <c r="G15" s="152"/>
      <c r="H15" s="152"/>
      <c r="I15" s="153"/>
      <c r="L15" s="99"/>
      <c r="AA15" s="99" t="s">
        <v>136</v>
      </c>
    </row>
    <row r="16" spans="1:27" ht="12.75">
      <c r="A16" s="66" t="s">
        <v>4</v>
      </c>
      <c r="C16" s="67" t="s">
        <v>2</v>
      </c>
      <c r="D16" s="139"/>
      <c r="E16" s="152"/>
      <c r="F16" s="152"/>
      <c r="G16" s="152"/>
      <c r="H16" s="152"/>
      <c r="I16" s="153"/>
      <c r="L16" s="99"/>
      <c r="AA16" s="99" t="s">
        <v>137</v>
      </c>
    </row>
    <row r="17" spans="1:27" ht="12.75">
      <c r="A17" s="66" t="s">
        <v>5</v>
      </c>
      <c r="C17" s="67" t="s">
        <v>2</v>
      </c>
      <c r="D17" s="139"/>
      <c r="E17" s="140"/>
      <c r="F17" s="141"/>
      <c r="G17" s="141"/>
      <c r="H17" s="140"/>
      <c r="I17" s="142"/>
      <c r="L17" s="99"/>
      <c r="AA17" s="99" t="s">
        <v>138</v>
      </c>
    </row>
    <row r="18" spans="1:27" ht="12.75">
      <c r="A18" s="66" t="s">
        <v>176</v>
      </c>
      <c r="C18" s="67" t="s">
        <v>2</v>
      </c>
      <c r="D18" s="139"/>
      <c r="E18" s="140"/>
      <c r="F18" s="141"/>
      <c r="G18" s="141"/>
      <c r="H18" s="140"/>
      <c r="I18" s="142"/>
      <c r="L18" s="99"/>
      <c r="AA18" s="99"/>
    </row>
    <row r="19" spans="1:27" ht="12.75">
      <c r="A19" s="66" t="s">
        <v>6</v>
      </c>
      <c r="C19" s="67" t="s">
        <v>2</v>
      </c>
      <c r="D19" s="143" t="s">
        <v>20</v>
      </c>
      <c r="E19" s="144"/>
      <c r="F19" s="149"/>
      <c r="G19" s="150"/>
      <c r="H19" s="67" t="s">
        <v>21</v>
      </c>
      <c r="I19" s="115"/>
      <c r="L19" s="99"/>
      <c r="AA19" s="99" t="s">
        <v>139</v>
      </c>
    </row>
    <row r="20" spans="1:27" ht="7.5" customHeight="1">
      <c r="A20" s="105"/>
      <c r="B20" s="106"/>
      <c r="C20" s="106"/>
      <c r="D20" s="106"/>
      <c r="E20" s="106"/>
      <c r="F20" s="106"/>
      <c r="G20" s="106"/>
      <c r="H20" s="106"/>
      <c r="I20" s="106"/>
      <c r="L20" s="99"/>
      <c r="AA20" s="99" t="s">
        <v>140</v>
      </c>
    </row>
    <row r="21" spans="1:27" ht="10.5" customHeight="1">
      <c r="A21" s="107"/>
      <c r="B21" s="109"/>
      <c r="C21" s="109"/>
      <c r="D21" s="109"/>
      <c r="E21" s="109"/>
      <c r="F21" s="109"/>
      <c r="G21" s="109"/>
      <c r="H21" s="109"/>
      <c r="I21" s="109"/>
      <c r="L21" s="99"/>
      <c r="AA21" s="99" t="s">
        <v>141</v>
      </c>
    </row>
    <row r="22" spans="1:27" ht="18">
      <c r="A22" s="68" t="s">
        <v>102</v>
      </c>
      <c r="B22" s="111" t="s">
        <v>7</v>
      </c>
      <c r="C22" s="98"/>
      <c r="D22" s="98"/>
      <c r="E22" s="98"/>
      <c r="F22" s="98"/>
      <c r="G22" s="98"/>
      <c r="H22" s="98"/>
      <c r="I22" s="98"/>
      <c r="L22" s="99"/>
      <c r="AA22" s="99" t="s">
        <v>142</v>
      </c>
    </row>
    <row r="23" spans="1:27" ht="7.5" customHeight="1">
      <c r="A23" s="69"/>
      <c r="B23" s="98"/>
      <c r="C23" s="98"/>
      <c r="D23" s="98"/>
      <c r="E23" s="98"/>
      <c r="F23" s="98"/>
      <c r="G23" s="98"/>
      <c r="H23" s="98"/>
      <c r="I23" s="98"/>
      <c r="L23" s="99"/>
      <c r="AA23" s="99" t="s">
        <v>143</v>
      </c>
    </row>
    <row r="24" spans="1:27" ht="12.75">
      <c r="A24" s="70" t="s">
        <v>103</v>
      </c>
      <c r="B24" s="69" t="s">
        <v>178</v>
      </c>
      <c r="C24" s="98"/>
      <c r="D24" s="98"/>
      <c r="E24" s="98"/>
      <c r="F24" s="98"/>
      <c r="G24" s="98"/>
      <c r="H24" s="98"/>
      <c r="I24" s="98"/>
      <c r="L24" s="99"/>
      <c r="AA24" s="99" t="s">
        <v>144</v>
      </c>
    </row>
    <row r="25" spans="1:27" ht="9" customHeight="1">
      <c r="A25" s="70"/>
      <c r="B25" s="102" t="s">
        <v>177</v>
      </c>
      <c r="C25" s="98"/>
      <c r="D25" s="98"/>
      <c r="E25" s="64"/>
      <c r="F25" s="98"/>
      <c r="G25" s="98"/>
      <c r="H25" s="98"/>
      <c r="I25" s="98"/>
      <c r="L25" s="99"/>
      <c r="AA25" s="99"/>
    </row>
    <row r="26" spans="1:27" ht="12.75">
      <c r="A26" s="69"/>
      <c r="B26" s="98"/>
      <c r="C26" s="98"/>
      <c r="D26" s="98"/>
      <c r="E26" s="98"/>
      <c r="F26" s="98"/>
      <c r="G26" s="98"/>
      <c r="H26" s="98"/>
      <c r="I26" s="98"/>
      <c r="L26" s="99"/>
      <c r="AA26" s="99" t="s">
        <v>145</v>
      </c>
    </row>
    <row r="27" spans="2:27" ht="14.25">
      <c r="B27" s="138" t="s">
        <v>4</v>
      </c>
      <c r="C27" s="137"/>
      <c r="D27" s="71" t="s">
        <v>122</v>
      </c>
      <c r="E27" s="33"/>
      <c r="F27" s="113"/>
      <c r="G27" s="103"/>
      <c r="H27" s="103"/>
      <c r="I27" s="103"/>
      <c r="L27" s="99"/>
      <c r="AA27" s="99" t="s">
        <v>146</v>
      </c>
    </row>
    <row r="28" spans="2:27" ht="14.25">
      <c r="B28" s="138" t="s">
        <v>5</v>
      </c>
      <c r="C28" s="137"/>
      <c r="D28" s="71" t="s">
        <v>122</v>
      </c>
      <c r="E28" s="1"/>
      <c r="F28" s="113"/>
      <c r="G28" s="103"/>
      <c r="H28" s="103"/>
      <c r="I28" s="103"/>
      <c r="L28" s="99"/>
      <c r="P28" s="67"/>
      <c r="AA28" s="99" t="s">
        <v>147</v>
      </c>
    </row>
    <row r="29" spans="1:27" ht="4.5" customHeight="1">
      <c r="A29" s="69"/>
      <c r="B29" s="98"/>
      <c r="C29" s="98"/>
      <c r="D29" s="98"/>
      <c r="E29" s="98"/>
      <c r="F29" s="98"/>
      <c r="G29" s="98"/>
      <c r="H29" s="98"/>
      <c r="I29" s="98"/>
      <c r="L29" s="99"/>
      <c r="AA29" s="99" t="s">
        <v>148</v>
      </c>
    </row>
    <row r="30" spans="2:27" ht="14.25">
      <c r="B30" s="138" t="s">
        <v>8</v>
      </c>
      <c r="C30" s="138"/>
      <c r="D30" s="71" t="s">
        <v>122</v>
      </c>
      <c r="E30" s="72">
        <f>SUM(E27:E28)</f>
        <v>0</v>
      </c>
      <c r="F30" s="73" t="s">
        <v>9</v>
      </c>
      <c r="G30" s="35"/>
      <c r="H30" s="74" t="s">
        <v>10</v>
      </c>
      <c r="I30" s="96">
        <f>E30*G30</f>
        <v>0</v>
      </c>
      <c r="L30" s="99"/>
      <c r="AA30" s="99" t="s">
        <v>149</v>
      </c>
    </row>
    <row r="31" spans="1:27" ht="12.75">
      <c r="A31" s="69"/>
      <c r="B31" s="98"/>
      <c r="C31" s="98"/>
      <c r="D31" s="98"/>
      <c r="E31" s="98"/>
      <c r="F31" s="98"/>
      <c r="G31" s="98"/>
      <c r="H31" s="98"/>
      <c r="I31" s="98"/>
      <c r="L31" s="99"/>
      <c r="AA31" s="99" t="s">
        <v>150</v>
      </c>
    </row>
    <row r="32" spans="1:27" ht="9.75" customHeight="1">
      <c r="A32" s="98"/>
      <c r="B32" s="98"/>
      <c r="C32" s="98"/>
      <c r="D32" s="98"/>
      <c r="E32" s="98"/>
      <c r="F32" s="98"/>
      <c r="G32" s="98"/>
      <c r="H32" s="98"/>
      <c r="I32" s="98"/>
      <c r="L32" s="99"/>
      <c r="AA32" s="99" t="s">
        <v>151</v>
      </c>
    </row>
    <row r="33" spans="1:27" ht="12.75">
      <c r="A33" s="76" t="s">
        <v>104</v>
      </c>
      <c r="B33" s="69" t="s">
        <v>74</v>
      </c>
      <c r="C33" s="98"/>
      <c r="D33" s="98"/>
      <c r="E33" s="98"/>
      <c r="F33" s="98"/>
      <c r="G33" s="98"/>
      <c r="H33" s="98"/>
      <c r="I33" s="98"/>
      <c r="L33" s="99"/>
      <c r="AA33" s="99" t="s">
        <v>152</v>
      </c>
    </row>
    <row r="34" spans="1:27" ht="12.75">
      <c r="A34" s="103"/>
      <c r="B34" s="103"/>
      <c r="C34" s="103"/>
      <c r="D34" s="103"/>
      <c r="E34" s="103"/>
      <c r="F34" s="103"/>
      <c r="G34" s="103"/>
      <c r="H34" s="103"/>
      <c r="I34" s="103"/>
      <c r="L34" s="99"/>
      <c r="AA34" s="99" t="s">
        <v>153</v>
      </c>
    </row>
    <row r="35" spans="1:27" ht="14.25">
      <c r="A35" s="138"/>
      <c r="B35" s="138"/>
      <c r="C35" s="138"/>
      <c r="D35" s="71" t="s">
        <v>122</v>
      </c>
      <c r="E35" s="1"/>
      <c r="F35" s="74" t="s">
        <v>9</v>
      </c>
      <c r="G35" s="35"/>
      <c r="H35" s="74" t="s">
        <v>10</v>
      </c>
      <c r="I35" s="75">
        <f>E35*G35</f>
        <v>0</v>
      </c>
      <c r="L35" s="99"/>
      <c r="AA35" s="99" t="s">
        <v>154</v>
      </c>
    </row>
    <row r="36" spans="1:27" ht="10.5" customHeight="1">
      <c r="A36" s="103"/>
      <c r="B36" s="98"/>
      <c r="C36" s="98"/>
      <c r="D36" s="98"/>
      <c r="E36" s="98"/>
      <c r="F36" s="98"/>
      <c r="G36" s="98"/>
      <c r="H36" s="98"/>
      <c r="I36" s="98"/>
      <c r="L36" s="99"/>
      <c r="AA36" s="99" t="s">
        <v>155</v>
      </c>
    </row>
    <row r="37" spans="1:27" ht="10.5" customHeight="1">
      <c r="A37" s="98"/>
      <c r="B37" s="98"/>
      <c r="C37" s="98"/>
      <c r="D37" s="98"/>
      <c r="E37" s="98"/>
      <c r="F37" s="98"/>
      <c r="G37" s="98"/>
      <c r="H37" s="98"/>
      <c r="I37" s="98"/>
      <c r="L37" s="99"/>
      <c r="AA37" s="99" t="s">
        <v>156</v>
      </c>
    </row>
    <row r="38" spans="1:27" ht="12.75">
      <c r="A38" s="76" t="s">
        <v>105</v>
      </c>
      <c r="B38" s="69" t="s">
        <v>73</v>
      </c>
      <c r="C38" s="98"/>
      <c r="D38" s="98"/>
      <c r="E38" s="98"/>
      <c r="F38" s="98"/>
      <c r="G38" s="98"/>
      <c r="H38" s="112"/>
      <c r="I38" s="92">
        <f>ARBORISATION!J40</f>
        <v>0</v>
      </c>
      <c r="L38" s="99"/>
      <c r="AA38" s="99" t="s">
        <v>157</v>
      </c>
    </row>
    <row r="39" spans="1:27" ht="10.5" customHeight="1">
      <c r="A39" s="69"/>
      <c r="B39" s="98"/>
      <c r="C39" s="98"/>
      <c r="D39" s="98"/>
      <c r="E39" s="98"/>
      <c r="F39" s="98"/>
      <c r="G39" s="98"/>
      <c r="H39" s="98"/>
      <c r="I39" s="98"/>
      <c r="L39" s="99"/>
      <c r="AA39" s="99" t="s">
        <v>158</v>
      </c>
    </row>
    <row r="40" spans="1:27" ht="10.5" customHeight="1" thickBot="1">
      <c r="A40" s="98"/>
      <c r="B40" s="98"/>
      <c r="C40" s="98"/>
      <c r="D40" s="98"/>
      <c r="E40" s="98"/>
      <c r="F40" s="98"/>
      <c r="G40" s="98"/>
      <c r="H40" s="98"/>
      <c r="I40" s="98"/>
      <c r="L40" s="99"/>
      <c r="AA40" s="99" t="s">
        <v>159</v>
      </c>
    </row>
    <row r="41" spans="1:27" ht="14.25" thickBot="1" thickTop="1">
      <c r="A41" s="76" t="s">
        <v>106</v>
      </c>
      <c r="B41" s="69" t="s">
        <v>11</v>
      </c>
      <c r="C41" s="98"/>
      <c r="D41" s="98"/>
      <c r="E41" s="98"/>
      <c r="F41" s="98"/>
      <c r="G41" s="98"/>
      <c r="H41" s="110"/>
      <c r="I41" s="77">
        <f>SUM(I30:I38)</f>
        <v>0</v>
      </c>
      <c r="L41" s="99"/>
      <c r="AA41" s="99" t="s">
        <v>160</v>
      </c>
    </row>
    <row r="42" spans="1:27" ht="10.5" customHeight="1" thickTop="1">
      <c r="A42" s="69"/>
      <c r="B42" s="98"/>
      <c r="C42" s="98"/>
      <c r="D42" s="98"/>
      <c r="E42" s="98"/>
      <c r="F42" s="98"/>
      <c r="G42" s="98"/>
      <c r="H42" s="98"/>
      <c r="I42" s="98"/>
      <c r="L42" s="99"/>
      <c r="AA42" s="99" t="s">
        <v>161</v>
      </c>
    </row>
    <row r="43" spans="1:27" ht="14.25">
      <c r="A43" s="136"/>
      <c r="B43" s="137"/>
      <c r="C43" s="137"/>
      <c r="D43" s="76" t="s">
        <v>12</v>
      </c>
      <c r="E43" s="63" t="s">
        <v>120</v>
      </c>
      <c r="F43" s="78"/>
      <c r="G43" s="79">
        <f>IF(E30&lt;&gt;0,I41/E30,0)</f>
        <v>0</v>
      </c>
      <c r="H43" s="113"/>
      <c r="I43" s="103"/>
      <c r="L43" s="99"/>
      <c r="AA43" s="99" t="s">
        <v>162</v>
      </c>
    </row>
    <row r="44" spans="1:27" ht="11.25" customHeight="1">
      <c r="A44" s="69"/>
      <c r="B44" s="98"/>
      <c r="C44" s="98"/>
      <c r="D44" s="98"/>
      <c r="E44" s="98"/>
      <c r="F44" s="98"/>
      <c r="G44" s="98"/>
      <c r="H44" s="98"/>
      <c r="I44" s="98"/>
      <c r="L44" s="99"/>
      <c r="AA44" s="100" t="s">
        <v>163</v>
      </c>
    </row>
    <row r="45" spans="1:27" ht="11.25" customHeight="1">
      <c r="A45" s="98"/>
      <c r="B45" s="98"/>
      <c r="C45" s="98"/>
      <c r="D45" s="98"/>
      <c r="E45" s="98"/>
      <c r="F45" s="98"/>
      <c r="G45" s="98"/>
      <c r="H45" s="98"/>
      <c r="I45" s="98"/>
      <c r="L45" s="99"/>
      <c r="AA45" s="101" t="s">
        <v>164</v>
      </c>
    </row>
    <row r="46" spans="1:27" ht="18">
      <c r="A46" s="80" t="s">
        <v>107</v>
      </c>
      <c r="B46" s="68" t="s">
        <v>75</v>
      </c>
      <c r="L46" s="99"/>
      <c r="AA46" s="101" t="s">
        <v>165</v>
      </c>
    </row>
    <row r="47" spans="1:27" ht="12.75">
      <c r="A47" s="69"/>
      <c r="B47" s="103"/>
      <c r="C47" s="103"/>
      <c r="D47" s="103"/>
      <c r="E47" s="103"/>
      <c r="F47" s="103"/>
      <c r="G47" s="103"/>
      <c r="H47" s="103"/>
      <c r="I47" s="103"/>
      <c r="L47" s="99"/>
      <c r="AA47" s="101" t="s">
        <v>166</v>
      </c>
    </row>
    <row r="48" spans="1:27" ht="12.75">
      <c r="A48" s="76" t="s">
        <v>108</v>
      </c>
      <c r="B48" s="69" t="s">
        <v>77</v>
      </c>
      <c r="C48" s="81" t="s">
        <v>76</v>
      </c>
      <c r="D48" s="97"/>
      <c r="E48" s="82" t="s">
        <v>82</v>
      </c>
      <c r="F48" s="133"/>
      <c r="G48" s="134"/>
      <c r="H48" s="134"/>
      <c r="I48" s="135"/>
      <c r="L48" s="99"/>
      <c r="AA48" s="101" t="s">
        <v>167</v>
      </c>
    </row>
    <row r="49" spans="1:27" ht="12.75">
      <c r="A49" s="103"/>
      <c r="B49" s="103"/>
      <c r="C49" s="103"/>
      <c r="D49" s="103"/>
      <c r="E49" s="103"/>
      <c r="F49" s="103"/>
      <c r="G49" s="103"/>
      <c r="H49" s="103"/>
      <c r="I49" s="103"/>
      <c r="L49" s="99"/>
      <c r="AA49" s="101" t="s">
        <v>168</v>
      </c>
    </row>
    <row r="50" spans="1:27" ht="14.25">
      <c r="A50" s="64"/>
      <c r="B50" s="64" t="s">
        <v>13</v>
      </c>
      <c r="C50" s="71" t="s">
        <v>121</v>
      </c>
      <c r="D50" s="2">
        <v>116</v>
      </c>
      <c r="E50" s="1"/>
      <c r="F50" s="83" t="s">
        <v>9</v>
      </c>
      <c r="G50" s="35"/>
      <c r="H50" s="84" t="s">
        <v>10</v>
      </c>
      <c r="I50" s="92">
        <f>E50*G50</f>
        <v>0</v>
      </c>
      <c r="L50" s="99"/>
      <c r="AA50" s="101" t="s">
        <v>169</v>
      </c>
    </row>
    <row r="51" spans="1:12" ht="12.75">
      <c r="A51" s="64"/>
      <c r="B51" s="138" t="s">
        <v>14</v>
      </c>
      <c r="C51" s="138"/>
      <c r="D51" s="67" t="s">
        <v>15</v>
      </c>
      <c r="E51" s="93">
        <f>'VETUSTE HAB. 1'!D$54</f>
        <v>0</v>
      </c>
      <c r="F51" s="85"/>
      <c r="H51" s="83" t="s">
        <v>10</v>
      </c>
      <c r="I51" s="75">
        <f>I50*E51</f>
        <v>0</v>
      </c>
      <c r="L51" s="99"/>
    </row>
    <row r="52" spans="1:12" ht="4.5" customHeight="1">
      <c r="A52" s="103"/>
      <c r="B52" s="98"/>
      <c r="C52" s="98"/>
      <c r="D52" s="98"/>
      <c r="E52" s="98"/>
      <c r="F52" s="98"/>
      <c r="G52" s="98"/>
      <c r="H52" s="98"/>
      <c r="I52" s="98"/>
      <c r="L52" s="99"/>
    </row>
    <row r="53" spans="1:12" ht="12.75">
      <c r="A53" s="64"/>
      <c r="B53" s="103" t="s">
        <v>97</v>
      </c>
      <c r="C53" s="98"/>
      <c r="D53" s="98"/>
      <c r="E53" s="98"/>
      <c r="F53" s="98"/>
      <c r="G53" s="98"/>
      <c r="H53" s="112"/>
      <c r="I53" s="92">
        <f>I50-I51</f>
        <v>0</v>
      </c>
      <c r="L53" s="99"/>
    </row>
    <row r="54" spans="1:12" ht="12.75">
      <c r="A54" s="103"/>
      <c r="B54" s="98"/>
      <c r="C54" s="98"/>
      <c r="D54" s="98"/>
      <c r="E54" s="98"/>
      <c r="F54" s="98"/>
      <c r="G54" s="98"/>
      <c r="H54" s="98"/>
      <c r="I54" s="98"/>
      <c r="L54" s="99"/>
    </row>
    <row r="55" spans="1:12" ht="12.75">
      <c r="A55" s="76" t="s">
        <v>109</v>
      </c>
      <c r="B55" s="69" t="s">
        <v>78</v>
      </c>
      <c r="C55" s="81" t="s">
        <v>76</v>
      </c>
      <c r="D55" s="97"/>
      <c r="E55" s="82" t="s">
        <v>82</v>
      </c>
      <c r="F55" s="133"/>
      <c r="G55" s="134"/>
      <c r="H55" s="134"/>
      <c r="I55" s="135"/>
      <c r="L55" s="99"/>
    </row>
    <row r="56" spans="1:12" ht="12.75">
      <c r="A56" s="103"/>
      <c r="B56" s="103"/>
      <c r="C56" s="103"/>
      <c r="D56" s="103"/>
      <c r="E56" s="103"/>
      <c r="F56" s="103"/>
      <c r="G56" s="103"/>
      <c r="H56" s="103"/>
      <c r="I56" s="103"/>
      <c r="L56" s="100"/>
    </row>
    <row r="57" spans="1:12" ht="14.25">
      <c r="A57" s="64"/>
      <c r="B57" s="64" t="s">
        <v>13</v>
      </c>
      <c r="C57" s="71" t="s">
        <v>121</v>
      </c>
      <c r="D57" s="2">
        <v>116</v>
      </c>
      <c r="E57" s="1"/>
      <c r="F57" s="83" t="s">
        <v>9</v>
      </c>
      <c r="G57" s="35"/>
      <c r="H57" s="84" t="s">
        <v>10</v>
      </c>
      <c r="I57" s="92">
        <f>E57*G57</f>
        <v>0</v>
      </c>
      <c r="L57" s="101"/>
    </row>
    <row r="58" spans="1:12" ht="12.75">
      <c r="A58" s="64"/>
      <c r="B58" s="138" t="s">
        <v>14</v>
      </c>
      <c r="C58" s="138"/>
      <c r="D58" s="67" t="s">
        <v>15</v>
      </c>
      <c r="E58" s="93">
        <f>'VETUSTE HAB. 2'!D$54</f>
        <v>0</v>
      </c>
      <c r="F58" s="74"/>
      <c r="H58" s="83" t="s">
        <v>10</v>
      </c>
      <c r="I58" s="75">
        <f>I57*E58</f>
        <v>0</v>
      </c>
      <c r="L58" s="101"/>
    </row>
    <row r="59" spans="1:12" ht="4.5" customHeight="1">
      <c r="A59" s="103"/>
      <c r="B59" s="98"/>
      <c r="C59" s="98"/>
      <c r="D59" s="98"/>
      <c r="E59" s="98"/>
      <c r="F59" s="98"/>
      <c r="G59" s="98"/>
      <c r="H59" s="98"/>
      <c r="I59" s="98"/>
      <c r="L59" s="101"/>
    </row>
    <row r="60" spans="1:12" ht="12.75">
      <c r="A60" s="64"/>
      <c r="B60" s="103" t="s">
        <v>98</v>
      </c>
      <c r="C60" s="98"/>
      <c r="D60" s="98"/>
      <c r="E60" s="98"/>
      <c r="F60" s="98"/>
      <c r="G60" s="98"/>
      <c r="H60" s="112"/>
      <c r="I60" s="92">
        <f>I57-I58</f>
        <v>0</v>
      </c>
      <c r="L60" s="101"/>
    </row>
    <row r="61" spans="1:12" ht="12.75">
      <c r="A61" s="103"/>
      <c r="B61" s="103"/>
      <c r="C61" s="103"/>
      <c r="D61" s="103"/>
      <c r="E61" s="103"/>
      <c r="F61" s="103"/>
      <c r="G61" s="103"/>
      <c r="H61" s="103"/>
      <c r="I61" s="103"/>
      <c r="L61" s="101"/>
    </row>
    <row r="62" spans="1:12" ht="12.75">
      <c r="A62" s="76" t="s">
        <v>110</v>
      </c>
      <c r="B62" s="69" t="s">
        <v>79</v>
      </c>
      <c r="C62" s="81" t="s">
        <v>76</v>
      </c>
      <c r="D62" s="97"/>
      <c r="E62" s="82" t="s">
        <v>82</v>
      </c>
      <c r="F62" s="133"/>
      <c r="G62" s="134"/>
      <c r="H62" s="134"/>
      <c r="I62" s="135"/>
      <c r="L62" s="101"/>
    </row>
    <row r="63" spans="1:9" ht="12.75">
      <c r="A63" s="103"/>
      <c r="B63" s="103"/>
      <c r="C63" s="103"/>
      <c r="D63" s="103"/>
      <c r="E63" s="103"/>
      <c r="F63" s="103"/>
      <c r="G63" s="103"/>
      <c r="H63" s="103"/>
      <c r="I63" s="103"/>
    </row>
    <row r="64" spans="1:9" ht="14.25">
      <c r="A64" s="64"/>
      <c r="B64" s="64" t="s">
        <v>13</v>
      </c>
      <c r="C64" s="71" t="s">
        <v>121</v>
      </c>
      <c r="D64" s="2">
        <v>116</v>
      </c>
      <c r="E64" s="1"/>
      <c r="F64" s="83" t="s">
        <v>9</v>
      </c>
      <c r="G64" s="35"/>
      <c r="H64" s="84" t="s">
        <v>10</v>
      </c>
      <c r="I64" s="92">
        <f>E64*G64</f>
        <v>0</v>
      </c>
    </row>
    <row r="65" spans="1:9" ht="12.75">
      <c r="A65" s="64"/>
      <c r="B65" s="138" t="s">
        <v>14</v>
      </c>
      <c r="C65" s="138"/>
      <c r="D65" s="67" t="s">
        <v>15</v>
      </c>
      <c r="E65" s="93">
        <f>'VETUSTE HAB. 3'!D$54</f>
        <v>0</v>
      </c>
      <c r="F65" s="85"/>
      <c r="H65" s="83" t="s">
        <v>10</v>
      </c>
      <c r="I65" s="75">
        <f>I64*E65</f>
        <v>0</v>
      </c>
    </row>
    <row r="66" spans="1:9" ht="4.5" customHeight="1">
      <c r="A66" s="103"/>
      <c r="B66" s="98"/>
      <c r="C66" s="98"/>
      <c r="D66" s="98"/>
      <c r="E66" s="98"/>
      <c r="F66" s="98"/>
      <c r="G66" s="98"/>
      <c r="H66" s="98"/>
      <c r="I66" s="98"/>
    </row>
    <row r="67" spans="1:9" ht="12.75">
      <c r="A67" s="64"/>
      <c r="B67" s="103" t="s">
        <v>99</v>
      </c>
      <c r="C67" s="98"/>
      <c r="D67" s="98"/>
      <c r="E67" s="98"/>
      <c r="F67" s="98"/>
      <c r="G67" s="98"/>
      <c r="H67" s="112"/>
      <c r="I67" s="92">
        <f>I64-I65</f>
        <v>0</v>
      </c>
    </row>
    <row r="68" spans="1:9" ht="12.75">
      <c r="A68" s="103"/>
      <c r="B68" s="103"/>
      <c r="C68" s="103"/>
      <c r="D68" s="103"/>
      <c r="E68" s="103"/>
      <c r="F68" s="103"/>
      <c r="G68" s="103"/>
      <c r="H68" s="103"/>
      <c r="I68" s="103"/>
    </row>
    <row r="69" spans="1:9" ht="12.75">
      <c r="A69" s="76" t="s">
        <v>111</v>
      </c>
      <c r="B69" s="69" t="s">
        <v>80</v>
      </c>
      <c r="C69" s="81" t="s">
        <v>76</v>
      </c>
      <c r="D69" s="97"/>
      <c r="E69" s="82" t="s">
        <v>82</v>
      </c>
      <c r="F69" s="133"/>
      <c r="G69" s="134"/>
      <c r="H69" s="134"/>
      <c r="I69" s="135"/>
    </row>
    <row r="70" spans="1:9" ht="12.75">
      <c r="A70" s="69"/>
      <c r="B70" s="103"/>
      <c r="C70" s="103"/>
      <c r="D70" s="103"/>
      <c r="E70" s="103"/>
      <c r="F70" s="103"/>
      <c r="G70" s="103"/>
      <c r="H70" s="103"/>
      <c r="I70" s="103"/>
    </row>
    <row r="71" spans="2:9" ht="14.25">
      <c r="B71" s="64" t="s">
        <v>13</v>
      </c>
      <c r="C71" s="71" t="s">
        <v>121</v>
      </c>
      <c r="D71" s="2">
        <v>116</v>
      </c>
      <c r="E71" s="1"/>
      <c r="F71" s="83" t="s">
        <v>9</v>
      </c>
      <c r="G71" s="35"/>
      <c r="H71" s="84" t="s">
        <v>10</v>
      </c>
      <c r="I71" s="92">
        <f>E71*G71</f>
        <v>0</v>
      </c>
    </row>
    <row r="72" spans="2:9" ht="12.75">
      <c r="B72" s="138" t="s">
        <v>14</v>
      </c>
      <c r="C72" s="138"/>
      <c r="D72" s="67" t="s">
        <v>15</v>
      </c>
      <c r="E72" s="93">
        <f>'VETUSTE HAB. 4'!D$54</f>
        <v>0</v>
      </c>
      <c r="F72" s="85"/>
      <c r="H72" s="83" t="s">
        <v>10</v>
      </c>
      <c r="I72" s="75">
        <f>I71*E72</f>
        <v>0</v>
      </c>
    </row>
    <row r="73" spans="1:9" ht="4.5" customHeight="1">
      <c r="A73" s="69"/>
      <c r="B73" s="98"/>
      <c r="C73" s="98"/>
      <c r="D73" s="98"/>
      <c r="E73" s="98"/>
      <c r="F73" s="98"/>
      <c r="G73" s="98"/>
      <c r="H73" s="98"/>
      <c r="I73" s="98"/>
    </row>
    <row r="74" spans="2:9" ht="12.75">
      <c r="B74" s="103" t="s">
        <v>100</v>
      </c>
      <c r="C74" s="98"/>
      <c r="D74" s="98"/>
      <c r="E74" s="98"/>
      <c r="F74" s="98"/>
      <c r="G74" s="98"/>
      <c r="H74" s="112"/>
      <c r="I74" s="92">
        <f>I71-I72</f>
        <v>0</v>
      </c>
    </row>
    <row r="75" spans="1:9" ht="12.75">
      <c r="A75" s="69"/>
      <c r="B75" s="103"/>
      <c r="C75" s="103"/>
      <c r="D75" s="103"/>
      <c r="E75" s="103"/>
      <c r="F75" s="103"/>
      <c r="G75" s="103"/>
      <c r="H75" s="103"/>
      <c r="I75" s="103"/>
    </row>
    <row r="76" spans="1:9" ht="12.75">
      <c r="A76" s="76" t="s">
        <v>112</v>
      </c>
      <c r="B76" s="69" t="s">
        <v>81</v>
      </c>
      <c r="C76" s="81" t="s">
        <v>76</v>
      </c>
      <c r="D76" s="97"/>
      <c r="E76" s="82" t="s">
        <v>82</v>
      </c>
      <c r="F76" s="133"/>
      <c r="G76" s="134"/>
      <c r="H76" s="134"/>
      <c r="I76" s="135"/>
    </row>
    <row r="77" spans="1:9" ht="12.75">
      <c r="A77" s="69"/>
      <c r="B77" s="103"/>
      <c r="C77" s="103"/>
      <c r="D77" s="103"/>
      <c r="E77" s="103"/>
      <c r="F77" s="103"/>
      <c r="G77" s="103"/>
      <c r="H77" s="103"/>
      <c r="I77" s="103"/>
    </row>
    <row r="78" spans="2:9" ht="14.25">
      <c r="B78" s="64" t="s">
        <v>13</v>
      </c>
      <c r="C78" s="71" t="s">
        <v>121</v>
      </c>
      <c r="D78" s="2">
        <v>116</v>
      </c>
      <c r="E78" s="1"/>
      <c r="F78" s="83" t="s">
        <v>9</v>
      </c>
      <c r="G78" s="35"/>
      <c r="H78" s="84" t="s">
        <v>10</v>
      </c>
      <c r="I78" s="92">
        <f>E78*G78</f>
        <v>0</v>
      </c>
    </row>
    <row r="79" spans="2:9" ht="12.75">
      <c r="B79" s="138" t="s">
        <v>14</v>
      </c>
      <c r="C79" s="138"/>
      <c r="D79" s="67" t="s">
        <v>15</v>
      </c>
      <c r="E79" s="93">
        <f>'VETUSTE HAB. 5'!D$54</f>
        <v>0</v>
      </c>
      <c r="F79" s="85"/>
      <c r="H79" s="83" t="s">
        <v>10</v>
      </c>
      <c r="I79" s="75">
        <f>I78*E79</f>
        <v>0</v>
      </c>
    </row>
    <row r="80" spans="1:9" ht="4.5" customHeight="1">
      <c r="A80" s="69"/>
      <c r="B80" s="98"/>
      <c r="C80" s="98"/>
      <c r="D80" s="98"/>
      <c r="E80" s="98"/>
      <c r="F80" s="98"/>
      <c r="G80" s="98"/>
      <c r="H80" s="98"/>
      <c r="I80" s="98"/>
    </row>
    <row r="81" spans="1:9" ht="12.75">
      <c r="A81" s="86"/>
      <c r="B81" s="103" t="s">
        <v>101</v>
      </c>
      <c r="C81" s="98"/>
      <c r="D81" s="98"/>
      <c r="E81" s="98"/>
      <c r="F81" s="98"/>
      <c r="G81" s="98"/>
      <c r="H81" s="112"/>
      <c r="I81" s="92">
        <f>I78-I79</f>
        <v>0</v>
      </c>
    </row>
    <row r="82" spans="1:9" ht="12.75">
      <c r="A82" s="69"/>
      <c r="B82" s="98"/>
      <c r="C82" s="98"/>
      <c r="D82" s="98"/>
      <c r="E82" s="98"/>
      <c r="F82" s="98"/>
      <c r="G82" s="98"/>
      <c r="H82" s="98"/>
      <c r="I82" s="98"/>
    </row>
    <row r="83" spans="1:9" ht="12.75">
      <c r="A83" s="98"/>
      <c r="B83" s="98"/>
      <c r="C83" s="98"/>
      <c r="D83" s="98"/>
      <c r="E83" s="98"/>
      <c r="F83" s="98"/>
      <c r="G83" s="98"/>
      <c r="H83" s="98"/>
      <c r="I83" s="98"/>
    </row>
    <row r="84" spans="1:9" ht="13.5" thickBot="1">
      <c r="A84" s="98"/>
      <c r="B84" s="98"/>
      <c r="C84" s="98"/>
      <c r="D84" s="98"/>
      <c r="E84" s="98"/>
      <c r="F84" s="98"/>
      <c r="G84" s="98"/>
      <c r="H84" s="98"/>
      <c r="I84" s="98"/>
    </row>
    <row r="85" spans="1:9" ht="14.25" thickBot="1" thickTop="1">
      <c r="A85" s="76" t="s">
        <v>113</v>
      </c>
      <c r="B85" s="69" t="s">
        <v>16</v>
      </c>
      <c r="C85" s="98"/>
      <c r="D85" s="98"/>
      <c r="E85" s="98"/>
      <c r="F85" s="98"/>
      <c r="G85" s="98"/>
      <c r="H85" s="110"/>
      <c r="I85" s="77">
        <f>I53+I60+I67+I74+I81</f>
        <v>0</v>
      </c>
    </row>
    <row r="86" spans="1:9" ht="13.5" thickTop="1">
      <c r="A86" s="69"/>
      <c r="B86" s="98"/>
      <c r="C86" s="98"/>
      <c r="D86" s="98"/>
      <c r="E86" s="98"/>
      <c r="F86" s="98"/>
      <c r="G86" s="98"/>
      <c r="H86" s="98"/>
      <c r="I86" s="98"/>
    </row>
    <row r="87" spans="1:9" ht="3.75" customHeight="1">
      <c r="A87" s="98"/>
      <c r="B87" s="98"/>
      <c r="C87" s="98"/>
      <c r="D87" s="98"/>
      <c r="E87" s="98"/>
      <c r="F87" s="98"/>
      <c r="G87" s="98"/>
      <c r="H87" s="98"/>
      <c r="I87" s="98"/>
    </row>
    <row r="88" spans="1:9" ht="3.75" customHeight="1" thickBot="1">
      <c r="A88" s="98"/>
      <c r="B88" s="98"/>
      <c r="C88" s="98"/>
      <c r="D88" s="98"/>
      <c r="E88" s="98"/>
      <c r="F88" s="98"/>
      <c r="G88" s="98"/>
      <c r="H88" s="98"/>
      <c r="I88" s="98"/>
    </row>
    <row r="89" spans="1:9" ht="19.5" thickBot="1" thickTop="1">
      <c r="A89" s="68" t="s">
        <v>114</v>
      </c>
      <c r="B89" s="111" t="s">
        <v>17</v>
      </c>
      <c r="C89" s="98"/>
      <c r="D89" s="98"/>
      <c r="E89" s="98"/>
      <c r="F89" s="98"/>
      <c r="G89" s="98"/>
      <c r="H89" s="110"/>
      <c r="I89" s="94"/>
    </row>
    <row r="90" spans="1:9" ht="15.75" customHeight="1" thickTop="1">
      <c r="A90" s="105"/>
      <c r="B90" s="106"/>
      <c r="C90" s="106"/>
      <c r="D90" s="106"/>
      <c r="E90" s="106"/>
      <c r="F90" s="106"/>
      <c r="G90" s="106"/>
      <c r="H90" s="106"/>
      <c r="I90" s="106"/>
    </row>
    <row r="91" spans="1:9" ht="13.5" thickBot="1">
      <c r="A91" s="107"/>
      <c r="B91" s="109"/>
      <c r="C91" s="109"/>
      <c r="D91" s="109"/>
      <c r="E91" s="109"/>
      <c r="F91" s="109"/>
      <c r="G91" s="109"/>
      <c r="H91" s="109"/>
      <c r="I91" s="109"/>
    </row>
    <row r="92" spans="1:9" ht="19.5" thickBot="1" thickTop="1">
      <c r="A92" s="68" t="s">
        <v>115</v>
      </c>
      <c r="B92" s="111" t="s">
        <v>18</v>
      </c>
      <c r="C92" s="98"/>
      <c r="D92" s="98"/>
      <c r="E92" s="98"/>
      <c r="F92" s="98"/>
      <c r="G92" s="98"/>
      <c r="H92" s="110"/>
      <c r="I92" s="87">
        <f>I41+I85+I89</f>
        <v>0</v>
      </c>
    </row>
    <row r="93" spans="1:9" ht="14.25" thickBot="1" thickTop="1">
      <c r="A93" s="69"/>
      <c r="B93" s="98"/>
      <c r="C93" s="98"/>
      <c r="D93" s="98"/>
      <c r="E93" s="98"/>
      <c r="F93" s="98"/>
      <c r="G93" s="98"/>
      <c r="H93" s="98"/>
      <c r="I93" s="98"/>
    </row>
    <row r="94" spans="2:9" ht="19.5" thickBot="1" thickTop="1">
      <c r="B94" s="111" t="s">
        <v>19</v>
      </c>
      <c r="C94" s="98"/>
      <c r="D94" s="98"/>
      <c r="E94" s="98"/>
      <c r="F94" s="98"/>
      <c r="G94" s="98"/>
      <c r="H94" s="110"/>
      <c r="I94" s="95"/>
    </row>
    <row r="95" spans="1:9" ht="9" customHeight="1" thickBot="1" thickTop="1">
      <c r="A95" s="69"/>
      <c r="B95" s="98"/>
      <c r="C95" s="98"/>
      <c r="D95" s="98"/>
      <c r="E95" s="98"/>
      <c r="F95" s="98"/>
      <c r="G95" s="98"/>
      <c r="H95" s="98"/>
      <c r="I95" s="98"/>
    </row>
    <row r="96" spans="1:9" ht="15.75" thickBot="1" thickTop="1">
      <c r="A96" s="136"/>
      <c r="B96" s="137"/>
      <c r="C96" s="137"/>
      <c r="D96" s="76" t="s">
        <v>12</v>
      </c>
      <c r="E96" s="63" t="s">
        <v>120</v>
      </c>
      <c r="F96" s="78"/>
      <c r="G96" s="88">
        <f>IF(E30&lt;&gt;0,I94/E30,0)</f>
        <v>0</v>
      </c>
      <c r="H96" s="104"/>
      <c r="I96" s="103"/>
    </row>
    <row r="97" spans="1:9" ht="13.5" thickTop="1">
      <c r="A97" s="105"/>
      <c r="B97" s="106"/>
      <c r="C97" s="106"/>
      <c r="D97" s="106"/>
      <c r="E97" s="106"/>
      <c r="F97" s="106"/>
      <c r="G97" s="106"/>
      <c r="H97" s="106"/>
      <c r="I97" s="106"/>
    </row>
    <row r="98" spans="1:9" ht="7.5" customHeight="1">
      <c r="A98" s="107"/>
      <c r="B98" s="108"/>
      <c r="C98" s="108"/>
      <c r="D98" s="108"/>
      <c r="E98" s="108"/>
      <c r="F98" s="108"/>
      <c r="G98" s="108"/>
      <c r="H98" s="108"/>
      <c r="I98" s="108"/>
    </row>
    <row r="99" spans="1:9" s="90" customFormat="1" ht="32.25" customHeight="1">
      <c r="A99" s="127" t="s">
        <v>119</v>
      </c>
      <c r="B99" s="128"/>
      <c r="C99" s="173"/>
      <c r="D99" s="174"/>
      <c r="E99" s="89"/>
      <c r="F99" s="131" t="s">
        <v>88</v>
      </c>
      <c r="G99" s="132"/>
      <c r="H99" s="171"/>
      <c r="I99" s="172"/>
    </row>
    <row r="100" spans="1:9" ht="5.25" customHeight="1">
      <c r="A100" s="69"/>
      <c r="B100" s="103"/>
      <c r="C100" s="103"/>
      <c r="D100" s="103"/>
      <c r="E100" s="103"/>
      <c r="F100" s="103"/>
      <c r="G100" s="103"/>
      <c r="H100" s="103"/>
      <c r="I100" s="103"/>
    </row>
    <row r="101" spans="1:9" s="91" customFormat="1" ht="37.5" customHeight="1">
      <c r="A101" s="129" t="s">
        <v>118</v>
      </c>
      <c r="B101" s="130"/>
      <c r="C101" s="168"/>
      <c r="D101" s="169"/>
      <c r="E101" s="169"/>
      <c r="F101" s="169"/>
      <c r="G101" s="169"/>
      <c r="H101" s="169"/>
      <c r="I101" s="170"/>
    </row>
    <row r="102" spans="1:9" ht="5.25" customHeight="1">
      <c r="A102" s="69"/>
      <c r="B102" s="98"/>
      <c r="C102" s="98"/>
      <c r="D102" s="98"/>
      <c r="E102" s="98"/>
      <c r="F102" s="98"/>
      <c r="G102" s="98"/>
      <c r="H102" s="98"/>
      <c r="I102" s="98"/>
    </row>
    <row r="103" spans="1:9" ht="204" customHeight="1">
      <c r="A103" s="114" t="s">
        <v>172</v>
      </c>
      <c r="B103" s="98"/>
      <c r="C103" s="122" t="s">
        <v>179</v>
      </c>
      <c r="D103" s="123"/>
      <c r="E103" s="123"/>
      <c r="F103" s="123"/>
      <c r="G103" s="123"/>
      <c r="H103" s="123"/>
      <c r="I103" s="124"/>
    </row>
    <row r="104" spans="1:9" ht="5.25" customHeight="1">
      <c r="A104" s="69"/>
      <c r="B104" s="98"/>
      <c r="C104" s="98"/>
      <c r="D104" s="98"/>
      <c r="E104" s="98"/>
      <c r="F104" s="98"/>
      <c r="G104" s="98"/>
      <c r="H104" s="98"/>
      <c r="I104" s="98"/>
    </row>
    <row r="105" spans="1:9" ht="183" customHeight="1">
      <c r="A105" s="119" t="s">
        <v>117</v>
      </c>
      <c r="B105" s="120"/>
      <c r="C105" s="165"/>
      <c r="D105" s="166"/>
      <c r="E105" s="166"/>
      <c r="F105" s="166"/>
      <c r="G105" s="166"/>
      <c r="H105" s="166"/>
      <c r="I105" s="167"/>
    </row>
    <row r="106" ht="6" customHeight="1"/>
    <row r="107" spans="1:9" ht="71.25" customHeight="1">
      <c r="A107" s="114"/>
      <c r="B107" s="118"/>
      <c r="C107" s="164"/>
      <c r="D107" s="164"/>
      <c r="E107" s="164"/>
      <c r="F107" s="164"/>
      <c r="G107" s="164"/>
      <c r="H107" s="164"/>
      <c r="I107" s="164"/>
    </row>
    <row r="108" spans="1:10" ht="12.75">
      <c r="A108" s="117"/>
      <c r="B108" s="118"/>
      <c r="C108" s="116"/>
      <c r="D108" s="116"/>
      <c r="E108" s="116"/>
      <c r="F108" s="116"/>
      <c r="G108" s="116"/>
      <c r="H108" s="116"/>
      <c r="I108" s="116"/>
      <c r="J108" s="121"/>
    </row>
    <row r="109" spans="1:10" ht="12.75">
      <c r="A109" s="117"/>
      <c r="B109" s="118"/>
      <c r="C109" s="116"/>
      <c r="D109" s="116"/>
      <c r="E109" s="116"/>
      <c r="F109" s="116"/>
      <c r="G109" s="116"/>
      <c r="H109" s="116"/>
      <c r="I109" s="116"/>
      <c r="J109" s="121"/>
    </row>
    <row r="110" spans="1:10" ht="12.75">
      <c r="A110" s="117"/>
      <c r="B110" s="118"/>
      <c r="C110" s="116"/>
      <c r="D110" s="116"/>
      <c r="E110" s="116"/>
      <c r="F110" s="116"/>
      <c r="G110" s="116"/>
      <c r="H110" s="116"/>
      <c r="I110" s="116"/>
      <c r="J110" s="121"/>
    </row>
    <row r="111" spans="1:10" ht="12.75">
      <c r="A111" s="117"/>
      <c r="B111" s="118"/>
      <c r="C111" s="116"/>
      <c r="D111" s="116"/>
      <c r="E111" s="116"/>
      <c r="F111" s="116"/>
      <c r="G111" s="116"/>
      <c r="H111" s="116"/>
      <c r="I111" s="116"/>
      <c r="J111" s="121"/>
    </row>
    <row r="112" spans="1:10" ht="10.5" customHeight="1">
      <c r="A112" s="117"/>
      <c r="B112" s="118"/>
      <c r="C112" s="116"/>
      <c r="D112" s="116"/>
      <c r="E112" s="116"/>
      <c r="F112" s="116"/>
      <c r="G112" s="116"/>
      <c r="H112" s="116"/>
      <c r="I112" s="116"/>
      <c r="J112" s="121"/>
    </row>
    <row r="113" spans="3:10" ht="12.75">
      <c r="C113" s="121"/>
      <c r="D113" s="121"/>
      <c r="E113" s="83"/>
      <c r="F113" s="121"/>
      <c r="G113" s="121"/>
      <c r="H113" s="121"/>
      <c r="I113" s="121"/>
      <c r="J113" s="121"/>
    </row>
  </sheetData>
  <sheetProtection selectLockedCells="1"/>
  <protectedRanges>
    <protectedRange password="D25F" sqref="L13 AA1" name="Plage1_2"/>
  </protectedRanges>
  <mergeCells count="47">
    <mergeCell ref="C107:I107"/>
    <mergeCell ref="C105:I105"/>
    <mergeCell ref="C101:I101"/>
    <mergeCell ref="H99:I99"/>
    <mergeCell ref="C99:D99"/>
    <mergeCell ref="A8:I8"/>
    <mergeCell ref="A9:I9"/>
    <mergeCell ref="D12:I13"/>
    <mergeCell ref="A10:I10"/>
    <mergeCell ref="A11:I11"/>
    <mergeCell ref="A12:B13"/>
    <mergeCell ref="C12:C13"/>
    <mergeCell ref="A3:I3"/>
    <mergeCell ref="A5:I5"/>
    <mergeCell ref="A6:I6"/>
    <mergeCell ref="A2:I2"/>
    <mergeCell ref="A4:I4"/>
    <mergeCell ref="A7:I7"/>
    <mergeCell ref="B72:C72"/>
    <mergeCell ref="D14:I14"/>
    <mergeCell ref="B27:C27"/>
    <mergeCell ref="B30:C30"/>
    <mergeCell ref="A14:B14"/>
    <mergeCell ref="F19:G19"/>
    <mergeCell ref="D15:I15"/>
    <mergeCell ref="D16:I16"/>
    <mergeCell ref="D18:I18"/>
    <mergeCell ref="F76:I76"/>
    <mergeCell ref="B79:C79"/>
    <mergeCell ref="D17:I17"/>
    <mergeCell ref="D19:E19"/>
    <mergeCell ref="B51:C51"/>
    <mergeCell ref="A43:C43"/>
    <mergeCell ref="A35:C35"/>
    <mergeCell ref="B28:C28"/>
    <mergeCell ref="B58:C58"/>
    <mergeCell ref="B65:C65"/>
    <mergeCell ref="C103:I103"/>
    <mergeCell ref="A1:I1"/>
    <mergeCell ref="A99:B99"/>
    <mergeCell ref="A101:B101"/>
    <mergeCell ref="F99:G99"/>
    <mergeCell ref="F55:I55"/>
    <mergeCell ref="F48:I48"/>
    <mergeCell ref="F62:I62"/>
    <mergeCell ref="A96:C96"/>
    <mergeCell ref="F69:I69"/>
  </mergeCells>
  <dataValidations count="2">
    <dataValidation type="list" allowBlank="1" showInputMessage="1" showErrorMessage="1" sqref="AA2:AA50 L14:L62">
      <formula1>"-,l"</formula1>
    </dataValidation>
    <dataValidation type="list" allowBlank="1" showInputMessage="1" showErrorMessage="1" sqref="D15:I15">
      <formula1>Communes</formula1>
    </dataValidation>
  </dataValidations>
  <printOptions/>
  <pageMargins left="1.0236220472440944" right="0.5905511811023623" top="0.4330708661417323" bottom="0.5511811023622047" header="0.31496062992125984" footer="0.2362204724409449"/>
  <pageSetup blackAndWhite="1" fitToHeight="2" horizontalDpi="600" verticalDpi="600" orientation="portrait" paperSize="9" scale="93" r:id="rId4"/>
  <headerFooter>
    <oddFooter>&amp;L&amp;"Arial Narrow,Normal"&amp;8Version 9 (janvier 2019)</oddFooter>
  </headerFooter>
  <rowBreaks count="1" manualBreakCount="1">
    <brk id="68" max="8" man="1"/>
  </rowBreaks>
  <drawing r:id="rId3"/>
  <legacyDrawing r:id="rId2"/>
</worksheet>
</file>

<file path=xl/worksheets/sheet2.xml><?xml version="1.0" encoding="utf-8"?>
<worksheet xmlns="http://schemas.openxmlformats.org/spreadsheetml/2006/main" xmlns:r="http://schemas.openxmlformats.org/officeDocument/2006/relationships">
  <dimension ref="A1:J41"/>
  <sheetViews>
    <sheetView showGridLines="0" zoomScalePageLayoutView="0" workbookViewId="0" topLeftCell="A1">
      <selection activeCell="J38" sqref="J38"/>
    </sheetView>
  </sheetViews>
  <sheetFormatPr defaultColWidth="11.421875" defaultRowHeight="12.75"/>
  <cols>
    <col min="1" max="1" width="5.7109375" style="0" customWidth="1"/>
    <col min="2" max="2" width="30.140625" style="0" customWidth="1"/>
    <col min="3" max="3" width="5.7109375" style="0" customWidth="1"/>
    <col min="4" max="4" width="24.421875" style="0" customWidth="1"/>
    <col min="5" max="5" width="5.7109375" style="0" customWidth="1"/>
    <col min="6" max="6" width="23.28125" style="0" customWidth="1"/>
    <col min="7" max="7" width="5.7109375" style="0" customWidth="1"/>
    <col min="8" max="8" width="13.7109375" style="0" customWidth="1"/>
    <col min="9" max="9" width="5.7109375" style="0" customWidth="1"/>
  </cols>
  <sheetData>
    <row r="1" spans="1:10" ht="23.25" customHeight="1">
      <c r="A1" s="36" t="s">
        <v>63</v>
      </c>
      <c r="B1" s="23"/>
      <c r="C1" s="23"/>
      <c r="D1" s="23"/>
      <c r="E1" s="23"/>
      <c r="F1" s="23"/>
      <c r="G1" s="23"/>
      <c r="H1" s="23"/>
      <c r="I1" s="23"/>
      <c r="J1" s="23"/>
    </row>
    <row r="2" spans="1:10" ht="12.75">
      <c r="A2" s="31"/>
      <c r="B2" s="28" t="s">
        <v>1</v>
      </c>
      <c r="C2" s="29" t="s">
        <v>2</v>
      </c>
      <c r="D2" s="193">
        <f>ESTIM!D12</f>
        <v>0</v>
      </c>
      <c r="E2" s="193"/>
      <c r="F2" s="193"/>
      <c r="G2" s="193"/>
      <c r="H2" s="193"/>
      <c r="I2" s="193"/>
      <c r="J2" s="194"/>
    </row>
    <row r="3" spans="1:10" ht="12.75">
      <c r="A3" s="32"/>
      <c r="B3" s="8" t="s">
        <v>91</v>
      </c>
      <c r="C3" s="30" t="s">
        <v>2</v>
      </c>
      <c r="D3" s="195">
        <f>ESTIM!D14</f>
        <v>0</v>
      </c>
      <c r="E3" s="195"/>
      <c r="F3" s="195"/>
      <c r="G3" s="195"/>
      <c r="H3" s="195"/>
      <c r="I3" s="195"/>
      <c r="J3" s="196"/>
    </row>
    <row r="4" spans="3:9" ht="13.5" thickBot="1">
      <c r="C4" s="21"/>
      <c r="E4" s="21"/>
      <c r="F4" s="21"/>
      <c r="G4" s="21"/>
      <c r="H4" s="21"/>
      <c r="I4" s="21"/>
    </row>
    <row r="5" spans="1:10" ht="23.25" thickBot="1">
      <c r="A5" s="22" t="s">
        <v>64</v>
      </c>
      <c r="B5" s="24" t="s">
        <v>65</v>
      </c>
      <c r="C5" s="25" t="s">
        <v>66</v>
      </c>
      <c r="D5" s="26" t="s">
        <v>67</v>
      </c>
      <c r="E5" s="25" t="s">
        <v>68</v>
      </c>
      <c r="F5" s="26" t="s">
        <v>69</v>
      </c>
      <c r="G5" s="25" t="s">
        <v>70</v>
      </c>
      <c r="H5" s="26" t="s">
        <v>83</v>
      </c>
      <c r="I5" s="25" t="s">
        <v>71</v>
      </c>
      <c r="J5" s="27" t="s">
        <v>84</v>
      </c>
    </row>
    <row r="6" spans="1:10" ht="12.75">
      <c r="A6" s="37"/>
      <c r="B6" s="38"/>
      <c r="C6" s="39"/>
      <c r="D6" s="40"/>
      <c r="E6" s="39"/>
      <c r="F6" s="37"/>
      <c r="G6" s="39"/>
      <c r="H6" s="37"/>
      <c r="I6" s="39"/>
      <c r="J6" s="45">
        <f>C6*E6*G6*I6</f>
        <v>0</v>
      </c>
    </row>
    <row r="7" spans="1:10" ht="12.75">
      <c r="A7" s="41"/>
      <c r="B7" s="42"/>
      <c r="C7" s="43"/>
      <c r="D7" s="44"/>
      <c r="E7" s="43"/>
      <c r="F7" s="41"/>
      <c r="G7" s="43"/>
      <c r="H7" s="41"/>
      <c r="I7" s="43"/>
      <c r="J7" s="46">
        <f aca="true" t="shared" si="0" ref="J7:J37">C7*E7*G7*I7</f>
        <v>0</v>
      </c>
    </row>
    <row r="8" spans="1:10" ht="12.75">
      <c r="A8" s="37"/>
      <c r="B8" s="38"/>
      <c r="C8" s="39"/>
      <c r="D8" s="40"/>
      <c r="E8" s="39"/>
      <c r="F8" s="37"/>
      <c r="G8" s="39"/>
      <c r="H8" s="37"/>
      <c r="I8" s="39"/>
      <c r="J8" s="45">
        <f t="shared" si="0"/>
        <v>0</v>
      </c>
    </row>
    <row r="9" spans="1:10" ht="12.75">
      <c r="A9" s="37"/>
      <c r="B9" s="38"/>
      <c r="C9" s="39"/>
      <c r="D9" s="40"/>
      <c r="E9" s="39"/>
      <c r="F9" s="37"/>
      <c r="G9" s="39"/>
      <c r="H9" s="37"/>
      <c r="I9" s="39"/>
      <c r="J9" s="45">
        <f t="shared" si="0"/>
        <v>0</v>
      </c>
    </row>
    <row r="10" spans="1:10" ht="12.75">
      <c r="A10" s="37"/>
      <c r="B10" s="38"/>
      <c r="C10" s="39"/>
      <c r="D10" s="40"/>
      <c r="E10" s="39"/>
      <c r="F10" s="37"/>
      <c r="G10" s="39"/>
      <c r="H10" s="37"/>
      <c r="I10" s="39"/>
      <c r="J10" s="45">
        <f t="shared" si="0"/>
        <v>0</v>
      </c>
    </row>
    <row r="11" spans="1:10" ht="12.75">
      <c r="A11" s="37"/>
      <c r="B11" s="38"/>
      <c r="C11" s="39"/>
      <c r="D11" s="40"/>
      <c r="E11" s="39"/>
      <c r="F11" s="37"/>
      <c r="G11" s="39"/>
      <c r="H11" s="37"/>
      <c r="I11" s="39"/>
      <c r="J11" s="45">
        <f t="shared" si="0"/>
        <v>0</v>
      </c>
    </row>
    <row r="12" spans="1:10" ht="12.75">
      <c r="A12" s="37"/>
      <c r="B12" s="38"/>
      <c r="C12" s="39"/>
      <c r="D12" s="40"/>
      <c r="E12" s="39"/>
      <c r="F12" s="37"/>
      <c r="G12" s="39"/>
      <c r="H12" s="37"/>
      <c r="I12" s="39"/>
      <c r="J12" s="45">
        <f t="shared" si="0"/>
        <v>0</v>
      </c>
    </row>
    <row r="13" spans="1:10" ht="12.75">
      <c r="A13" s="37"/>
      <c r="B13" s="38"/>
      <c r="C13" s="39"/>
      <c r="D13" s="40"/>
      <c r="E13" s="39"/>
      <c r="F13" s="37"/>
      <c r="G13" s="39"/>
      <c r="H13" s="37"/>
      <c r="I13" s="39"/>
      <c r="J13" s="45">
        <f t="shared" si="0"/>
        <v>0</v>
      </c>
    </row>
    <row r="14" spans="1:10" ht="12.75">
      <c r="A14" s="37"/>
      <c r="B14" s="38"/>
      <c r="C14" s="39"/>
      <c r="D14" s="40"/>
      <c r="E14" s="39"/>
      <c r="F14" s="37"/>
      <c r="G14" s="39"/>
      <c r="H14" s="37"/>
      <c r="I14" s="39"/>
      <c r="J14" s="45">
        <f t="shared" si="0"/>
        <v>0</v>
      </c>
    </row>
    <row r="15" spans="1:10" ht="12.75">
      <c r="A15" s="37"/>
      <c r="B15" s="38"/>
      <c r="C15" s="39"/>
      <c r="D15" s="40"/>
      <c r="E15" s="39"/>
      <c r="F15" s="37"/>
      <c r="G15" s="39"/>
      <c r="H15" s="37"/>
      <c r="I15" s="39"/>
      <c r="J15" s="45">
        <f t="shared" si="0"/>
        <v>0</v>
      </c>
    </row>
    <row r="16" spans="1:10" ht="12.75">
      <c r="A16" s="37"/>
      <c r="B16" s="38"/>
      <c r="C16" s="39"/>
      <c r="D16" s="40"/>
      <c r="E16" s="39"/>
      <c r="F16" s="37"/>
      <c r="G16" s="39"/>
      <c r="H16" s="37"/>
      <c r="I16" s="39"/>
      <c r="J16" s="45">
        <f t="shared" si="0"/>
        <v>0</v>
      </c>
    </row>
    <row r="17" spans="1:10" ht="12.75">
      <c r="A17" s="37"/>
      <c r="B17" s="38"/>
      <c r="C17" s="39"/>
      <c r="D17" s="40"/>
      <c r="E17" s="39"/>
      <c r="F17" s="37"/>
      <c r="G17" s="39"/>
      <c r="H17" s="37"/>
      <c r="I17" s="39"/>
      <c r="J17" s="45">
        <f t="shared" si="0"/>
        <v>0</v>
      </c>
    </row>
    <row r="18" spans="1:10" ht="12.75">
      <c r="A18" s="37"/>
      <c r="B18" s="38"/>
      <c r="C18" s="39"/>
      <c r="D18" s="40"/>
      <c r="E18" s="39"/>
      <c r="F18" s="37"/>
      <c r="G18" s="39"/>
      <c r="H18" s="37"/>
      <c r="I18" s="39"/>
      <c r="J18" s="45">
        <f t="shared" si="0"/>
        <v>0</v>
      </c>
    </row>
    <row r="19" spans="1:10" ht="12.75">
      <c r="A19" s="37"/>
      <c r="B19" s="38"/>
      <c r="C19" s="39"/>
      <c r="D19" s="40"/>
      <c r="E19" s="39"/>
      <c r="F19" s="37"/>
      <c r="G19" s="39"/>
      <c r="H19" s="37"/>
      <c r="I19" s="39"/>
      <c r="J19" s="45">
        <f t="shared" si="0"/>
        <v>0</v>
      </c>
    </row>
    <row r="20" spans="1:10" ht="12.75">
      <c r="A20" s="37"/>
      <c r="B20" s="38"/>
      <c r="C20" s="39"/>
      <c r="D20" s="40"/>
      <c r="E20" s="39"/>
      <c r="F20" s="37"/>
      <c r="G20" s="39"/>
      <c r="H20" s="37"/>
      <c r="I20" s="39"/>
      <c r="J20" s="45">
        <f t="shared" si="0"/>
        <v>0</v>
      </c>
    </row>
    <row r="21" spans="1:10" ht="12.75">
      <c r="A21" s="37"/>
      <c r="B21" s="38"/>
      <c r="C21" s="39"/>
      <c r="D21" s="40"/>
      <c r="E21" s="39"/>
      <c r="F21" s="37"/>
      <c r="G21" s="39"/>
      <c r="H21" s="37"/>
      <c r="I21" s="39"/>
      <c r="J21" s="45">
        <f t="shared" si="0"/>
        <v>0</v>
      </c>
    </row>
    <row r="22" spans="1:10" ht="12.75">
      <c r="A22" s="37"/>
      <c r="B22" s="38"/>
      <c r="C22" s="39"/>
      <c r="D22" s="40"/>
      <c r="E22" s="39"/>
      <c r="F22" s="37"/>
      <c r="G22" s="39"/>
      <c r="H22" s="37"/>
      <c r="I22" s="39"/>
      <c r="J22" s="45">
        <f t="shared" si="0"/>
        <v>0</v>
      </c>
    </row>
    <row r="23" spans="1:10" ht="12.75">
      <c r="A23" s="37"/>
      <c r="B23" s="38"/>
      <c r="C23" s="39"/>
      <c r="D23" s="40"/>
      <c r="E23" s="39"/>
      <c r="F23" s="37"/>
      <c r="G23" s="39"/>
      <c r="H23" s="37"/>
      <c r="I23" s="39"/>
      <c r="J23" s="45">
        <f t="shared" si="0"/>
        <v>0</v>
      </c>
    </row>
    <row r="24" spans="1:10" ht="12.75">
      <c r="A24" s="37"/>
      <c r="B24" s="38"/>
      <c r="C24" s="39"/>
      <c r="D24" s="40"/>
      <c r="E24" s="39"/>
      <c r="F24" s="37"/>
      <c r="G24" s="39"/>
      <c r="H24" s="37"/>
      <c r="I24" s="39"/>
      <c r="J24" s="45">
        <f t="shared" si="0"/>
        <v>0</v>
      </c>
    </row>
    <row r="25" spans="1:10" ht="12.75">
      <c r="A25" s="37"/>
      <c r="B25" s="38"/>
      <c r="C25" s="39"/>
      <c r="D25" s="40"/>
      <c r="E25" s="39"/>
      <c r="F25" s="37"/>
      <c r="G25" s="39"/>
      <c r="H25" s="37"/>
      <c r="I25" s="39"/>
      <c r="J25" s="45">
        <f>C25*E25*G25*I25</f>
        <v>0</v>
      </c>
    </row>
    <row r="26" spans="1:10" ht="12.75">
      <c r="A26" s="37"/>
      <c r="B26" s="38"/>
      <c r="C26" s="39"/>
      <c r="D26" s="40"/>
      <c r="E26" s="39"/>
      <c r="F26" s="37"/>
      <c r="G26" s="39"/>
      <c r="H26" s="37"/>
      <c r="I26" s="39"/>
      <c r="J26" s="45">
        <f t="shared" si="0"/>
        <v>0</v>
      </c>
    </row>
    <row r="27" spans="1:10" ht="12.75">
      <c r="A27" s="37"/>
      <c r="B27" s="38"/>
      <c r="C27" s="39"/>
      <c r="D27" s="40"/>
      <c r="E27" s="39"/>
      <c r="F27" s="37"/>
      <c r="G27" s="39"/>
      <c r="H27" s="37"/>
      <c r="I27" s="39"/>
      <c r="J27" s="45">
        <f t="shared" si="0"/>
        <v>0</v>
      </c>
    </row>
    <row r="28" spans="1:10" ht="12.75">
      <c r="A28" s="37"/>
      <c r="B28" s="38"/>
      <c r="C28" s="39"/>
      <c r="D28" s="40"/>
      <c r="E28" s="39"/>
      <c r="F28" s="37"/>
      <c r="G28" s="39"/>
      <c r="H28" s="37"/>
      <c r="I28" s="39"/>
      <c r="J28" s="45">
        <f t="shared" si="0"/>
        <v>0</v>
      </c>
    </row>
    <row r="29" spans="1:10" ht="12.75">
      <c r="A29" s="37"/>
      <c r="B29" s="38"/>
      <c r="C29" s="39"/>
      <c r="D29" s="40"/>
      <c r="E29" s="39"/>
      <c r="F29" s="37"/>
      <c r="G29" s="39"/>
      <c r="H29" s="37"/>
      <c r="I29" s="39"/>
      <c r="J29" s="45">
        <f t="shared" si="0"/>
        <v>0</v>
      </c>
    </row>
    <row r="30" spans="1:10" ht="12.75">
      <c r="A30" s="37"/>
      <c r="B30" s="38"/>
      <c r="C30" s="39"/>
      <c r="D30" s="40"/>
      <c r="E30" s="39"/>
      <c r="F30" s="37"/>
      <c r="G30" s="39"/>
      <c r="H30" s="37"/>
      <c r="I30" s="39"/>
      <c r="J30" s="45">
        <f t="shared" si="0"/>
        <v>0</v>
      </c>
    </row>
    <row r="31" spans="1:10" ht="12.75">
      <c r="A31" s="37"/>
      <c r="B31" s="38"/>
      <c r="C31" s="39"/>
      <c r="D31" s="40"/>
      <c r="E31" s="39"/>
      <c r="F31" s="37"/>
      <c r="G31" s="39"/>
      <c r="H31" s="37"/>
      <c r="I31" s="39"/>
      <c r="J31" s="45">
        <f t="shared" si="0"/>
        <v>0</v>
      </c>
    </row>
    <row r="32" spans="1:10" ht="12.75">
      <c r="A32" s="37"/>
      <c r="B32" s="38"/>
      <c r="C32" s="39"/>
      <c r="D32" s="40"/>
      <c r="E32" s="39"/>
      <c r="F32" s="37"/>
      <c r="G32" s="39"/>
      <c r="H32" s="37"/>
      <c r="I32" s="39"/>
      <c r="J32" s="45">
        <f t="shared" si="0"/>
        <v>0</v>
      </c>
    </row>
    <row r="33" spans="1:10" ht="12.75">
      <c r="A33" s="37"/>
      <c r="B33" s="38"/>
      <c r="C33" s="39"/>
      <c r="D33" s="40"/>
      <c r="E33" s="39"/>
      <c r="F33" s="37"/>
      <c r="G33" s="39"/>
      <c r="H33" s="37"/>
      <c r="I33" s="39"/>
      <c r="J33" s="45">
        <f t="shared" si="0"/>
        <v>0</v>
      </c>
    </row>
    <row r="34" spans="1:10" ht="12.75">
      <c r="A34" s="37"/>
      <c r="B34" s="38"/>
      <c r="C34" s="39"/>
      <c r="D34" s="40"/>
      <c r="E34" s="39"/>
      <c r="F34" s="37"/>
      <c r="G34" s="39"/>
      <c r="H34" s="37"/>
      <c r="I34" s="39"/>
      <c r="J34" s="45">
        <f t="shared" si="0"/>
        <v>0</v>
      </c>
    </row>
    <row r="35" spans="1:10" ht="12.75">
      <c r="A35" s="37"/>
      <c r="B35" s="38"/>
      <c r="C35" s="39"/>
      <c r="D35" s="40"/>
      <c r="E35" s="39"/>
      <c r="F35" s="37"/>
      <c r="G35" s="39"/>
      <c r="H35" s="37"/>
      <c r="I35" s="39"/>
      <c r="J35" s="45">
        <f t="shared" si="0"/>
        <v>0</v>
      </c>
    </row>
    <row r="36" spans="1:10" ht="12.75">
      <c r="A36" s="37"/>
      <c r="B36" s="38"/>
      <c r="C36" s="39"/>
      <c r="D36" s="40"/>
      <c r="E36" s="39"/>
      <c r="F36" s="37"/>
      <c r="G36" s="39"/>
      <c r="H36" s="37"/>
      <c r="I36" s="39"/>
      <c r="J36" s="45">
        <f t="shared" si="0"/>
        <v>0</v>
      </c>
    </row>
    <row r="37" spans="1:10" ht="12.75">
      <c r="A37" s="37"/>
      <c r="B37" s="38"/>
      <c r="C37" s="39"/>
      <c r="D37" s="40"/>
      <c r="E37" s="39"/>
      <c r="F37" s="37"/>
      <c r="G37" s="39"/>
      <c r="H37" s="37"/>
      <c r="I37" s="39"/>
      <c r="J37" s="45">
        <f t="shared" si="0"/>
        <v>0</v>
      </c>
    </row>
    <row r="38" spans="1:10" ht="12.75">
      <c r="A38" s="197" t="s">
        <v>90</v>
      </c>
      <c r="B38" s="198"/>
      <c r="C38" s="198"/>
      <c r="D38" s="198"/>
      <c r="E38" s="198"/>
      <c r="F38" s="198"/>
      <c r="G38" s="198"/>
      <c r="H38" s="198"/>
      <c r="I38" s="199"/>
      <c r="J38" s="47"/>
    </row>
    <row r="39" spans="1:10" ht="4.5" customHeight="1">
      <c r="A39" s="191"/>
      <c r="B39" s="192"/>
      <c r="C39" s="192"/>
      <c r="D39" s="192"/>
      <c r="E39" s="192"/>
      <c r="F39" s="192"/>
      <c r="G39" s="192"/>
      <c r="H39" s="192"/>
      <c r="I39" s="192"/>
      <c r="J39" s="192"/>
    </row>
    <row r="40" spans="1:10" ht="18">
      <c r="A40" s="188" t="s">
        <v>89</v>
      </c>
      <c r="B40" s="189"/>
      <c r="C40" s="189"/>
      <c r="D40" s="189"/>
      <c r="E40" s="189"/>
      <c r="F40" s="189"/>
      <c r="G40" s="189"/>
      <c r="H40" s="189"/>
      <c r="I40" s="190"/>
      <c r="J40" s="57">
        <f>SUM(J6:J38)</f>
        <v>0</v>
      </c>
    </row>
    <row r="41" ht="3" customHeight="1">
      <c r="J41" s="34"/>
    </row>
  </sheetData>
  <sheetProtection insertRows="0" selectLockedCells="1"/>
  <mergeCells count="5">
    <mergeCell ref="A40:I40"/>
    <mergeCell ref="A39:J39"/>
    <mergeCell ref="D2:J2"/>
    <mergeCell ref="D3:J3"/>
    <mergeCell ref="A38:I38"/>
  </mergeCells>
  <printOptions/>
  <pageMargins left="0.8" right="0.72" top="0.59" bottom="0.4" header="0.26" footer="0.16"/>
  <pageSetup horizontalDpi="600" verticalDpi="600" orientation="landscape" paperSize="9" r:id="rId3"/>
  <headerFooter alignWithMargins="0">
    <oddFooter>&amp;C&amp;F  mai 2007</oddFooter>
  </headerFooter>
  <legacyDrawing r:id="rId2"/>
</worksheet>
</file>

<file path=xl/worksheets/sheet3.xml><?xml version="1.0" encoding="utf-8"?>
<worksheet xmlns="http://schemas.openxmlformats.org/spreadsheetml/2006/main" xmlns:r="http://schemas.openxmlformats.org/officeDocument/2006/relationships">
  <dimension ref="A1:F106"/>
  <sheetViews>
    <sheetView showGridLines="0" zoomScalePageLayoutView="0" workbookViewId="0" topLeftCell="A16">
      <selection activeCell="C7" sqref="C7:D7"/>
    </sheetView>
  </sheetViews>
  <sheetFormatPr defaultColWidth="11.421875" defaultRowHeight="12.75"/>
  <cols>
    <col min="1" max="1" width="14.57421875" style="9" customWidth="1"/>
    <col min="2" max="2" width="16.57421875" style="0" customWidth="1"/>
    <col min="3" max="3" width="53.7109375" style="0" customWidth="1"/>
    <col min="4" max="4" width="9.28125" style="0" customWidth="1"/>
    <col min="5" max="5" width="12.140625" style="0" bestFit="1" customWidth="1"/>
  </cols>
  <sheetData>
    <row r="1" spans="1:4" ht="26.25" customHeight="1">
      <c r="A1" s="245" t="s">
        <v>61</v>
      </c>
      <c r="B1" s="246"/>
      <c r="C1" s="246"/>
      <c r="D1" s="246"/>
    </row>
    <row r="2" spans="1:4" ht="41.25" customHeight="1">
      <c r="A2" s="204"/>
      <c r="B2" s="204"/>
      <c r="C2" s="204"/>
      <c r="D2" s="204"/>
    </row>
    <row r="3" spans="1:4" ht="15">
      <c r="A3" s="218" t="s">
        <v>22</v>
      </c>
      <c r="B3" s="219"/>
      <c r="C3" s="219"/>
      <c r="D3" s="220"/>
    </row>
    <row r="4" spans="1:4" ht="14.25">
      <c r="A4" s="3" t="s">
        <v>72</v>
      </c>
      <c r="B4" s="4" t="s">
        <v>2</v>
      </c>
      <c r="C4" s="241">
        <f>ESTIM!D12</f>
        <v>0</v>
      </c>
      <c r="D4" s="242"/>
    </row>
    <row r="5" spans="1:4" ht="14.25">
      <c r="A5" s="3" t="s">
        <v>23</v>
      </c>
      <c r="B5" s="4" t="s">
        <v>2</v>
      </c>
      <c r="C5" s="247">
        <f>ESTIM!D14</f>
        <v>0</v>
      </c>
      <c r="D5" s="248"/>
    </row>
    <row r="6" spans="1:4" ht="14.25">
      <c r="A6" s="3" t="s">
        <v>85</v>
      </c>
      <c r="B6" s="4" t="s">
        <v>2</v>
      </c>
      <c r="C6" s="250"/>
      <c r="D6" s="251"/>
    </row>
    <row r="7" spans="1:4" ht="14.25">
      <c r="A7" s="3" t="s">
        <v>87</v>
      </c>
      <c r="B7" s="4" t="s">
        <v>2</v>
      </c>
      <c r="C7" s="250"/>
      <c r="D7" s="207"/>
    </row>
    <row r="8" spans="1:4" ht="14.25">
      <c r="A8" s="6" t="s">
        <v>24</v>
      </c>
      <c r="B8" s="7" t="s">
        <v>2</v>
      </c>
      <c r="C8" s="252"/>
      <c r="D8" s="215"/>
    </row>
    <row r="9" spans="1:4" ht="12.75">
      <c r="A9" s="249"/>
      <c r="B9" s="217"/>
      <c r="C9" s="217"/>
      <c r="D9" s="217"/>
    </row>
    <row r="10" spans="1:4" ht="15">
      <c r="A10" s="218" t="s">
        <v>25</v>
      </c>
      <c r="B10" s="219"/>
      <c r="C10" s="219"/>
      <c r="D10" s="220"/>
    </row>
    <row r="11" spans="1:4" ht="14.25">
      <c r="A11" s="3" t="s">
        <v>26</v>
      </c>
      <c r="B11" s="4" t="s">
        <v>2</v>
      </c>
      <c r="C11" s="243"/>
      <c r="D11" s="244"/>
    </row>
    <row r="12" spans="1:4" ht="14.25">
      <c r="A12" s="3" t="s">
        <v>27</v>
      </c>
      <c r="B12" s="4" t="s">
        <v>2</v>
      </c>
      <c r="C12" s="206"/>
      <c r="D12" s="207"/>
    </row>
    <row r="13" spans="1:4" ht="14.25">
      <c r="A13" s="3" t="s">
        <v>28</v>
      </c>
      <c r="B13" s="4" t="s">
        <v>2</v>
      </c>
      <c r="C13" s="206"/>
      <c r="D13" s="207"/>
    </row>
    <row r="14" spans="1:4" ht="14.25">
      <c r="A14" s="3" t="s">
        <v>29</v>
      </c>
      <c r="B14" s="4" t="s">
        <v>2</v>
      </c>
      <c r="C14" s="206"/>
      <c r="D14" s="207"/>
    </row>
    <row r="15" spans="1:4" ht="14.25">
      <c r="A15" s="6" t="s">
        <v>30</v>
      </c>
      <c r="B15" s="7" t="s">
        <v>2</v>
      </c>
      <c r="C15" s="214"/>
      <c r="D15" s="215"/>
    </row>
    <row r="16" spans="1:4" ht="12.75">
      <c r="A16" s="216"/>
      <c r="B16" s="217"/>
      <c r="C16" s="217"/>
      <c r="D16" s="217"/>
    </row>
    <row r="17" spans="1:4" ht="15">
      <c r="A17" s="218" t="s">
        <v>31</v>
      </c>
      <c r="B17" s="219"/>
      <c r="C17" s="219"/>
      <c r="D17" s="220"/>
    </row>
    <row r="18" spans="1:4" ht="12.75">
      <c r="A18" s="226"/>
      <c r="B18" s="227"/>
      <c r="C18" s="227"/>
      <c r="D18" s="228"/>
    </row>
    <row r="19" spans="1:4" ht="12.75">
      <c r="A19" s="229"/>
      <c r="B19" s="227"/>
      <c r="C19" s="227"/>
      <c r="D19" s="228"/>
    </row>
    <row r="20" spans="1:4" ht="12.75">
      <c r="A20" s="229"/>
      <c r="B20" s="227"/>
      <c r="C20" s="227"/>
      <c r="D20" s="228"/>
    </row>
    <row r="21" spans="1:4" ht="12.75">
      <c r="A21" s="229"/>
      <c r="B21" s="227"/>
      <c r="C21" s="227"/>
      <c r="D21" s="228"/>
    </row>
    <row r="22" spans="1:4" ht="12.75">
      <c r="A22" s="229"/>
      <c r="B22" s="227"/>
      <c r="C22" s="227"/>
      <c r="D22" s="228"/>
    </row>
    <row r="23" spans="1:4" ht="12.75">
      <c r="A23" s="230"/>
      <c r="B23" s="231"/>
      <c r="C23" s="231"/>
      <c r="D23" s="232"/>
    </row>
    <row r="24" spans="1:4" ht="12.75">
      <c r="A24" s="233"/>
      <c r="B24" s="234"/>
      <c r="C24" s="234"/>
      <c r="D24" s="234"/>
    </row>
    <row r="25" spans="1:4" ht="15">
      <c r="A25" s="218" t="s">
        <v>86</v>
      </c>
      <c r="B25" s="219"/>
      <c r="C25" s="219"/>
      <c r="D25" s="220"/>
    </row>
    <row r="26" spans="1:4" ht="12.75">
      <c r="A26" s="203" t="s">
        <v>116</v>
      </c>
      <c r="B26" s="204"/>
      <c r="C26" s="204"/>
      <c r="D26" s="205"/>
    </row>
    <row r="27" spans="1:4" ht="3" customHeight="1">
      <c r="A27" s="216"/>
      <c r="B27" s="235"/>
      <c r="C27" s="235"/>
      <c r="D27" s="235"/>
    </row>
    <row r="28" spans="1:4" s="9" customFormat="1" ht="12.75">
      <c r="A28" s="221" t="s">
        <v>33</v>
      </c>
      <c r="B28" s="222"/>
      <c r="C28" s="48" t="s">
        <v>34</v>
      </c>
      <c r="D28" s="49" t="s">
        <v>35</v>
      </c>
    </row>
    <row r="29" spans="1:4" ht="12.75" customHeight="1">
      <c r="A29" s="211" t="s">
        <v>92</v>
      </c>
      <c r="B29" s="10" t="s">
        <v>36</v>
      </c>
      <c r="C29" s="52"/>
      <c r="D29" s="53"/>
    </row>
    <row r="30" spans="1:4" ht="12.75" customHeight="1">
      <c r="A30" s="212"/>
      <c r="B30" s="11" t="s">
        <v>37</v>
      </c>
      <c r="C30" s="50"/>
      <c r="D30" s="54"/>
    </row>
    <row r="31" spans="1:4" ht="12.75" customHeight="1">
      <c r="A31" s="212"/>
      <c r="B31" s="12" t="s">
        <v>38</v>
      </c>
      <c r="C31" s="51"/>
      <c r="D31" s="54"/>
    </row>
    <row r="32" spans="1:4" ht="12.75" customHeight="1">
      <c r="A32" s="212"/>
      <c r="B32" s="12" t="s">
        <v>39</v>
      </c>
      <c r="C32" s="51"/>
      <c r="D32" s="55"/>
    </row>
    <row r="33" spans="1:5" ht="15" customHeight="1">
      <c r="A33" s="213"/>
      <c r="B33" s="13" t="s">
        <v>40</v>
      </c>
      <c r="C33" s="14" t="s">
        <v>41</v>
      </c>
      <c r="D33" s="15">
        <f>IF(ISERROR(AVERAGE(D29:D32)=0),"",AVERAGE(D29:D32))</f>
      </c>
      <c r="E33" s="60"/>
    </row>
    <row r="34" spans="1:6" ht="12.75" customHeight="1">
      <c r="A34" s="211" t="s">
        <v>42</v>
      </c>
      <c r="B34" s="10" t="s">
        <v>43</v>
      </c>
      <c r="C34" s="52"/>
      <c r="D34" s="61"/>
      <c r="F34" s="60"/>
    </row>
    <row r="35" spans="1:4" ht="12.75" customHeight="1">
      <c r="A35" s="212"/>
      <c r="B35" s="11" t="s">
        <v>44</v>
      </c>
      <c r="C35" s="50"/>
      <c r="D35" s="54"/>
    </row>
    <row r="36" spans="1:6" ht="12.75" customHeight="1">
      <c r="A36" s="212"/>
      <c r="B36" s="11" t="s">
        <v>45</v>
      </c>
      <c r="C36" s="50"/>
      <c r="D36" s="54"/>
      <c r="F36" s="60"/>
    </row>
    <row r="37" spans="1:6" ht="12.75" customHeight="1">
      <c r="A37" s="212"/>
      <c r="B37" s="12" t="s">
        <v>46</v>
      </c>
      <c r="C37" s="51"/>
      <c r="D37" s="55"/>
      <c r="F37" s="60"/>
    </row>
    <row r="38" spans="1:4" ht="15" customHeight="1">
      <c r="A38" s="213"/>
      <c r="B38" s="16" t="s">
        <v>47</v>
      </c>
      <c r="C38" s="14" t="s">
        <v>48</v>
      </c>
      <c r="D38" s="15">
        <f>IF(ISERROR(AVERAGE(D34:D37)=0),"",AVERAGE(D34:D37))</f>
      </c>
    </row>
    <row r="39" spans="1:4" ht="12.75" customHeight="1">
      <c r="A39" s="208" t="s">
        <v>95</v>
      </c>
      <c r="B39" s="10" t="s">
        <v>49</v>
      </c>
      <c r="C39" s="52"/>
      <c r="D39" s="53"/>
    </row>
    <row r="40" spans="1:4" ht="12.75" customHeight="1">
      <c r="A40" s="209"/>
      <c r="B40" s="11" t="s">
        <v>50</v>
      </c>
      <c r="C40" s="50"/>
      <c r="D40" s="54"/>
    </row>
    <row r="41" spans="1:4" ht="12.75" customHeight="1">
      <c r="A41" s="209"/>
      <c r="B41" s="11" t="s">
        <v>51</v>
      </c>
      <c r="C41" s="50"/>
      <c r="D41" s="54"/>
    </row>
    <row r="42" spans="1:4" ht="12.75" customHeight="1">
      <c r="A42" s="209"/>
      <c r="B42" s="11" t="s">
        <v>52</v>
      </c>
      <c r="C42" s="50"/>
      <c r="D42" s="54"/>
    </row>
    <row r="43" spans="1:6" ht="12.75" customHeight="1">
      <c r="A43" s="209"/>
      <c r="B43" s="11" t="s">
        <v>53</v>
      </c>
      <c r="C43" s="50"/>
      <c r="D43" s="54"/>
      <c r="F43" s="60"/>
    </row>
    <row r="44" spans="1:4" ht="12.75" customHeight="1">
      <c r="A44" s="209"/>
      <c r="B44" s="12" t="s">
        <v>54</v>
      </c>
      <c r="C44" s="51"/>
      <c r="D44" s="58"/>
    </row>
    <row r="45" spans="1:5" ht="15" customHeight="1">
      <c r="A45" s="210"/>
      <c r="B45" s="16" t="s">
        <v>55</v>
      </c>
      <c r="C45" s="14" t="s">
        <v>48</v>
      </c>
      <c r="D45" s="15">
        <f>IF(ISERROR(AVERAGE(D39:D44)=0),"",AVERAGE(D39:D44))</f>
      </c>
      <c r="E45" s="59"/>
    </row>
    <row r="46" spans="1:4" ht="12.75" customHeight="1">
      <c r="A46" s="208" t="s">
        <v>96</v>
      </c>
      <c r="B46" s="10" t="s">
        <v>56</v>
      </c>
      <c r="C46" s="52"/>
      <c r="D46" s="53"/>
    </row>
    <row r="47" spans="1:4" ht="12.75" customHeight="1">
      <c r="A47" s="209"/>
      <c r="B47" s="11" t="s">
        <v>57</v>
      </c>
      <c r="C47" s="50"/>
      <c r="D47" s="54"/>
    </row>
    <row r="48" spans="1:4" ht="12.75" customHeight="1">
      <c r="A48" s="209"/>
      <c r="B48" s="11" t="s">
        <v>58</v>
      </c>
      <c r="C48" s="50"/>
      <c r="D48" s="54"/>
    </row>
    <row r="49" spans="1:4" ht="12.75" customHeight="1">
      <c r="A49" s="209"/>
      <c r="B49" s="11" t="s">
        <v>59</v>
      </c>
      <c r="C49" s="50"/>
      <c r="D49" s="55"/>
    </row>
    <row r="50" spans="1:4" ht="15" customHeight="1">
      <c r="A50" s="210"/>
      <c r="B50" s="13" t="s">
        <v>60</v>
      </c>
      <c r="C50" s="14" t="s">
        <v>41</v>
      </c>
      <c r="D50" s="15">
        <f>IF(ISERROR(AVERAGE(D46:D49)=0),"",AVERAGE(D46:D49))</f>
      </c>
    </row>
    <row r="51" spans="1:4" ht="3.75" customHeight="1" thickBot="1">
      <c r="A51" s="236"/>
      <c r="B51" s="237"/>
      <c r="C51" s="237"/>
      <c r="D51" s="237"/>
    </row>
    <row r="52" spans="1:4" ht="18.75" customHeight="1" thickBot="1">
      <c r="A52" s="200" t="s">
        <v>94</v>
      </c>
      <c r="B52" s="201"/>
      <c r="C52" s="202"/>
      <c r="D52" s="62">
        <f>IF(ISERROR(SUM(($D$33+($D$38*4)+($D$45*4)+$D$50)/10)=0),"",SUM(($D$33+($D$38*4)+($D$45*4)+$D$50)/10))</f>
      </c>
    </row>
    <row r="53" spans="1:3" ht="6" customHeight="1">
      <c r="A53" s="17"/>
      <c r="B53" s="5"/>
      <c r="C53" s="5"/>
    </row>
    <row r="54" spans="1:4" ht="23.25" customHeight="1">
      <c r="A54" s="238" t="s">
        <v>93</v>
      </c>
      <c r="B54" s="238"/>
      <c r="C54" s="239"/>
      <c r="D54" s="56">
        <f>IF($E$52=0,"0")+IF(AND($D$52&gt;=1,$D$52&lt;=2),(0%+(5%-0%)*($D$52-1)),IF(AND($D$52&gt;=2.001,$D$52&lt;=3),(5%+(12%-5%)*($D$52-2)),IF(AND($D$52&gt;=3.001,$D$52&lt;=4),(12%+(22%-12%)*($D$52-3)),IF(AND($D$52&gt;=4.001,$D$52&lt;=5),(22%+(36%-22%)*($D$52-4)),IF(AND($D$52&gt;=5.001,$D$52&lt;=6),(36%+(60%-36%)*($D$52-5)),IF(AND($D$52&gt;=6.001,$D$52&lt;=7),(60%+(100%-60%)*($D$52-6))))))))</f>
        <v>0</v>
      </c>
    </row>
    <row r="55" spans="1:3" ht="12.75">
      <c r="A55" s="18"/>
      <c r="B55" s="19"/>
      <c r="C55" s="20"/>
    </row>
    <row r="56" spans="1:3" ht="12.75" customHeight="1">
      <c r="A56" s="18"/>
      <c r="B56" s="19"/>
      <c r="C56" s="20"/>
    </row>
    <row r="57" spans="1:3" ht="12.75" customHeight="1">
      <c r="A57" s="18"/>
      <c r="B57" s="19"/>
      <c r="C57" s="20"/>
    </row>
    <row r="58" spans="1:3" ht="12.75" customHeight="1">
      <c r="A58" s="18"/>
      <c r="B58" s="19"/>
      <c r="C58" s="20"/>
    </row>
    <row r="59" spans="1:4" ht="27">
      <c r="A59" s="240" t="s">
        <v>62</v>
      </c>
      <c r="B59" s="240"/>
      <c r="C59" s="240"/>
      <c r="D59" s="240"/>
    </row>
    <row r="60" spans="1:3" ht="12.75" customHeight="1">
      <c r="A60" s="18"/>
      <c r="B60" s="19"/>
      <c r="C60" s="20"/>
    </row>
    <row r="61" spans="1:3" ht="12.75" customHeight="1">
      <c r="A61" s="18"/>
      <c r="B61" s="19"/>
      <c r="C61" s="20"/>
    </row>
    <row r="62" spans="1:3" ht="12.75" customHeight="1">
      <c r="A62" s="18"/>
      <c r="B62" s="19"/>
      <c r="C62" s="20"/>
    </row>
    <row r="63" ht="12.75">
      <c r="A63"/>
    </row>
    <row r="64" ht="12.75">
      <c r="A64"/>
    </row>
    <row r="65" ht="12.75">
      <c r="A65"/>
    </row>
    <row r="66" ht="12.75">
      <c r="A66"/>
    </row>
    <row r="67" ht="12.75">
      <c r="A67"/>
    </row>
    <row r="68" ht="12.75">
      <c r="A68"/>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3" ht="12.75">
      <c r="A93"/>
    </row>
    <row r="105" ht="13.5" thickBot="1"/>
    <row r="106" spans="1:4" ht="13.5" thickBot="1">
      <c r="A106" s="223" t="s">
        <v>32</v>
      </c>
      <c r="B106" s="224"/>
      <c r="C106" s="224"/>
      <c r="D106" s="225"/>
    </row>
  </sheetData>
  <sheetProtection selectLockedCells="1"/>
  <mergeCells count="31">
    <mergeCell ref="C7:D7"/>
    <mergeCell ref="A39:A45"/>
    <mergeCell ref="C4:D4"/>
    <mergeCell ref="C11:D11"/>
    <mergeCell ref="A1:D2"/>
    <mergeCell ref="A3:D3"/>
    <mergeCell ref="A10:D10"/>
    <mergeCell ref="C5:D5"/>
    <mergeCell ref="A9:D9"/>
    <mergeCell ref="C6:D6"/>
    <mergeCell ref="C8:D8"/>
    <mergeCell ref="A28:B28"/>
    <mergeCell ref="A106:D106"/>
    <mergeCell ref="A18:D23"/>
    <mergeCell ref="A24:D24"/>
    <mergeCell ref="A27:D27"/>
    <mergeCell ref="A51:D51"/>
    <mergeCell ref="A25:D25"/>
    <mergeCell ref="A54:C54"/>
    <mergeCell ref="A59:D59"/>
    <mergeCell ref="A29:A33"/>
    <mergeCell ref="A52:C52"/>
    <mergeCell ref="A26:D26"/>
    <mergeCell ref="C12:D12"/>
    <mergeCell ref="A46:A50"/>
    <mergeCell ref="A34:A38"/>
    <mergeCell ref="C15:D15"/>
    <mergeCell ref="C14:D14"/>
    <mergeCell ref="C13:D13"/>
    <mergeCell ref="A16:D16"/>
    <mergeCell ref="A17:D17"/>
  </mergeCells>
  <printOptions/>
  <pageMargins left="0.68" right="0.25" top="0.63" bottom="0.71" header="0.38" footer="0.5118110236220472"/>
  <pageSetup horizontalDpi="600" verticalDpi="600" orientation="portrait" paperSize="9" r:id="rId4"/>
  <headerFooter alignWithMargins="0">
    <oddFooter>&amp;C&amp;F  / Mai 2007</oddFooter>
  </headerFooter>
  <drawing r:id="rId3"/>
  <legacyDrawing r:id="rId2"/>
</worksheet>
</file>

<file path=xl/worksheets/sheet4.xml><?xml version="1.0" encoding="utf-8"?>
<worksheet xmlns="http://schemas.openxmlformats.org/spreadsheetml/2006/main" xmlns:r="http://schemas.openxmlformats.org/officeDocument/2006/relationships">
  <dimension ref="A1:F106"/>
  <sheetViews>
    <sheetView showGridLines="0" zoomScalePageLayoutView="0" workbookViewId="0" topLeftCell="A1">
      <selection activeCell="C31" sqref="C31"/>
    </sheetView>
  </sheetViews>
  <sheetFormatPr defaultColWidth="11.421875" defaultRowHeight="12.75"/>
  <cols>
    <col min="1" max="1" width="14.57421875" style="9" customWidth="1"/>
    <col min="2" max="2" width="16.57421875" style="0" customWidth="1"/>
    <col min="3" max="3" width="53.7109375" style="0" customWidth="1"/>
    <col min="4" max="4" width="9.28125" style="0" customWidth="1"/>
    <col min="5" max="5" width="12.140625" style="0" bestFit="1" customWidth="1"/>
  </cols>
  <sheetData>
    <row r="1" spans="1:4" ht="26.25" customHeight="1">
      <c r="A1" s="245" t="s">
        <v>61</v>
      </c>
      <c r="B1" s="246"/>
      <c r="C1" s="246"/>
      <c r="D1" s="246"/>
    </row>
    <row r="2" spans="1:4" ht="41.25" customHeight="1">
      <c r="A2" s="204"/>
      <c r="B2" s="204"/>
      <c r="C2" s="204"/>
      <c r="D2" s="204"/>
    </row>
    <row r="3" spans="1:4" ht="15">
      <c r="A3" s="218" t="s">
        <v>22</v>
      </c>
      <c r="B3" s="219"/>
      <c r="C3" s="219"/>
      <c r="D3" s="220"/>
    </row>
    <row r="4" spans="1:4" ht="14.25">
      <c r="A4" s="3" t="s">
        <v>72</v>
      </c>
      <c r="B4" s="4" t="s">
        <v>2</v>
      </c>
      <c r="C4" s="241">
        <f>ESTIM!D12</f>
        <v>0</v>
      </c>
      <c r="D4" s="242"/>
    </row>
    <row r="5" spans="1:4" ht="14.25">
      <c r="A5" s="3" t="s">
        <v>23</v>
      </c>
      <c r="B5" s="4" t="s">
        <v>2</v>
      </c>
      <c r="C5" s="247">
        <f>ESTIM!D14</f>
        <v>0</v>
      </c>
      <c r="D5" s="248"/>
    </row>
    <row r="6" spans="1:4" ht="14.25">
      <c r="A6" s="3" t="s">
        <v>85</v>
      </c>
      <c r="B6" s="4" t="s">
        <v>2</v>
      </c>
      <c r="C6" s="250"/>
      <c r="D6" s="251"/>
    </row>
    <row r="7" spans="1:4" ht="14.25">
      <c r="A7" s="3" t="s">
        <v>87</v>
      </c>
      <c r="B7" s="4" t="s">
        <v>2</v>
      </c>
      <c r="C7" s="250"/>
      <c r="D7" s="207"/>
    </row>
    <row r="8" spans="1:4" ht="14.25">
      <c r="A8" s="6" t="s">
        <v>24</v>
      </c>
      <c r="B8" s="7" t="s">
        <v>2</v>
      </c>
      <c r="C8" s="252"/>
      <c r="D8" s="215"/>
    </row>
    <row r="9" spans="1:4" ht="12.75">
      <c r="A9" s="249"/>
      <c r="B9" s="217"/>
      <c r="C9" s="217"/>
      <c r="D9" s="217"/>
    </row>
    <row r="10" spans="1:4" ht="15">
      <c r="A10" s="218" t="s">
        <v>25</v>
      </c>
      <c r="B10" s="219"/>
      <c r="C10" s="219"/>
      <c r="D10" s="220"/>
    </row>
    <row r="11" spans="1:4" ht="14.25">
      <c r="A11" s="3" t="s">
        <v>26</v>
      </c>
      <c r="B11" s="4" t="s">
        <v>2</v>
      </c>
      <c r="C11" s="243"/>
      <c r="D11" s="244"/>
    </row>
    <row r="12" spans="1:4" ht="14.25">
      <c r="A12" s="3" t="s">
        <v>27</v>
      </c>
      <c r="B12" s="4" t="s">
        <v>2</v>
      </c>
      <c r="C12" s="206"/>
      <c r="D12" s="207"/>
    </row>
    <row r="13" spans="1:4" ht="14.25">
      <c r="A13" s="3" t="s">
        <v>28</v>
      </c>
      <c r="B13" s="4" t="s">
        <v>2</v>
      </c>
      <c r="C13" s="206"/>
      <c r="D13" s="207"/>
    </row>
    <row r="14" spans="1:4" ht="14.25">
      <c r="A14" s="3" t="s">
        <v>29</v>
      </c>
      <c r="B14" s="4" t="s">
        <v>2</v>
      </c>
      <c r="C14" s="206"/>
      <c r="D14" s="207"/>
    </row>
    <row r="15" spans="1:4" ht="14.25">
      <c r="A15" s="6" t="s">
        <v>30</v>
      </c>
      <c r="B15" s="7" t="s">
        <v>2</v>
      </c>
      <c r="C15" s="214"/>
      <c r="D15" s="215"/>
    </row>
    <row r="16" spans="1:4" ht="12.75">
      <c r="A16" s="216"/>
      <c r="B16" s="217"/>
      <c r="C16" s="217"/>
      <c r="D16" s="217"/>
    </row>
    <row r="17" spans="1:4" ht="15">
      <c r="A17" s="218" t="s">
        <v>31</v>
      </c>
      <c r="B17" s="219"/>
      <c r="C17" s="219"/>
      <c r="D17" s="220"/>
    </row>
    <row r="18" spans="1:4" ht="12.75">
      <c r="A18" s="226"/>
      <c r="B18" s="227"/>
      <c r="C18" s="227"/>
      <c r="D18" s="228"/>
    </row>
    <row r="19" spans="1:4" ht="12.75">
      <c r="A19" s="229"/>
      <c r="B19" s="227"/>
      <c r="C19" s="227"/>
      <c r="D19" s="228"/>
    </row>
    <row r="20" spans="1:4" ht="12.75">
      <c r="A20" s="229"/>
      <c r="B20" s="227"/>
      <c r="C20" s="227"/>
      <c r="D20" s="228"/>
    </row>
    <row r="21" spans="1:4" ht="12.75">
      <c r="A21" s="229"/>
      <c r="B21" s="227"/>
      <c r="C21" s="227"/>
      <c r="D21" s="228"/>
    </row>
    <row r="22" spans="1:4" ht="12.75">
      <c r="A22" s="229"/>
      <c r="B22" s="227"/>
      <c r="C22" s="227"/>
      <c r="D22" s="228"/>
    </row>
    <row r="23" spans="1:4" ht="12.75">
      <c r="A23" s="230"/>
      <c r="B23" s="231"/>
      <c r="C23" s="231"/>
      <c r="D23" s="232"/>
    </row>
    <row r="24" spans="1:4" ht="12.75">
      <c r="A24" s="233"/>
      <c r="B24" s="234"/>
      <c r="C24" s="234"/>
      <c r="D24" s="234"/>
    </row>
    <row r="25" spans="1:4" ht="15">
      <c r="A25" s="218" t="s">
        <v>86</v>
      </c>
      <c r="B25" s="219"/>
      <c r="C25" s="219"/>
      <c r="D25" s="220"/>
    </row>
    <row r="26" spans="1:4" ht="12.75">
      <c r="A26" s="203" t="s">
        <v>116</v>
      </c>
      <c r="B26" s="204"/>
      <c r="C26" s="204"/>
      <c r="D26" s="205"/>
    </row>
    <row r="27" spans="1:4" ht="3" customHeight="1">
      <c r="A27" s="216"/>
      <c r="B27" s="235"/>
      <c r="C27" s="235"/>
      <c r="D27" s="235"/>
    </row>
    <row r="28" spans="1:4" s="9" customFormat="1" ht="12.75">
      <c r="A28" s="221" t="s">
        <v>33</v>
      </c>
      <c r="B28" s="222"/>
      <c r="C28" s="48" t="s">
        <v>34</v>
      </c>
      <c r="D28" s="49" t="s">
        <v>35</v>
      </c>
    </row>
    <row r="29" spans="1:4" ht="12.75" customHeight="1">
      <c r="A29" s="211" t="s">
        <v>92</v>
      </c>
      <c r="B29" s="10" t="s">
        <v>36</v>
      </c>
      <c r="C29" s="52"/>
      <c r="D29" s="53"/>
    </row>
    <row r="30" spans="1:4" ht="12.75" customHeight="1">
      <c r="A30" s="212"/>
      <c r="B30" s="11" t="s">
        <v>37</v>
      </c>
      <c r="C30" s="50"/>
      <c r="D30" s="54"/>
    </row>
    <row r="31" spans="1:4" ht="12.75" customHeight="1">
      <c r="A31" s="212"/>
      <c r="B31" s="12" t="s">
        <v>38</v>
      </c>
      <c r="C31" s="51"/>
      <c r="D31" s="54"/>
    </row>
    <row r="32" spans="1:4" ht="12.75" customHeight="1">
      <c r="A32" s="212"/>
      <c r="B32" s="12" t="s">
        <v>39</v>
      </c>
      <c r="C32" s="51"/>
      <c r="D32" s="55"/>
    </row>
    <row r="33" spans="1:5" ht="15" customHeight="1">
      <c r="A33" s="213"/>
      <c r="B33" s="13" t="s">
        <v>40</v>
      </c>
      <c r="C33" s="14" t="s">
        <v>41</v>
      </c>
      <c r="D33" s="15">
        <f>IF(ISERROR(AVERAGE(D29:D32)=0),"",AVERAGE(D29:D32))</f>
      </c>
      <c r="E33" s="60"/>
    </row>
    <row r="34" spans="1:6" ht="12.75" customHeight="1">
      <c r="A34" s="211" t="s">
        <v>42</v>
      </c>
      <c r="B34" s="10" t="s">
        <v>43</v>
      </c>
      <c r="C34" s="52"/>
      <c r="D34" s="61"/>
      <c r="F34" s="60"/>
    </row>
    <row r="35" spans="1:4" ht="12.75" customHeight="1">
      <c r="A35" s="212"/>
      <c r="B35" s="11" t="s">
        <v>44</v>
      </c>
      <c r="C35" s="50"/>
      <c r="D35" s="54"/>
    </row>
    <row r="36" spans="1:6" ht="12.75" customHeight="1">
      <c r="A36" s="212"/>
      <c r="B36" s="11" t="s">
        <v>45</v>
      </c>
      <c r="C36" s="50"/>
      <c r="D36" s="54"/>
      <c r="F36" s="60"/>
    </row>
    <row r="37" spans="1:6" ht="12.75" customHeight="1">
      <c r="A37" s="212"/>
      <c r="B37" s="12" t="s">
        <v>46</v>
      </c>
      <c r="C37" s="51"/>
      <c r="D37" s="55"/>
      <c r="F37" s="60"/>
    </row>
    <row r="38" spans="1:4" ht="15" customHeight="1">
      <c r="A38" s="213"/>
      <c r="B38" s="16" t="s">
        <v>47</v>
      </c>
      <c r="C38" s="14" t="s">
        <v>48</v>
      </c>
      <c r="D38" s="15">
        <f>IF(ISERROR(AVERAGE(D34:D37)=0),"",AVERAGE(D34:D37))</f>
      </c>
    </row>
    <row r="39" spans="1:4" ht="12.75" customHeight="1">
      <c r="A39" s="208" t="s">
        <v>95</v>
      </c>
      <c r="B39" s="10" t="s">
        <v>49</v>
      </c>
      <c r="C39" s="52"/>
      <c r="D39" s="53"/>
    </row>
    <row r="40" spans="1:4" ht="12.75" customHeight="1">
      <c r="A40" s="209"/>
      <c r="B40" s="11" t="s">
        <v>50</v>
      </c>
      <c r="C40" s="50"/>
      <c r="D40" s="54"/>
    </row>
    <row r="41" spans="1:4" ht="12.75" customHeight="1">
      <c r="A41" s="209"/>
      <c r="B41" s="11" t="s">
        <v>51</v>
      </c>
      <c r="C41" s="50"/>
      <c r="D41" s="54"/>
    </row>
    <row r="42" spans="1:4" ht="12.75" customHeight="1">
      <c r="A42" s="209"/>
      <c r="B42" s="11" t="s">
        <v>52</v>
      </c>
      <c r="C42" s="50"/>
      <c r="D42" s="54"/>
    </row>
    <row r="43" spans="1:6" ht="12.75" customHeight="1">
      <c r="A43" s="209"/>
      <c r="B43" s="11" t="s">
        <v>53</v>
      </c>
      <c r="C43" s="50"/>
      <c r="D43" s="54"/>
      <c r="F43" s="60"/>
    </row>
    <row r="44" spans="1:4" ht="12.75" customHeight="1">
      <c r="A44" s="209"/>
      <c r="B44" s="12" t="s">
        <v>54</v>
      </c>
      <c r="C44" s="51"/>
      <c r="D44" s="58"/>
    </row>
    <row r="45" spans="1:5" ht="15" customHeight="1">
      <c r="A45" s="210"/>
      <c r="B45" s="16" t="s">
        <v>55</v>
      </c>
      <c r="C45" s="14" t="s">
        <v>48</v>
      </c>
      <c r="D45" s="15">
        <f>IF(ISERROR(AVERAGE(D39:D44)=0),"",AVERAGE(D39:D44))</f>
      </c>
      <c r="E45" s="59"/>
    </row>
    <row r="46" spans="1:4" ht="12.75" customHeight="1">
      <c r="A46" s="208" t="s">
        <v>96</v>
      </c>
      <c r="B46" s="10" t="s">
        <v>56</v>
      </c>
      <c r="C46" s="52"/>
      <c r="D46" s="53"/>
    </row>
    <row r="47" spans="1:4" ht="12.75" customHeight="1">
      <c r="A47" s="209"/>
      <c r="B47" s="11" t="s">
        <v>57</v>
      </c>
      <c r="C47" s="50"/>
      <c r="D47" s="54"/>
    </row>
    <row r="48" spans="1:4" ht="12.75" customHeight="1">
      <c r="A48" s="209"/>
      <c r="B48" s="11" t="s">
        <v>58</v>
      </c>
      <c r="C48" s="50"/>
      <c r="D48" s="54"/>
    </row>
    <row r="49" spans="1:4" ht="12.75" customHeight="1">
      <c r="A49" s="209"/>
      <c r="B49" s="11" t="s">
        <v>59</v>
      </c>
      <c r="C49" s="50"/>
      <c r="D49" s="55"/>
    </row>
    <row r="50" spans="1:4" ht="15" customHeight="1">
      <c r="A50" s="210"/>
      <c r="B50" s="13" t="s">
        <v>60</v>
      </c>
      <c r="C50" s="14" t="s">
        <v>41</v>
      </c>
      <c r="D50" s="15">
        <f>IF(ISERROR(AVERAGE(D46:D49)=0),"",AVERAGE(D46:D49))</f>
      </c>
    </row>
    <row r="51" spans="1:4" ht="3.75" customHeight="1" thickBot="1">
      <c r="A51" s="236"/>
      <c r="B51" s="237"/>
      <c r="C51" s="237"/>
      <c r="D51" s="237"/>
    </row>
    <row r="52" spans="1:4" ht="18.75" customHeight="1" thickBot="1">
      <c r="A52" s="200" t="s">
        <v>94</v>
      </c>
      <c r="B52" s="201"/>
      <c r="C52" s="202"/>
      <c r="D52" s="62">
        <f>IF(ISERROR(SUM(($D$33+($D$38*4)+($D$45*4)+$D$50)/10)=0),"",SUM(($D$33+($D$38*4)+($D$45*4)+$D$50)/10))</f>
      </c>
    </row>
    <row r="53" spans="1:3" ht="6" customHeight="1">
      <c r="A53" s="17"/>
      <c r="B53" s="5"/>
      <c r="C53" s="5"/>
    </row>
    <row r="54" spans="1:4" ht="23.25" customHeight="1">
      <c r="A54" s="238" t="s">
        <v>93</v>
      </c>
      <c r="B54" s="238"/>
      <c r="C54" s="239"/>
      <c r="D54" s="56">
        <f>IF($E$52=0,"0")+IF(AND($D$52&gt;=1,$D$52&lt;=2),(0%+(5%-0%)*($D$52-1)),IF(AND($D$52&gt;=2.001,$D$52&lt;=3),(5%+(12%-5%)*($D$52-2)),IF(AND($D$52&gt;=3.001,$D$52&lt;=4),(12%+(22%-12%)*($D$52-3)),IF(AND($D$52&gt;=4.001,$D$52&lt;=5),(22%+(36%-22%)*($D$52-4)),IF(AND($D$52&gt;=5.001,$D$52&lt;=6),(36%+(60%-36%)*($D$52-5)),IF(AND($D$52&gt;=6.001,$D$52&lt;=7),(60%+(100%-60%)*($D$52-6))))))))</f>
        <v>0</v>
      </c>
    </row>
    <row r="55" spans="1:3" ht="12.75">
      <c r="A55" s="18"/>
      <c r="B55" s="19"/>
      <c r="C55" s="20"/>
    </row>
    <row r="56" spans="1:3" ht="12.75" customHeight="1">
      <c r="A56" s="18"/>
      <c r="B56" s="19"/>
      <c r="C56" s="20"/>
    </row>
    <row r="57" spans="1:3" ht="12.75" customHeight="1">
      <c r="A57" s="18"/>
      <c r="B57" s="19"/>
      <c r="C57" s="20"/>
    </row>
    <row r="58" spans="1:3" ht="12.75" customHeight="1">
      <c r="A58" s="18"/>
      <c r="B58" s="19"/>
      <c r="C58" s="20"/>
    </row>
    <row r="59" spans="1:4" ht="27">
      <c r="A59" s="240" t="s">
        <v>62</v>
      </c>
      <c r="B59" s="240"/>
      <c r="C59" s="240"/>
      <c r="D59" s="240"/>
    </row>
    <row r="60" spans="1:3" ht="12.75" customHeight="1">
      <c r="A60" s="18"/>
      <c r="B60" s="19"/>
      <c r="C60" s="20"/>
    </row>
    <row r="61" spans="1:3" ht="12.75" customHeight="1">
      <c r="A61" s="18"/>
      <c r="B61" s="19"/>
      <c r="C61" s="20"/>
    </row>
    <row r="62" spans="1:3" ht="12.75" customHeight="1">
      <c r="A62" s="18"/>
      <c r="B62" s="19"/>
      <c r="C62" s="20"/>
    </row>
    <row r="63" ht="12.75">
      <c r="A63"/>
    </row>
    <row r="64" ht="12.75">
      <c r="A64"/>
    </row>
    <row r="65" ht="12.75">
      <c r="A65"/>
    </row>
    <row r="66" ht="12.75">
      <c r="A66"/>
    </row>
    <row r="67" ht="12.75">
      <c r="A67"/>
    </row>
    <row r="68" ht="12.75">
      <c r="A68"/>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3" ht="12.75">
      <c r="A93"/>
    </row>
    <row r="105" ht="13.5" thickBot="1"/>
    <row r="106" spans="1:4" ht="13.5" thickBot="1">
      <c r="A106" s="223" t="s">
        <v>32</v>
      </c>
      <c r="B106" s="224"/>
      <c r="C106" s="224"/>
      <c r="D106" s="225"/>
    </row>
  </sheetData>
  <sheetProtection selectLockedCells="1"/>
  <mergeCells count="31">
    <mergeCell ref="A106:D106"/>
    <mergeCell ref="A18:D23"/>
    <mergeCell ref="A24:D24"/>
    <mergeCell ref="A27:D27"/>
    <mergeCell ref="A51:D51"/>
    <mergeCell ref="C7:D7"/>
    <mergeCell ref="C14:D14"/>
    <mergeCell ref="A16:D16"/>
    <mergeCell ref="C15:D15"/>
    <mergeCell ref="A39:A45"/>
    <mergeCell ref="A1:D2"/>
    <mergeCell ref="A3:D3"/>
    <mergeCell ref="A10:D10"/>
    <mergeCell ref="C5:D5"/>
    <mergeCell ref="C12:D12"/>
    <mergeCell ref="C8:D8"/>
    <mergeCell ref="A29:A33"/>
    <mergeCell ref="A54:C54"/>
    <mergeCell ref="A52:C52"/>
    <mergeCell ref="A34:A38"/>
    <mergeCell ref="A26:D26"/>
    <mergeCell ref="A59:D59"/>
    <mergeCell ref="A46:A50"/>
    <mergeCell ref="A28:B28"/>
    <mergeCell ref="A25:D25"/>
    <mergeCell ref="C11:D11"/>
    <mergeCell ref="C4:D4"/>
    <mergeCell ref="C6:D6"/>
    <mergeCell ref="A17:D17"/>
    <mergeCell ref="C13:D13"/>
    <mergeCell ref="A9:D9"/>
  </mergeCells>
  <printOptions/>
  <pageMargins left="0.68" right="0.25" top="0.63" bottom="0.71" header="0.38" footer="0.5118110236220472"/>
  <pageSetup horizontalDpi="600" verticalDpi="600" orientation="portrait" paperSize="9" r:id="rId4"/>
  <headerFooter alignWithMargins="0">
    <oddFooter>&amp;C&amp;F  / Mai 2007</oddFooter>
  </headerFooter>
  <drawing r:id="rId3"/>
  <legacyDrawing r:id="rId2"/>
</worksheet>
</file>

<file path=xl/worksheets/sheet5.xml><?xml version="1.0" encoding="utf-8"?>
<worksheet xmlns="http://schemas.openxmlformats.org/spreadsheetml/2006/main" xmlns:r="http://schemas.openxmlformats.org/officeDocument/2006/relationships">
  <dimension ref="A1:F106"/>
  <sheetViews>
    <sheetView showGridLines="0" zoomScalePageLayoutView="0" workbookViewId="0" topLeftCell="A1">
      <selection activeCell="C31" sqref="C31"/>
    </sheetView>
  </sheetViews>
  <sheetFormatPr defaultColWidth="11.421875" defaultRowHeight="12.75"/>
  <cols>
    <col min="1" max="1" width="14.57421875" style="9" customWidth="1"/>
    <col min="2" max="2" width="16.57421875" style="0" customWidth="1"/>
    <col min="3" max="3" width="53.7109375" style="0" customWidth="1"/>
    <col min="4" max="4" width="9.28125" style="0" customWidth="1"/>
    <col min="5" max="5" width="12.140625" style="0" bestFit="1" customWidth="1"/>
  </cols>
  <sheetData>
    <row r="1" spans="1:4" ht="26.25" customHeight="1">
      <c r="A1" s="245" t="s">
        <v>61</v>
      </c>
      <c r="B1" s="246"/>
      <c r="C1" s="246"/>
      <c r="D1" s="246"/>
    </row>
    <row r="2" spans="1:4" ht="41.25" customHeight="1">
      <c r="A2" s="204"/>
      <c r="B2" s="204"/>
      <c r="C2" s="204"/>
      <c r="D2" s="204"/>
    </row>
    <row r="3" spans="1:4" ht="15">
      <c r="A3" s="218" t="s">
        <v>22</v>
      </c>
      <c r="B3" s="219"/>
      <c r="C3" s="219"/>
      <c r="D3" s="220"/>
    </row>
    <row r="4" spans="1:4" ht="14.25">
      <c r="A4" s="3" t="s">
        <v>72</v>
      </c>
      <c r="B4" s="4" t="s">
        <v>2</v>
      </c>
      <c r="C4" s="241">
        <f>ESTIM!D12</f>
        <v>0</v>
      </c>
      <c r="D4" s="242"/>
    </row>
    <row r="5" spans="1:4" ht="14.25">
      <c r="A5" s="3" t="s">
        <v>23</v>
      </c>
      <c r="B5" s="4" t="s">
        <v>2</v>
      </c>
      <c r="C5" s="247">
        <f>ESTIM!D14</f>
        <v>0</v>
      </c>
      <c r="D5" s="248"/>
    </row>
    <row r="6" spans="1:4" ht="14.25">
      <c r="A6" s="3" t="s">
        <v>85</v>
      </c>
      <c r="B6" s="4" t="s">
        <v>2</v>
      </c>
      <c r="C6" s="250"/>
      <c r="D6" s="251"/>
    </row>
    <row r="7" spans="1:4" ht="14.25">
      <c r="A7" s="3" t="s">
        <v>87</v>
      </c>
      <c r="B7" s="4" t="s">
        <v>2</v>
      </c>
      <c r="C7" s="250"/>
      <c r="D7" s="207"/>
    </row>
    <row r="8" spans="1:4" ht="14.25">
      <c r="A8" s="6" t="s">
        <v>24</v>
      </c>
      <c r="B8" s="7" t="s">
        <v>2</v>
      </c>
      <c r="C8" s="252"/>
      <c r="D8" s="215"/>
    </row>
    <row r="9" spans="1:4" ht="12.75">
      <c r="A9" s="249"/>
      <c r="B9" s="217"/>
      <c r="C9" s="217"/>
      <c r="D9" s="217"/>
    </row>
    <row r="10" spans="1:4" ht="15">
      <c r="A10" s="218" t="s">
        <v>25</v>
      </c>
      <c r="B10" s="219"/>
      <c r="C10" s="219"/>
      <c r="D10" s="220"/>
    </row>
    <row r="11" spans="1:4" ht="14.25">
      <c r="A11" s="3" t="s">
        <v>26</v>
      </c>
      <c r="B11" s="4" t="s">
        <v>2</v>
      </c>
      <c r="C11" s="243"/>
      <c r="D11" s="244"/>
    </row>
    <row r="12" spans="1:4" ht="14.25">
      <c r="A12" s="3" t="s">
        <v>27</v>
      </c>
      <c r="B12" s="4" t="s">
        <v>2</v>
      </c>
      <c r="C12" s="206"/>
      <c r="D12" s="207"/>
    </row>
    <row r="13" spans="1:4" ht="14.25">
      <c r="A13" s="3" t="s">
        <v>28</v>
      </c>
      <c r="B13" s="4" t="s">
        <v>2</v>
      </c>
      <c r="C13" s="206"/>
      <c r="D13" s="207"/>
    </row>
    <row r="14" spans="1:4" ht="14.25">
      <c r="A14" s="3" t="s">
        <v>29</v>
      </c>
      <c r="B14" s="4" t="s">
        <v>2</v>
      </c>
      <c r="C14" s="206"/>
      <c r="D14" s="207"/>
    </row>
    <row r="15" spans="1:4" ht="14.25">
      <c r="A15" s="6" t="s">
        <v>30</v>
      </c>
      <c r="B15" s="7" t="s">
        <v>2</v>
      </c>
      <c r="C15" s="214"/>
      <c r="D15" s="215"/>
    </row>
    <row r="16" spans="1:4" ht="12.75">
      <c r="A16" s="216"/>
      <c r="B16" s="217"/>
      <c r="C16" s="217"/>
      <c r="D16" s="217"/>
    </row>
    <row r="17" spans="1:4" ht="15">
      <c r="A17" s="218" t="s">
        <v>31</v>
      </c>
      <c r="B17" s="219"/>
      <c r="C17" s="219"/>
      <c r="D17" s="220"/>
    </row>
    <row r="18" spans="1:4" ht="12.75">
      <c r="A18" s="226"/>
      <c r="B18" s="227"/>
      <c r="C18" s="227"/>
      <c r="D18" s="228"/>
    </row>
    <row r="19" spans="1:4" ht="12.75">
      <c r="A19" s="229"/>
      <c r="B19" s="227"/>
      <c r="C19" s="227"/>
      <c r="D19" s="228"/>
    </row>
    <row r="20" spans="1:4" ht="12.75">
      <c r="A20" s="229"/>
      <c r="B20" s="227"/>
      <c r="C20" s="227"/>
      <c r="D20" s="228"/>
    </row>
    <row r="21" spans="1:4" ht="12.75">
      <c r="A21" s="229"/>
      <c r="B21" s="227"/>
      <c r="C21" s="227"/>
      <c r="D21" s="228"/>
    </row>
    <row r="22" spans="1:4" ht="12.75">
      <c r="A22" s="229"/>
      <c r="B22" s="227"/>
      <c r="C22" s="227"/>
      <c r="D22" s="228"/>
    </row>
    <row r="23" spans="1:4" ht="12.75">
      <c r="A23" s="230"/>
      <c r="B23" s="231"/>
      <c r="C23" s="231"/>
      <c r="D23" s="232"/>
    </row>
    <row r="24" spans="1:4" ht="12.75">
      <c r="A24" s="233"/>
      <c r="B24" s="234"/>
      <c r="C24" s="234"/>
      <c r="D24" s="234"/>
    </row>
    <row r="25" spans="1:4" ht="15">
      <c r="A25" s="218" t="s">
        <v>86</v>
      </c>
      <c r="B25" s="219"/>
      <c r="C25" s="219"/>
      <c r="D25" s="220"/>
    </row>
    <row r="26" spans="1:4" ht="12.75">
      <c r="A26" s="203" t="s">
        <v>116</v>
      </c>
      <c r="B26" s="204"/>
      <c r="C26" s="204"/>
      <c r="D26" s="205"/>
    </row>
    <row r="27" spans="1:4" ht="3" customHeight="1">
      <c r="A27" s="216"/>
      <c r="B27" s="235"/>
      <c r="C27" s="235"/>
      <c r="D27" s="235"/>
    </row>
    <row r="28" spans="1:4" s="9" customFormat="1" ht="12.75">
      <c r="A28" s="221" t="s">
        <v>33</v>
      </c>
      <c r="B28" s="222"/>
      <c r="C28" s="48" t="s">
        <v>34</v>
      </c>
      <c r="D28" s="49" t="s">
        <v>35</v>
      </c>
    </row>
    <row r="29" spans="1:4" ht="12.75" customHeight="1">
      <c r="A29" s="211" t="s">
        <v>92</v>
      </c>
      <c r="B29" s="10" t="s">
        <v>36</v>
      </c>
      <c r="C29" s="52"/>
      <c r="D29" s="53"/>
    </row>
    <row r="30" spans="1:4" ht="12.75" customHeight="1">
      <c r="A30" s="212"/>
      <c r="B30" s="11" t="s">
        <v>37</v>
      </c>
      <c r="C30" s="50"/>
      <c r="D30" s="54"/>
    </row>
    <row r="31" spans="1:4" ht="12.75" customHeight="1">
      <c r="A31" s="212"/>
      <c r="B31" s="12" t="s">
        <v>38</v>
      </c>
      <c r="C31" s="51"/>
      <c r="D31" s="54"/>
    </row>
    <row r="32" spans="1:4" ht="12.75" customHeight="1">
      <c r="A32" s="212"/>
      <c r="B32" s="12" t="s">
        <v>39</v>
      </c>
      <c r="C32" s="51"/>
      <c r="D32" s="55"/>
    </row>
    <row r="33" spans="1:5" ht="15" customHeight="1">
      <c r="A33" s="213"/>
      <c r="B33" s="13" t="s">
        <v>40</v>
      </c>
      <c r="C33" s="14" t="s">
        <v>41</v>
      </c>
      <c r="D33" s="15">
        <f>IF(ISERROR(AVERAGE(D29:D32)=0),"",AVERAGE(D29:D32))</f>
      </c>
      <c r="E33" s="60"/>
    </row>
    <row r="34" spans="1:6" ht="12.75" customHeight="1">
      <c r="A34" s="211" t="s">
        <v>42</v>
      </c>
      <c r="B34" s="10" t="s">
        <v>43</v>
      </c>
      <c r="C34" s="52"/>
      <c r="D34" s="61"/>
      <c r="F34" s="60"/>
    </row>
    <row r="35" spans="1:4" ht="12.75" customHeight="1">
      <c r="A35" s="212"/>
      <c r="B35" s="11" t="s">
        <v>44</v>
      </c>
      <c r="C35" s="50"/>
      <c r="D35" s="54"/>
    </row>
    <row r="36" spans="1:6" ht="12.75" customHeight="1">
      <c r="A36" s="212"/>
      <c r="B36" s="11" t="s">
        <v>45</v>
      </c>
      <c r="C36" s="50"/>
      <c r="D36" s="54"/>
      <c r="F36" s="60"/>
    </row>
    <row r="37" spans="1:6" ht="12.75" customHeight="1">
      <c r="A37" s="212"/>
      <c r="B37" s="12" t="s">
        <v>46</v>
      </c>
      <c r="C37" s="51"/>
      <c r="D37" s="55"/>
      <c r="F37" s="60"/>
    </row>
    <row r="38" spans="1:4" ht="15" customHeight="1">
      <c r="A38" s="213"/>
      <c r="B38" s="16" t="s">
        <v>47</v>
      </c>
      <c r="C38" s="14" t="s">
        <v>48</v>
      </c>
      <c r="D38" s="15">
        <f>IF(ISERROR(AVERAGE(D34:D37)=0),"",AVERAGE(D34:D37))</f>
      </c>
    </row>
    <row r="39" spans="1:4" ht="12.75" customHeight="1">
      <c r="A39" s="208" t="s">
        <v>95</v>
      </c>
      <c r="B39" s="10" t="s">
        <v>49</v>
      </c>
      <c r="C39" s="52"/>
      <c r="D39" s="53"/>
    </row>
    <row r="40" spans="1:4" ht="12.75" customHeight="1">
      <c r="A40" s="209"/>
      <c r="B40" s="11" t="s">
        <v>50</v>
      </c>
      <c r="C40" s="50"/>
      <c r="D40" s="54"/>
    </row>
    <row r="41" spans="1:4" ht="12.75" customHeight="1">
      <c r="A41" s="209"/>
      <c r="B41" s="11" t="s">
        <v>51</v>
      </c>
      <c r="C41" s="50"/>
      <c r="D41" s="54"/>
    </row>
    <row r="42" spans="1:4" ht="12.75" customHeight="1">
      <c r="A42" s="209"/>
      <c r="B42" s="11" t="s">
        <v>52</v>
      </c>
      <c r="C42" s="50"/>
      <c r="D42" s="54"/>
    </row>
    <row r="43" spans="1:6" ht="12.75" customHeight="1">
      <c r="A43" s="209"/>
      <c r="B43" s="11" t="s">
        <v>53</v>
      </c>
      <c r="C43" s="50"/>
      <c r="D43" s="54"/>
      <c r="F43" s="60"/>
    </row>
    <row r="44" spans="1:4" ht="12.75" customHeight="1">
      <c r="A44" s="209"/>
      <c r="B44" s="12" t="s">
        <v>54</v>
      </c>
      <c r="C44" s="51"/>
      <c r="D44" s="58"/>
    </row>
    <row r="45" spans="1:5" ht="15" customHeight="1">
      <c r="A45" s="210"/>
      <c r="B45" s="16" t="s">
        <v>55</v>
      </c>
      <c r="C45" s="14" t="s">
        <v>48</v>
      </c>
      <c r="D45" s="15">
        <f>IF(ISERROR(AVERAGE(D39:D44)=0),"",AVERAGE(D39:D44))</f>
      </c>
      <c r="E45" s="59"/>
    </row>
    <row r="46" spans="1:4" ht="12.75" customHeight="1">
      <c r="A46" s="208" t="s">
        <v>96</v>
      </c>
      <c r="B46" s="10" t="s">
        <v>56</v>
      </c>
      <c r="C46" s="52"/>
      <c r="D46" s="53"/>
    </row>
    <row r="47" spans="1:4" ht="12.75" customHeight="1">
      <c r="A47" s="209"/>
      <c r="B47" s="11" t="s">
        <v>57</v>
      </c>
      <c r="C47" s="50"/>
      <c r="D47" s="54"/>
    </row>
    <row r="48" spans="1:4" ht="12.75" customHeight="1">
      <c r="A48" s="209"/>
      <c r="B48" s="11" t="s">
        <v>58</v>
      </c>
      <c r="C48" s="50"/>
      <c r="D48" s="54"/>
    </row>
    <row r="49" spans="1:4" ht="12.75" customHeight="1">
      <c r="A49" s="209"/>
      <c r="B49" s="11" t="s">
        <v>59</v>
      </c>
      <c r="C49" s="50"/>
      <c r="D49" s="55"/>
    </row>
    <row r="50" spans="1:4" ht="15" customHeight="1">
      <c r="A50" s="210"/>
      <c r="B50" s="13" t="s">
        <v>60</v>
      </c>
      <c r="C50" s="14" t="s">
        <v>41</v>
      </c>
      <c r="D50" s="15">
        <f>IF(ISERROR(AVERAGE(D46:D49)=0),"",AVERAGE(D46:D49))</f>
      </c>
    </row>
    <row r="51" spans="1:4" ht="3.75" customHeight="1" thickBot="1">
      <c r="A51" s="236"/>
      <c r="B51" s="237"/>
      <c r="C51" s="237"/>
      <c r="D51" s="237"/>
    </row>
    <row r="52" spans="1:4" ht="18.75" customHeight="1" thickBot="1">
      <c r="A52" s="200" t="s">
        <v>94</v>
      </c>
      <c r="B52" s="201"/>
      <c r="C52" s="202"/>
      <c r="D52" s="62">
        <f>IF(ISERROR(SUM(($D$33+($D$38*4)+($D$45*4)+$D$50)/10)=0),"",SUM(($D$33+($D$38*4)+($D$45*4)+$D$50)/10))</f>
      </c>
    </row>
    <row r="53" spans="1:3" ht="6" customHeight="1">
      <c r="A53" s="17"/>
      <c r="B53" s="5"/>
      <c r="C53" s="5"/>
    </row>
    <row r="54" spans="1:4" ht="23.25" customHeight="1">
      <c r="A54" s="238" t="s">
        <v>93</v>
      </c>
      <c r="B54" s="238"/>
      <c r="C54" s="239"/>
      <c r="D54" s="56">
        <f>IF($E$52=0,"0")+IF(AND($D$52&gt;=1,$D$52&lt;=2),(0%+(5%-0%)*($D$52-1)),IF(AND($D$52&gt;=2.001,$D$52&lt;=3),(5%+(12%-5%)*($D$52-2)),IF(AND($D$52&gt;=3.001,$D$52&lt;=4),(12%+(22%-12%)*($D$52-3)),IF(AND($D$52&gt;=4.001,$D$52&lt;=5),(22%+(36%-22%)*($D$52-4)),IF(AND($D$52&gt;=5.001,$D$52&lt;=6),(36%+(60%-36%)*($D$52-5)),IF(AND($D$52&gt;=6.001,$D$52&lt;=7),(60%+(100%-60%)*($D$52-6))))))))</f>
        <v>0</v>
      </c>
    </row>
    <row r="55" spans="1:3" ht="12.75">
      <c r="A55" s="18"/>
      <c r="B55" s="19"/>
      <c r="C55" s="20"/>
    </row>
    <row r="56" spans="1:3" ht="12.75" customHeight="1">
      <c r="A56" s="18"/>
      <c r="B56" s="19"/>
      <c r="C56" s="20"/>
    </row>
    <row r="57" spans="1:3" ht="12.75" customHeight="1">
      <c r="A57" s="18"/>
      <c r="B57" s="19"/>
      <c r="C57" s="20"/>
    </row>
    <row r="58" spans="1:3" ht="12.75" customHeight="1">
      <c r="A58" s="18"/>
      <c r="B58" s="19"/>
      <c r="C58" s="20"/>
    </row>
    <row r="59" spans="1:4" ht="27">
      <c r="A59" s="240" t="s">
        <v>62</v>
      </c>
      <c r="B59" s="240"/>
      <c r="C59" s="240"/>
      <c r="D59" s="240"/>
    </row>
    <row r="60" spans="1:3" ht="12.75" customHeight="1">
      <c r="A60" s="18"/>
      <c r="B60" s="19"/>
      <c r="C60" s="20"/>
    </row>
    <row r="61" spans="1:3" ht="12.75" customHeight="1">
      <c r="A61" s="18"/>
      <c r="B61" s="19"/>
      <c r="C61" s="20"/>
    </row>
    <row r="62" spans="1:3" ht="12.75" customHeight="1">
      <c r="A62" s="18"/>
      <c r="B62" s="19"/>
      <c r="C62" s="20"/>
    </row>
    <row r="63" ht="12.75">
      <c r="A63"/>
    </row>
    <row r="64" ht="12.75">
      <c r="A64"/>
    </row>
    <row r="65" ht="12.75">
      <c r="A65"/>
    </row>
    <row r="66" ht="12.75">
      <c r="A66"/>
    </row>
    <row r="67" ht="12.75">
      <c r="A67"/>
    </row>
    <row r="68" ht="12.75">
      <c r="A68"/>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3" ht="12.75">
      <c r="A93"/>
    </row>
    <row r="105" ht="13.5" thickBot="1"/>
    <row r="106" spans="1:4" ht="13.5" thickBot="1">
      <c r="A106" s="223" t="s">
        <v>32</v>
      </c>
      <c r="B106" s="224"/>
      <c r="C106" s="224"/>
      <c r="D106" s="225"/>
    </row>
  </sheetData>
  <sheetProtection selectLockedCells="1"/>
  <mergeCells count="31">
    <mergeCell ref="C7:D7"/>
    <mergeCell ref="A39:A45"/>
    <mergeCell ref="C4:D4"/>
    <mergeCell ref="C11:D11"/>
    <mergeCell ref="A1:D2"/>
    <mergeCell ref="A3:D3"/>
    <mergeCell ref="A10:D10"/>
    <mergeCell ref="C5:D5"/>
    <mergeCell ref="A9:D9"/>
    <mergeCell ref="C6:D6"/>
    <mergeCell ref="C8:D8"/>
    <mergeCell ref="A28:B28"/>
    <mergeCell ref="A106:D106"/>
    <mergeCell ref="A18:D23"/>
    <mergeCell ref="A24:D24"/>
    <mergeCell ref="A27:D27"/>
    <mergeCell ref="A51:D51"/>
    <mergeCell ref="A25:D25"/>
    <mergeCell ref="A54:C54"/>
    <mergeCell ref="A59:D59"/>
    <mergeCell ref="A29:A33"/>
    <mergeCell ref="A52:C52"/>
    <mergeCell ref="A26:D26"/>
    <mergeCell ref="C12:D12"/>
    <mergeCell ref="A46:A50"/>
    <mergeCell ref="A34:A38"/>
    <mergeCell ref="C15:D15"/>
    <mergeCell ref="C14:D14"/>
    <mergeCell ref="C13:D13"/>
    <mergeCell ref="A16:D16"/>
    <mergeCell ref="A17:D17"/>
  </mergeCells>
  <printOptions/>
  <pageMargins left="0.68" right="0.25" top="0.63" bottom="0.71" header="0.38" footer="0.5118110236220472"/>
  <pageSetup horizontalDpi="600" verticalDpi="600" orientation="portrait" paperSize="9" r:id="rId4"/>
  <headerFooter alignWithMargins="0">
    <oddFooter>&amp;C&amp;F  / Mai 2007</oddFooter>
  </headerFooter>
  <drawing r:id="rId3"/>
  <legacyDrawing r:id="rId2"/>
</worksheet>
</file>

<file path=xl/worksheets/sheet6.xml><?xml version="1.0" encoding="utf-8"?>
<worksheet xmlns="http://schemas.openxmlformats.org/spreadsheetml/2006/main" xmlns:r="http://schemas.openxmlformats.org/officeDocument/2006/relationships">
  <dimension ref="A1:F106"/>
  <sheetViews>
    <sheetView showGridLines="0" zoomScalePageLayoutView="0" workbookViewId="0" topLeftCell="A1">
      <selection activeCell="C31" sqref="C31"/>
    </sheetView>
  </sheetViews>
  <sheetFormatPr defaultColWidth="11.421875" defaultRowHeight="12.75"/>
  <cols>
    <col min="1" max="1" width="14.57421875" style="9" customWidth="1"/>
    <col min="2" max="2" width="16.57421875" style="0" customWidth="1"/>
    <col min="3" max="3" width="53.7109375" style="0" customWidth="1"/>
    <col min="4" max="4" width="9.28125" style="0" customWidth="1"/>
    <col min="5" max="5" width="12.140625" style="0" bestFit="1" customWidth="1"/>
  </cols>
  <sheetData>
    <row r="1" spans="1:4" ht="26.25" customHeight="1">
      <c r="A1" s="245" t="s">
        <v>61</v>
      </c>
      <c r="B1" s="246"/>
      <c r="C1" s="246"/>
      <c r="D1" s="246"/>
    </row>
    <row r="2" spans="1:4" ht="41.25" customHeight="1">
      <c r="A2" s="204"/>
      <c r="B2" s="204"/>
      <c r="C2" s="204"/>
      <c r="D2" s="204"/>
    </row>
    <row r="3" spans="1:4" ht="15">
      <c r="A3" s="218" t="s">
        <v>22</v>
      </c>
      <c r="B3" s="219"/>
      <c r="C3" s="219"/>
      <c r="D3" s="220"/>
    </row>
    <row r="4" spans="1:4" ht="14.25">
      <c r="A4" s="3" t="s">
        <v>72</v>
      </c>
      <c r="B4" s="4" t="s">
        <v>2</v>
      </c>
      <c r="C4" s="241">
        <f>ESTIM!D12</f>
        <v>0</v>
      </c>
      <c r="D4" s="242"/>
    </row>
    <row r="5" spans="1:4" ht="14.25">
      <c r="A5" s="3" t="s">
        <v>23</v>
      </c>
      <c r="B5" s="4" t="s">
        <v>2</v>
      </c>
      <c r="C5" s="247">
        <f>ESTIM!D14</f>
        <v>0</v>
      </c>
      <c r="D5" s="248"/>
    </row>
    <row r="6" spans="1:4" ht="14.25">
      <c r="A6" s="3" t="s">
        <v>85</v>
      </c>
      <c r="B6" s="4" t="s">
        <v>2</v>
      </c>
      <c r="C6" s="250"/>
      <c r="D6" s="251"/>
    </row>
    <row r="7" spans="1:4" ht="14.25">
      <c r="A7" s="3" t="s">
        <v>87</v>
      </c>
      <c r="B7" s="4" t="s">
        <v>2</v>
      </c>
      <c r="C7" s="250"/>
      <c r="D7" s="207"/>
    </row>
    <row r="8" spans="1:4" ht="14.25">
      <c r="A8" s="6" t="s">
        <v>24</v>
      </c>
      <c r="B8" s="7" t="s">
        <v>2</v>
      </c>
      <c r="C8" s="252"/>
      <c r="D8" s="215"/>
    </row>
    <row r="9" spans="1:4" ht="12.75">
      <c r="A9" s="249"/>
      <c r="B9" s="217"/>
      <c r="C9" s="217"/>
      <c r="D9" s="217"/>
    </row>
    <row r="10" spans="1:4" ht="15">
      <c r="A10" s="218" t="s">
        <v>25</v>
      </c>
      <c r="B10" s="219"/>
      <c r="C10" s="219"/>
      <c r="D10" s="220"/>
    </row>
    <row r="11" spans="1:4" ht="14.25">
      <c r="A11" s="3" t="s">
        <v>26</v>
      </c>
      <c r="B11" s="4" t="s">
        <v>2</v>
      </c>
      <c r="C11" s="243"/>
      <c r="D11" s="244"/>
    </row>
    <row r="12" spans="1:4" ht="14.25">
      <c r="A12" s="3" t="s">
        <v>27</v>
      </c>
      <c r="B12" s="4" t="s">
        <v>2</v>
      </c>
      <c r="C12" s="206"/>
      <c r="D12" s="207"/>
    </row>
    <row r="13" spans="1:4" ht="14.25">
      <c r="A13" s="3" t="s">
        <v>28</v>
      </c>
      <c r="B13" s="4" t="s">
        <v>2</v>
      </c>
      <c r="C13" s="206"/>
      <c r="D13" s="207"/>
    </row>
    <row r="14" spans="1:4" ht="14.25">
      <c r="A14" s="3" t="s">
        <v>29</v>
      </c>
      <c r="B14" s="4" t="s">
        <v>2</v>
      </c>
      <c r="C14" s="206"/>
      <c r="D14" s="207"/>
    </row>
    <row r="15" spans="1:4" ht="14.25">
      <c r="A15" s="6" t="s">
        <v>30</v>
      </c>
      <c r="B15" s="7" t="s">
        <v>2</v>
      </c>
      <c r="C15" s="214"/>
      <c r="D15" s="215"/>
    </row>
    <row r="16" spans="1:4" ht="12.75">
      <c r="A16" s="216"/>
      <c r="B16" s="217"/>
      <c r="C16" s="217"/>
      <c r="D16" s="217"/>
    </row>
    <row r="17" spans="1:4" ht="15">
      <c r="A17" s="218" t="s">
        <v>31</v>
      </c>
      <c r="B17" s="219"/>
      <c r="C17" s="219"/>
      <c r="D17" s="220"/>
    </row>
    <row r="18" spans="1:4" ht="12.75">
      <c r="A18" s="226"/>
      <c r="B18" s="227"/>
      <c r="C18" s="227"/>
      <c r="D18" s="228"/>
    </row>
    <row r="19" spans="1:4" ht="12.75">
      <c r="A19" s="229"/>
      <c r="B19" s="227"/>
      <c r="C19" s="227"/>
      <c r="D19" s="228"/>
    </row>
    <row r="20" spans="1:4" ht="12.75">
      <c r="A20" s="229"/>
      <c r="B20" s="227"/>
      <c r="C20" s="227"/>
      <c r="D20" s="228"/>
    </row>
    <row r="21" spans="1:4" ht="12.75">
      <c r="A21" s="229"/>
      <c r="B21" s="227"/>
      <c r="C21" s="227"/>
      <c r="D21" s="228"/>
    </row>
    <row r="22" spans="1:4" ht="12.75">
      <c r="A22" s="229"/>
      <c r="B22" s="227"/>
      <c r="C22" s="227"/>
      <c r="D22" s="228"/>
    </row>
    <row r="23" spans="1:4" ht="12.75">
      <c r="A23" s="230"/>
      <c r="B23" s="231"/>
      <c r="C23" s="231"/>
      <c r="D23" s="232"/>
    </row>
    <row r="24" spans="1:4" ht="12.75">
      <c r="A24" s="233"/>
      <c r="B24" s="234"/>
      <c r="C24" s="234"/>
      <c r="D24" s="234"/>
    </row>
    <row r="25" spans="1:4" ht="15">
      <c r="A25" s="218" t="s">
        <v>86</v>
      </c>
      <c r="B25" s="219"/>
      <c r="C25" s="219"/>
      <c r="D25" s="220"/>
    </row>
    <row r="26" spans="1:4" ht="12.75">
      <c r="A26" s="203" t="s">
        <v>116</v>
      </c>
      <c r="B26" s="204"/>
      <c r="C26" s="204"/>
      <c r="D26" s="205"/>
    </row>
    <row r="27" spans="1:4" ht="3" customHeight="1">
      <c r="A27" s="216"/>
      <c r="B27" s="235"/>
      <c r="C27" s="235"/>
      <c r="D27" s="235"/>
    </row>
    <row r="28" spans="1:4" s="9" customFormat="1" ht="12.75">
      <c r="A28" s="221" t="s">
        <v>33</v>
      </c>
      <c r="B28" s="222"/>
      <c r="C28" s="48" t="s">
        <v>34</v>
      </c>
      <c r="D28" s="49" t="s">
        <v>35</v>
      </c>
    </row>
    <row r="29" spans="1:4" ht="12.75" customHeight="1">
      <c r="A29" s="211" t="s">
        <v>92</v>
      </c>
      <c r="B29" s="10" t="s">
        <v>36</v>
      </c>
      <c r="C29" s="52"/>
      <c r="D29" s="53"/>
    </row>
    <row r="30" spans="1:4" ht="12.75" customHeight="1">
      <c r="A30" s="212"/>
      <c r="B30" s="11" t="s">
        <v>37</v>
      </c>
      <c r="C30" s="50"/>
      <c r="D30" s="54"/>
    </row>
    <row r="31" spans="1:4" ht="12.75" customHeight="1">
      <c r="A31" s="212"/>
      <c r="B31" s="12" t="s">
        <v>38</v>
      </c>
      <c r="C31" s="51"/>
      <c r="D31" s="54"/>
    </row>
    <row r="32" spans="1:4" ht="12.75" customHeight="1">
      <c r="A32" s="212"/>
      <c r="B32" s="12" t="s">
        <v>39</v>
      </c>
      <c r="C32" s="51"/>
      <c r="D32" s="55"/>
    </row>
    <row r="33" spans="1:5" ht="15" customHeight="1">
      <c r="A33" s="213"/>
      <c r="B33" s="13" t="s">
        <v>40</v>
      </c>
      <c r="C33" s="14" t="s">
        <v>41</v>
      </c>
      <c r="D33" s="15">
        <f>IF(ISERROR(AVERAGE(D29:D32)=0),"",AVERAGE(D29:D32))</f>
      </c>
      <c r="E33" s="60"/>
    </row>
    <row r="34" spans="1:6" ht="12.75" customHeight="1">
      <c r="A34" s="211" t="s">
        <v>42</v>
      </c>
      <c r="B34" s="10" t="s">
        <v>43</v>
      </c>
      <c r="C34" s="52"/>
      <c r="D34" s="61"/>
      <c r="F34" s="60"/>
    </row>
    <row r="35" spans="1:4" ht="12.75" customHeight="1">
      <c r="A35" s="212"/>
      <c r="B35" s="11" t="s">
        <v>44</v>
      </c>
      <c r="C35" s="50"/>
      <c r="D35" s="54"/>
    </row>
    <row r="36" spans="1:6" ht="12.75" customHeight="1">
      <c r="A36" s="212"/>
      <c r="B36" s="11" t="s">
        <v>45</v>
      </c>
      <c r="C36" s="50"/>
      <c r="D36" s="54"/>
      <c r="F36" s="60"/>
    </row>
    <row r="37" spans="1:6" ht="12.75" customHeight="1">
      <c r="A37" s="212"/>
      <c r="B37" s="12" t="s">
        <v>46</v>
      </c>
      <c r="C37" s="51"/>
      <c r="D37" s="55"/>
      <c r="F37" s="60"/>
    </row>
    <row r="38" spans="1:4" ht="15" customHeight="1">
      <c r="A38" s="213"/>
      <c r="B38" s="16" t="s">
        <v>47</v>
      </c>
      <c r="C38" s="14" t="s">
        <v>48</v>
      </c>
      <c r="D38" s="15">
        <f>IF(ISERROR(AVERAGE(D34:D37)=0),"",AVERAGE(D34:D37))</f>
      </c>
    </row>
    <row r="39" spans="1:4" ht="12.75" customHeight="1">
      <c r="A39" s="208" t="s">
        <v>95</v>
      </c>
      <c r="B39" s="10" t="s">
        <v>49</v>
      </c>
      <c r="C39" s="52"/>
      <c r="D39" s="53"/>
    </row>
    <row r="40" spans="1:4" ht="12.75" customHeight="1">
      <c r="A40" s="209"/>
      <c r="B40" s="11" t="s">
        <v>50</v>
      </c>
      <c r="C40" s="50"/>
      <c r="D40" s="54"/>
    </row>
    <row r="41" spans="1:4" ht="12.75" customHeight="1">
      <c r="A41" s="209"/>
      <c r="B41" s="11" t="s">
        <v>51</v>
      </c>
      <c r="C41" s="50"/>
      <c r="D41" s="54"/>
    </row>
    <row r="42" spans="1:4" ht="12.75" customHeight="1">
      <c r="A42" s="209"/>
      <c r="B42" s="11" t="s">
        <v>52</v>
      </c>
      <c r="C42" s="50"/>
      <c r="D42" s="54"/>
    </row>
    <row r="43" spans="1:6" ht="12.75" customHeight="1">
      <c r="A43" s="209"/>
      <c r="B43" s="11" t="s">
        <v>53</v>
      </c>
      <c r="C43" s="50"/>
      <c r="D43" s="54"/>
      <c r="F43" s="60"/>
    </row>
    <row r="44" spans="1:4" ht="12.75" customHeight="1">
      <c r="A44" s="209"/>
      <c r="B44" s="12" t="s">
        <v>54</v>
      </c>
      <c r="C44" s="51"/>
      <c r="D44" s="58"/>
    </row>
    <row r="45" spans="1:5" ht="15" customHeight="1">
      <c r="A45" s="210"/>
      <c r="B45" s="16" t="s">
        <v>55</v>
      </c>
      <c r="C45" s="14" t="s">
        <v>48</v>
      </c>
      <c r="D45" s="15">
        <f>IF(ISERROR(AVERAGE(D39:D44)=0),"",AVERAGE(D39:D44))</f>
      </c>
      <c r="E45" s="59"/>
    </row>
    <row r="46" spans="1:4" ht="12.75" customHeight="1">
      <c r="A46" s="208" t="s">
        <v>96</v>
      </c>
      <c r="B46" s="10" t="s">
        <v>56</v>
      </c>
      <c r="C46" s="52"/>
      <c r="D46" s="53"/>
    </row>
    <row r="47" spans="1:4" ht="12.75" customHeight="1">
      <c r="A47" s="209"/>
      <c r="B47" s="11" t="s">
        <v>57</v>
      </c>
      <c r="C47" s="50"/>
      <c r="D47" s="54"/>
    </row>
    <row r="48" spans="1:4" ht="12.75" customHeight="1">
      <c r="A48" s="209"/>
      <c r="B48" s="11" t="s">
        <v>58</v>
      </c>
      <c r="C48" s="50"/>
      <c r="D48" s="54"/>
    </row>
    <row r="49" spans="1:4" ht="12.75" customHeight="1">
      <c r="A49" s="209"/>
      <c r="B49" s="11" t="s">
        <v>59</v>
      </c>
      <c r="C49" s="50"/>
      <c r="D49" s="55"/>
    </row>
    <row r="50" spans="1:4" ht="15" customHeight="1">
      <c r="A50" s="210"/>
      <c r="B50" s="13" t="s">
        <v>60</v>
      </c>
      <c r="C50" s="14" t="s">
        <v>41</v>
      </c>
      <c r="D50" s="15">
        <f>IF(ISERROR(AVERAGE(D46:D49)=0),"",AVERAGE(D46:D49))</f>
      </c>
    </row>
    <row r="51" spans="1:4" ht="3.75" customHeight="1" thickBot="1">
      <c r="A51" s="236"/>
      <c r="B51" s="237"/>
      <c r="C51" s="237"/>
      <c r="D51" s="237"/>
    </row>
    <row r="52" spans="1:4" ht="18.75" customHeight="1" thickBot="1">
      <c r="A52" s="200" t="s">
        <v>94</v>
      </c>
      <c r="B52" s="201"/>
      <c r="C52" s="202"/>
      <c r="D52" s="62">
        <f>IF(ISERROR(SUM(($D$33+($D$38*4)+($D$45*4)+$D$50)/10)=0),"",SUM(($D$33+($D$38*4)+($D$45*4)+$D$50)/10))</f>
      </c>
    </row>
    <row r="53" spans="1:3" ht="6" customHeight="1">
      <c r="A53" s="17"/>
      <c r="B53" s="5"/>
      <c r="C53" s="5"/>
    </row>
    <row r="54" spans="1:4" ht="23.25" customHeight="1">
      <c r="A54" s="238" t="s">
        <v>93</v>
      </c>
      <c r="B54" s="238"/>
      <c r="C54" s="239"/>
      <c r="D54" s="56">
        <f>IF($E$52=0,"0")+IF(AND($D$52&gt;=1,$D$52&lt;=2),(0%+(5%-0%)*($D$52-1)),IF(AND($D$52&gt;=2.001,$D$52&lt;=3),(5%+(12%-5%)*($D$52-2)),IF(AND($D$52&gt;=3.001,$D$52&lt;=4),(12%+(22%-12%)*($D$52-3)),IF(AND($D$52&gt;=4.001,$D$52&lt;=5),(22%+(36%-22%)*($D$52-4)),IF(AND($D$52&gt;=5.001,$D$52&lt;=6),(36%+(60%-36%)*($D$52-5)),IF(AND($D$52&gt;=6.001,$D$52&lt;=7),(60%+(100%-60%)*($D$52-6))))))))</f>
        <v>0</v>
      </c>
    </row>
    <row r="55" spans="1:3" ht="12.75">
      <c r="A55" s="18"/>
      <c r="B55" s="19"/>
      <c r="C55" s="20"/>
    </row>
    <row r="56" spans="1:3" ht="12.75" customHeight="1">
      <c r="A56" s="18"/>
      <c r="B56" s="19"/>
      <c r="C56" s="20"/>
    </row>
    <row r="57" spans="1:3" ht="12.75" customHeight="1">
      <c r="A57" s="18"/>
      <c r="B57" s="19"/>
      <c r="C57" s="20"/>
    </row>
    <row r="58" spans="1:3" ht="12.75" customHeight="1">
      <c r="A58" s="18"/>
      <c r="B58" s="19"/>
      <c r="C58" s="20"/>
    </row>
    <row r="59" spans="1:4" ht="27">
      <c r="A59" s="240" t="s">
        <v>62</v>
      </c>
      <c r="B59" s="240"/>
      <c r="C59" s="240"/>
      <c r="D59" s="240"/>
    </row>
    <row r="60" spans="1:3" ht="12.75" customHeight="1">
      <c r="A60" s="18"/>
      <c r="B60" s="19"/>
      <c r="C60" s="20"/>
    </row>
    <row r="61" spans="1:3" ht="12.75" customHeight="1">
      <c r="A61" s="18"/>
      <c r="B61" s="19"/>
      <c r="C61" s="20"/>
    </row>
    <row r="62" spans="1:3" ht="12.75" customHeight="1">
      <c r="A62" s="18"/>
      <c r="B62" s="19"/>
      <c r="C62" s="20"/>
    </row>
    <row r="63" ht="12.75">
      <c r="A63"/>
    </row>
    <row r="64" ht="12.75">
      <c r="A64"/>
    </row>
    <row r="65" ht="12.75">
      <c r="A65"/>
    </row>
    <row r="66" ht="12.75">
      <c r="A66"/>
    </row>
    <row r="67" ht="12.75">
      <c r="A67"/>
    </row>
    <row r="68" ht="12.75">
      <c r="A68"/>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3" ht="12.75">
      <c r="A93"/>
    </row>
    <row r="105" ht="13.5" thickBot="1"/>
    <row r="106" spans="1:4" ht="13.5" thickBot="1">
      <c r="A106" s="223" t="s">
        <v>32</v>
      </c>
      <c r="B106" s="224"/>
      <c r="C106" s="224"/>
      <c r="D106" s="225"/>
    </row>
  </sheetData>
  <sheetProtection selectLockedCells="1"/>
  <mergeCells count="31">
    <mergeCell ref="A106:D106"/>
    <mergeCell ref="A18:D23"/>
    <mergeCell ref="A24:D24"/>
    <mergeCell ref="A27:D27"/>
    <mergeCell ref="A51:D51"/>
    <mergeCell ref="C7:D7"/>
    <mergeCell ref="C14:D14"/>
    <mergeCell ref="A16:D16"/>
    <mergeCell ref="C15:D15"/>
    <mergeCell ref="A39:A45"/>
    <mergeCell ref="A1:D2"/>
    <mergeCell ref="A3:D3"/>
    <mergeCell ref="A10:D10"/>
    <mergeCell ref="C5:D5"/>
    <mergeCell ref="C12:D12"/>
    <mergeCell ref="C8:D8"/>
    <mergeCell ref="A29:A33"/>
    <mergeCell ref="A54:C54"/>
    <mergeCell ref="A52:C52"/>
    <mergeCell ref="A34:A38"/>
    <mergeCell ref="A26:D26"/>
    <mergeCell ref="A59:D59"/>
    <mergeCell ref="A46:A50"/>
    <mergeCell ref="A28:B28"/>
    <mergeCell ref="A25:D25"/>
    <mergeCell ref="C11:D11"/>
    <mergeCell ref="C4:D4"/>
    <mergeCell ref="C6:D6"/>
    <mergeCell ref="A17:D17"/>
    <mergeCell ref="C13:D13"/>
    <mergeCell ref="A9:D9"/>
  </mergeCells>
  <printOptions/>
  <pageMargins left="0.68" right="0.25" top="0.63" bottom="0.71" header="0.38" footer="0.5118110236220472"/>
  <pageSetup horizontalDpi="600" verticalDpi="600" orientation="portrait" paperSize="9" r:id="rId4"/>
  <headerFooter alignWithMargins="0">
    <oddFooter>&amp;C&amp;F  / Mai 2007</oddFooter>
  </headerFooter>
  <drawing r:id="rId3"/>
  <legacyDrawing r:id="rId2"/>
</worksheet>
</file>

<file path=xl/worksheets/sheet7.xml><?xml version="1.0" encoding="utf-8"?>
<worksheet xmlns="http://schemas.openxmlformats.org/spreadsheetml/2006/main" xmlns:r="http://schemas.openxmlformats.org/officeDocument/2006/relationships">
  <dimension ref="A1:F106"/>
  <sheetViews>
    <sheetView showGridLines="0" zoomScalePageLayoutView="0" workbookViewId="0" topLeftCell="A1">
      <selection activeCell="C39" sqref="C39"/>
    </sheetView>
  </sheetViews>
  <sheetFormatPr defaultColWidth="11.421875" defaultRowHeight="12.75"/>
  <cols>
    <col min="1" max="1" width="14.57421875" style="9" customWidth="1"/>
    <col min="2" max="2" width="16.57421875" style="0" customWidth="1"/>
    <col min="3" max="3" width="53.7109375" style="0" customWidth="1"/>
    <col min="4" max="4" width="9.28125" style="0" customWidth="1"/>
    <col min="5" max="5" width="12.140625" style="0" bestFit="1" customWidth="1"/>
  </cols>
  <sheetData>
    <row r="1" spans="1:4" ht="26.25" customHeight="1">
      <c r="A1" s="245" t="s">
        <v>61</v>
      </c>
      <c r="B1" s="246"/>
      <c r="C1" s="246"/>
      <c r="D1" s="246"/>
    </row>
    <row r="2" spans="1:4" ht="41.25" customHeight="1">
      <c r="A2" s="204"/>
      <c r="B2" s="204"/>
      <c r="C2" s="204"/>
      <c r="D2" s="204"/>
    </row>
    <row r="3" spans="1:4" ht="15">
      <c r="A3" s="218" t="s">
        <v>22</v>
      </c>
      <c r="B3" s="219"/>
      <c r="C3" s="219"/>
      <c r="D3" s="220"/>
    </row>
    <row r="4" spans="1:4" ht="14.25">
      <c r="A4" s="3" t="s">
        <v>72</v>
      </c>
      <c r="B4" s="4" t="s">
        <v>2</v>
      </c>
      <c r="C4" s="241">
        <f>ESTIM!D12</f>
        <v>0</v>
      </c>
      <c r="D4" s="242"/>
    </row>
    <row r="5" spans="1:4" ht="14.25">
      <c r="A5" s="3" t="s">
        <v>23</v>
      </c>
      <c r="B5" s="4" t="s">
        <v>2</v>
      </c>
      <c r="C5" s="247">
        <f>ESTIM!D14</f>
        <v>0</v>
      </c>
      <c r="D5" s="248"/>
    </row>
    <row r="6" spans="1:4" ht="14.25">
      <c r="A6" s="3" t="s">
        <v>85</v>
      </c>
      <c r="B6" s="4" t="s">
        <v>2</v>
      </c>
      <c r="C6" s="250"/>
      <c r="D6" s="251"/>
    </row>
    <row r="7" spans="1:4" ht="14.25">
      <c r="A7" s="3" t="s">
        <v>87</v>
      </c>
      <c r="B7" s="4" t="s">
        <v>2</v>
      </c>
      <c r="C7" s="250"/>
      <c r="D7" s="207"/>
    </row>
    <row r="8" spans="1:4" ht="14.25">
      <c r="A8" s="6" t="s">
        <v>24</v>
      </c>
      <c r="B8" s="7" t="s">
        <v>2</v>
      </c>
      <c r="C8" s="252"/>
      <c r="D8" s="215"/>
    </row>
    <row r="9" spans="1:4" ht="12.75">
      <c r="A9" s="249"/>
      <c r="B9" s="217"/>
      <c r="C9" s="217"/>
      <c r="D9" s="217"/>
    </row>
    <row r="10" spans="1:4" ht="15">
      <c r="A10" s="218" t="s">
        <v>25</v>
      </c>
      <c r="B10" s="219"/>
      <c r="C10" s="219"/>
      <c r="D10" s="220"/>
    </row>
    <row r="11" spans="1:4" ht="14.25">
      <c r="A11" s="3" t="s">
        <v>26</v>
      </c>
      <c r="B11" s="4" t="s">
        <v>2</v>
      </c>
      <c r="C11" s="243"/>
      <c r="D11" s="244"/>
    </row>
    <row r="12" spans="1:4" ht="14.25">
      <c r="A12" s="3" t="s">
        <v>27</v>
      </c>
      <c r="B12" s="4" t="s">
        <v>2</v>
      </c>
      <c r="C12" s="206"/>
      <c r="D12" s="207"/>
    </row>
    <row r="13" spans="1:4" ht="14.25">
      <c r="A13" s="3" t="s">
        <v>28</v>
      </c>
      <c r="B13" s="4" t="s">
        <v>2</v>
      </c>
      <c r="C13" s="206"/>
      <c r="D13" s="207"/>
    </row>
    <row r="14" spans="1:4" ht="14.25">
      <c r="A14" s="3" t="s">
        <v>29</v>
      </c>
      <c r="B14" s="4" t="s">
        <v>2</v>
      </c>
      <c r="C14" s="206"/>
      <c r="D14" s="207"/>
    </row>
    <row r="15" spans="1:4" ht="14.25">
      <c r="A15" s="6" t="s">
        <v>30</v>
      </c>
      <c r="B15" s="7" t="s">
        <v>2</v>
      </c>
      <c r="C15" s="214"/>
      <c r="D15" s="215"/>
    </row>
    <row r="16" spans="1:4" ht="12.75">
      <c r="A16" s="216"/>
      <c r="B16" s="217"/>
      <c r="C16" s="217"/>
      <c r="D16" s="217"/>
    </row>
    <row r="17" spans="1:4" ht="15">
      <c r="A17" s="218" t="s">
        <v>31</v>
      </c>
      <c r="B17" s="219"/>
      <c r="C17" s="219"/>
      <c r="D17" s="220"/>
    </row>
    <row r="18" spans="1:4" ht="12.75">
      <c r="A18" s="226"/>
      <c r="B18" s="227"/>
      <c r="C18" s="227"/>
      <c r="D18" s="228"/>
    </row>
    <row r="19" spans="1:4" ht="12.75">
      <c r="A19" s="229"/>
      <c r="B19" s="227"/>
      <c r="C19" s="227"/>
      <c r="D19" s="228"/>
    </row>
    <row r="20" spans="1:4" ht="12.75">
      <c r="A20" s="229"/>
      <c r="B20" s="227"/>
      <c r="C20" s="227"/>
      <c r="D20" s="228"/>
    </row>
    <row r="21" spans="1:4" ht="12.75">
      <c r="A21" s="229"/>
      <c r="B21" s="227"/>
      <c r="C21" s="227"/>
      <c r="D21" s="228"/>
    </row>
    <row r="22" spans="1:4" ht="12.75">
      <c r="A22" s="229"/>
      <c r="B22" s="227"/>
      <c r="C22" s="227"/>
      <c r="D22" s="228"/>
    </row>
    <row r="23" spans="1:4" ht="12.75">
      <c r="A23" s="230"/>
      <c r="B23" s="231"/>
      <c r="C23" s="231"/>
      <c r="D23" s="232"/>
    </row>
    <row r="24" spans="1:4" ht="12.75">
      <c r="A24" s="233"/>
      <c r="B24" s="234"/>
      <c r="C24" s="234"/>
      <c r="D24" s="234"/>
    </row>
    <row r="25" spans="1:4" ht="15">
      <c r="A25" s="218" t="s">
        <v>86</v>
      </c>
      <c r="B25" s="219"/>
      <c r="C25" s="219"/>
      <c r="D25" s="220"/>
    </row>
    <row r="26" spans="1:4" ht="12.75">
      <c r="A26" s="203" t="s">
        <v>116</v>
      </c>
      <c r="B26" s="204"/>
      <c r="C26" s="204"/>
      <c r="D26" s="205"/>
    </row>
    <row r="27" spans="1:4" ht="3" customHeight="1">
      <c r="A27" s="216"/>
      <c r="B27" s="235"/>
      <c r="C27" s="235"/>
      <c r="D27" s="235"/>
    </row>
    <row r="28" spans="1:4" s="9" customFormat="1" ht="12.75">
      <c r="A28" s="221" t="s">
        <v>33</v>
      </c>
      <c r="B28" s="222"/>
      <c r="C28" s="48" t="s">
        <v>34</v>
      </c>
      <c r="D28" s="49" t="s">
        <v>35</v>
      </c>
    </row>
    <row r="29" spans="1:4" ht="12.75" customHeight="1">
      <c r="A29" s="211" t="s">
        <v>92</v>
      </c>
      <c r="B29" s="10" t="s">
        <v>36</v>
      </c>
      <c r="C29" s="52"/>
      <c r="D29" s="53"/>
    </row>
    <row r="30" spans="1:4" ht="12.75" customHeight="1">
      <c r="A30" s="212"/>
      <c r="B30" s="11" t="s">
        <v>37</v>
      </c>
      <c r="C30" s="50"/>
      <c r="D30" s="54"/>
    </row>
    <row r="31" spans="1:4" ht="12.75" customHeight="1">
      <c r="A31" s="212"/>
      <c r="B31" s="12" t="s">
        <v>38</v>
      </c>
      <c r="C31" s="51"/>
      <c r="D31" s="54"/>
    </row>
    <row r="32" spans="1:4" ht="12.75" customHeight="1">
      <c r="A32" s="212"/>
      <c r="B32" s="12" t="s">
        <v>39</v>
      </c>
      <c r="C32" s="51"/>
      <c r="D32" s="55"/>
    </row>
    <row r="33" spans="1:5" ht="15" customHeight="1">
      <c r="A33" s="213"/>
      <c r="B33" s="13" t="s">
        <v>40</v>
      </c>
      <c r="C33" s="14" t="s">
        <v>41</v>
      </c>
      <c r="D33" s="15">
        <f>IF(ISERROR(AVERAGE(D29:D32)=0),"",AVERAGE(D29:D32))</f>
      </c>
      <c r="E33" s="60"/>
    </row>
    <row r="34" spans="1:6" ht="12.75" customHeight="1">
      <c r="A34" s="211" t="s">
        <v>42</v>
      </c>
      <c r="B34" s="10" t="s">
        <v>43</v>
      </c>
      <c r="C34" s="52"/>
      <c r="D34" s="61"/>
      <c r="F34" s="60"/>
    </row>
    <row r="35" spans="1:4" ht="12.75" customHeight="1">
      <c r="A35" s="212"/>
      <c r="B35" s="11" t="s">
        <v>44</v>
      </c>
      <c r="C35" s="50"/>
      <c r="D35" s="54"/>
    </row>
    <row r="36" spans="1:6" ht="12.75" customHeight="1">
      <c r="A36" s="212"/>
      <c r="B36" s="11" t="s">
        <v>45</v>
      </c>
      <c r="C36" s="50"/>
      <c r="D36" s="54"/>
      <c r="F36" s="60"/>
    </row>
    <row r="37" spans="1:6" ht="12.75" customHeight="1">
      <c r="A37" s="212"/>
      <c r="B37" s="12" t="s">
        <v>46</v>
      </c>
      <c r="C37" s="51"/>
      <c r="D37" s="55"/>
      <c r="F37" s="60"/>
    </row>
    <row r="38" spans="1:4" ht="15" customHeight="1">
      <c r="A38" s="213"/>
      <c r="B38" s="16" t="s">
        <v>47</v>
      </c>
      <c r="C38" s="14" t="s">
        <v>48</v>
      </c>
      <c r="D38" s="15">
        <f>IF(ISERROR(AVERAGE(D34:D37)=0),"",AVERAGE(D34:D37))</f>
      </c>
    </row>
    <row r="39" spans="1:4" ht="12.75" customHeight="1">
      <c r="A39" s="208" t="s">
        <v>95</v>
      </c>
      <c r="B39" s="10" t="s">
        <v>49</v>
      </c>
      <c r="C39" s="52"/>
      <c r="D39" s="53"/>
    </row>
    <row r="40" spans="1:4" ht="12.75" customHeight="1">
      <c r="A40" s="209"/>
      <c r="B40" s="11" t="s">
        <v>50</v>
      </c>
      <c r="C40" s="50"/>
      <c r="D40" s="54"/>
    </row>
    <row r="41" spans="1:4" ht="12.75" customHeight="1">
      <c r="A41" s="209"/>
      <c r="B41" s="11" t="s">
        <v>51</v>
      </c>
      <c r="C41" s="50"/>
      <c r="D41" s="54"/>
    </row>
    <row r="42" spans="1:4" ht="12.75" customHeight="1">
      <c r="A42" s="209"/>
      <c r="B42" s="11" t="s">
        <v>52</v>
      </c>
      <c r="C42" s="50"/>
      <c r="D42" s="54"/>
    </row>
    <row r="43" spans="1:6" ht="12.75" customHeight="1">
      <c r="A43" s="209"/>
      <c r="B43" s="11" t="s">
        <v>53</v>
      </c>
      <c r="C43" s="50"/>
      <c r="D43" s="54"/>
      <c r="F43" s="60"/>
    </row>
    <row r="44" spans="1:4" ht="12.75" customHeight="1">
      <c r="A44" s="209"/>
      <c r="B44" s="12" t="s">
        <v>54</v>
      </c>
      <c r="C44" s="51"/>
      <c r="D44" s="58"/>
    </row>
    <row r="45" spans="1:5" ht="15" customHeight="1">
      <c r="A45" s="210"/>
      <c r="B45" s="16" t="s">
        <v>55</v>
      </c>
      <c r="C45" s="14" t="s">
        <v>48</v>
      </c>
      <c r="D45" s="15">
        <f>IF(ISERROR(AVERAGE(D39:D44)=0),"",AVERAGE(D39:D44))</f>
      </c>
      <c r="E45" s="59"/>
    </row>
    <row r="46" spans="1:4" ht="12.75" customHeight="1">
      <c r="A46" s="208" t="s">
        <v>96</v>
      </c>
      <c r="B46" s="10" t="s">
        <v>56</v>
      </c>
      <c r="C46" s="52"/>
      <c r="D46" s="53"/>
    </row>
    <row r="47" spans="1:4" ht="12.75" customHeight="1">
      <c r="A47" s="209"/>
      <c r="B47" s="11" t="s">
        <v>57</v>
      </c>
      <c r="C47" s="50"/>
      <c r="D47" s="54"/>
    </row>
    <row r="48" spans="1:4" ht="12.75" customHeight="1">
      <c r="A48" s="209"/>
      <c r="B48" s="11" t="s">
        <v>58</v>
      </c>
      <c r="C48" s="50"/>
      <c r="D48" s="54"/>
    </row>
    <row r="49" spans="1:4" ht="12.75" customHeight="1">
      <c r="A49" s="209"/>
      <c r="B49" s="11" t="s">
        <v>59</v>
      </c>
      <c r="C49" s="50"/>
      <c r="D49" s="55"/>
    </row>
    <row r="50" spans="1:4" ht="15" customHeight="1">
      <c r="A50" s="210"/>
      <c r="B50" s="13" t="s">
        <v>60</v>
      </c>
      <c r="C50" s="14" t="s">
        <v>41</v>
      </c>
      <c r="D50" s="15">
        <f>IF(ISERROR(AVERAGE(D46:D49)=0),"",AVERAGE(D46:D49))</f>
      </c>
    </row>
    <row r="51" spans="1:4" ht="3.75" customHeight="1" thickBot="1">
      <c r="A51" s="236"/>
      <c r="B51" s="237"/>
      <c r="C51" s="237"/>
      <c r="D51" s="237"/>
    </row>
    <row r="52" spans="1:4" ht="18.75" customHeight="1" thickBot="1">
      <c r="A52" s="200" t="s">
        <v>94</v>
      </c>
      <c r="B52" s="201"/>
      <c r="C52" s="202"/>
      <c r="D52" s="62">
        <f>IF(ISERROR(SUM(($D$33+($D$38*4)+($D$45*4)+$D$50)/10)=0),"",SUM(($D$33+($D$38*4)+($D$45*4)+$D$50)/10))</f>
      </c>
    </row>
    <row r="53" spans="1:3" ht="6" customHeight="1">
      <c r="A53" s="17"/>
      <c r="B53" s="5"/>
      <c r="C53" s="5"/>
    </row>
    <row r="54" spans="1:4" ht="23.25" customHeight="1">
      <c r="A54" s="238" t="s">
        <v>93</v>
      </c>
      <c r="B54" s="238"/>
      <c r="C54" s="239"/>
      <c r="D54" s="56">
        <f>IF($E$52=0,"0")+IF(AND($D$52&gt;=1,$D$52&lt;=2),(0%+(5%-0%)*($D$52-1)),IF(AND($D$52&gt;=2.001,$D$52&lt;=3),(5%+(12%-5%)*($D$52-2)),IF(AND($D$52&gt;=3.001,$D$52&lt;=4),(12%+(22%-12%)*($D$52-3)),IF(AND($D$52&gt;=4.001,$D$52&lt;=5),(22%+(36%-22%)*($D$52-4)),IF(AND($D$52&gt;=5.001,$D$52&lt;=6),(36%+(60%-36%)*($D$52-5)),IF(AND($D$52&gt;=6.001,$D$52&lt;=7),(60%+(100%-60%)*($D$52-6))))))))</f>
        <v>0</v>
      </c>
    </row>
    <row r="55" spans="1:3" ht="12.75">
      <c r="A55" s="18"/>
      <c r="B55" s="19"/>
      <c r="C55" s="20"/>
    </row>
    <row r="56" spans="1:3" ht="12.75" customHeight="1">
      <c r="A56" s="18"/>
      <c r="B56" s="19"/>
      <c r="C56" s="20"/>
    </row>
    <row r="57" spans="1:3" ht="12.75" customHeight="1">
      <c r="A57" s="18"/>
      <c r="B57" s="19"/>
      <c r="C57" s="20"/>
    </row>
    <row r="58" spans="1:3" ht="12.75" customHeight="1">
      <c r="A58" s="18"/>
      <c r="B58" s="19"/>
      <c r="C58" s="20"/>
    </row>
    <row r="59" spans="1:4" ht="27">
      <c r="A59" s="240" t="s">
        <v>62</v>
      </c>
      <c r="B59" s="240"/>
      <c r="C59" s="240"/>
      <c r="D59" s="240"/>
    </row>
    <row r="60" spans="1:3" ht="12.75" customHeight="1">
      <c r="A60" s="18"/>
      <c r="B60" s="19"/>
      <c r="C60" s="20"/>
    </row>
    <row r="61" spans="1:3" ht="12.75" customHeight="1">
      <c r="A61" s="18"/>
      <c r="B61" s="19"/>
      <c r="C61" s="20"/>
    </row>
    <row r="62" spans="1:3" ht="12.75" customHeight="1">
      <c r="A62" s="18"/>
      <c r="B62" s="19"/>
      <c r="C62" s="20"/>
    </row>
    <row r="63" ht="12.75">
      <c r="A63"/>
    </row>
    <row r="64" ht="12.75">
      <c r="A64"/>
    </row>
    <row r="65" ht="12.75">
      <c r="A65"/>
    </row>
    <row r="66" ht="12.75">
      <c r="A66"/>
    </row>
    <row r="67" ht="12.75">
      <c r="A67"/>
    </row>
    <row r="68" ht="12.75">
      <c r="A68"/>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3" ht="12.75">
      <c r="A93"/>
    </row>
    <row r="105" ht="13.5" thickBot="1"/>
    <row r="106" spans="1:4" ht="13.5" thickBot="1">
      <c r="A106" s="223" t="s">
        <v>32</v>
      </c>
      <c r="B106" s="224"/>
      <c r="C106" s="224"/>
      <c r="D106" s="225"/>
    </row>
  </sheetData>
  <sheetProtection selectLockedCells="1"/>
  <mergeCells count="31">
    <mergeCell ref="C7:D7"/>
    <mergeCell ref="A39:A45"/>
    <mergeCell ref="C4:D4"/>
    <mergeCell ref="C11:D11"/>
    <mergeCell ref="A1:D2"/>
    <mergeCell ref="A3:D3"/>
    <mergeCell ref="A10:D10"/>
    <mergeCell ref="C5:D5"/>
    <mergeCell ref="A9:D9"/>
    <mergeCell ref="C6:D6"/>
    <mergeCell ref="C8:D8"/>
    <mergeCell ref="A28:B28"/>
    <mergeCell ref="A106:D106"/>
    <mergeCell ref="A18:D23"/>
    <mergeCell ref="A24:D24"/>
    <mergeCell ref="A27:D27"/>
    <mergeCell ref="A51:D51"/>
    <mergeCell ref="A25:D25"/>
    <mergeCell ref="A54:C54"/>
    <mergeCell ref="A59:D59"/>
    <mergeCell ref="A29:A33"/>
    <mergeCell ref="A52:C52"/>
    <mergeCell ref="A26:D26"/>
    <mergeCell ref="C12:D12"/>
    <mergeCell ref="A46:A50"/>
    <mergeCell ref="A34:A38"/>
    <mergeCell ref="C15:D15"/>
    <mergeCell ref="C14:D14"/>
    <mergeCell ref="C13:D13"/>
    <mergeCell ref="A16:D16"/>
    <mergeCell ref="A17:D17"/>
  </mergeCells>
  <printOptions/>
  <pageMargins left="0.68" right="0.25" top="0.63" bottom="0.71" header="0.38" footer="0.5118110236220472"/>
  <pageSetup horizontalDpi="600" verticalDpi="600" orientation="portrait" paperSize="9" r:id="rId4"/>
  <headerFooter alignWithMargins="0">
    <oddFooter>&amp;C&amp;F  / Mai 2007</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GENEVE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CRETTOL</dc:creator>
  <cp:keywords/>
  <dc:description/>
  <cp:lastModifiedBy>De Lucia Nicoletta (DT)</cp:lastModifiedBy>
  <cp:lastPrinted>2019-01-28T09:16:36Z</cp:lastPrinted>
  <dcterms:created xsi:type="dcterms:W3CDTF">2000-04-05T12:16:28Z</dcterms:created>
  <dcterms:modified xsi:type="dcterms:W3CDTF">2019-10-28T07:42:43Z</dcterms:modified>
  <cp:category/>
  <cp:version/>
  <cp:contentType/>
  <cp:contentStatus/>
</cp:coreProperties>
</file>