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SPS\ORGANISATION du Service\DOCUMENTS UTILES\Formulaires MAJ\Formulaires en ligne\Adresse Glacis-de-Rive 11\"/>
    </mc:Choice>
  </mc:AlternateContent>
  <xr:revisionPtr revIDLastSave="0" documentId="8_{152ECE3B-793C-42F2-BD5B-CFED290163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e logopédie" sheetId="3" r:id="rId1"/>
    <sheet name="Facture manuelle" sheetId="5" r:id="rId2"/>
    <sheet name="Tarifs" sheetId="4" r:id="rId3"/>
    <sheet name="Liste menu déroulant" sheetId="6" r:id="rId4"/>
    <sheet name="Journal technique" sheetId="10" state="hidden" r:id="rId5"/>
  </sheets>
  <definedNames>
    <definedName name="_GoBack" localSheetId="2">'Liste menu déroulant'!$C$16</definedName>
    <definedName name="_xlnm.Print_Area" localSheetId="0">'Facture logopédie'!$A$1:$E$48</definedName>
    <definedName name="_xlnm.Print_Area" localSheetId="1">'Facture manuelle'!$A$1:$E$46</definedName>
    <definedName name="_xlnm.Print_Area" localSheetId="2">Tarifs!$A$1:$E$24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22" i="3"/>
  <c r="E20" i="3" l="1"/>
  <c r="E43" i="3" l="1"/>
  <c r="E41" i="5"/>
</calcChain>
</file>

<file path=xl/sharedStrings.xml><?xml version="1.0" encoding="utf-8"?>
<sst xmlns="http://schemas.openxmlformats.org/spreadsheetml/2006/main" count="86" uniqueCount="61">
  <si>
    <t>PRESTATAIRE</t>
  </si>
  <si>
    <t>NIF</t>
  </si>
  <si>
    <t>Description de la prestation dispensée</t>
  </si>
  <si>
    <t>Date de la prestation</t>
  </si>
  <si>
    <t>Remarques</t>
  </si>
  <si>
    <t>N° DE LA FACTURE</t>
  </si>
  <si>
    <t>REPUBLIQUE ET CANTON DE GENEVE</t>
  </si>
  <si>
    <t>Département de l'instruction publique, de la formation et de la jeunesse</t>
  </si>
  <si>
    <t>Office de l'enfance et de la jeunesse</t>
  </si>
  <si>
    <t>FACTURE</t>
  </si>
  <si>
    <t>DATE DE LA FACTURE</t>
  </si>
  <si>
    <t>NOMBRE DE PRESTATIONS</t>
  </si>
  <si>
    <t>N° DE DECISION SPS</t>
  </si>
  <si>
    <t>Code prestation</t>
  </si>
  <si>
    <t>Montant de la prestation</t>
  </si>
  <si>
    <t>Payable dans un délai de 30 jours à partir de la réception de la facture par le service</t>
  </si>
  <si>
    <r>
      <t>REPRESENTANT LEGAL</t>
    </r>
    <r>
      <rPr>
        <sz val="10"/>
        <color theme="1"/>
        <rFont val="Arial"/>
        <family val="2"/>
      </rPr>
      <t xml:space="preserve"> (NOM, Prénom, adresse exacte)</t>
    </r>
  </si>
  <si>
    <t>Copie adressée au représentant légal</t>
  </si>
  <si>
    <r>
      <t>ENFANT*</t>
    </r>
    <r>
      <rPr>
        <sz val="10"/>
        <color theme="1"/>
        <rFont val="Arial"/>
        <family val="2"/>
      </rPr>
      <t xml:space="preserve"> (NOM, Prénom, date de naissance, adresse exacte, NPA, localité)</t>
    </r>
  </si>
  <si>
    <t>*Reprendre toutes les données précises transmises dans la décision du SPS</t>
  </si>
  <si>
    <t>Séance individuelle (30 min)</t>
  </si>
  <si>
    <t>Séance individuelle (45 min)</t>
  </si>
  <si>
    <t>Séance individuelle (60 min)</t>
  </si>
  <si>
    <t>Séance individuelle (75 min)</t>
  </si>
  <si>
    <t>Séance en groupe : 2 enfants 1 thérapeute (45 min)</t>
  </si>
  <si>
    <t>Séance en groupe : 2 enfants 1 thérapeute (60 min)</t>
  </si>
  <si>
    <t>Séance en groupe : 2 enfants 1 thérapeute (75 min)</t>
  </si>
  <si>
    <t>Séance en groupe : 3 enfants 1 thérapeute (45 min)</t>
  </si>
  <si>
    <t>Séance en groupe : 3 enfants 1 thérapeute (60 min)</t>
  </si>
  <si>
    <t>Séance en groupe : 3 enfants 1 thérapeute (75 min)</t>
  </si>
  <si>
    <t>Séance en groupe : 4 enfants 1 thérapeute (45 min)</t>
  </si>
  <si>
    <t>Séance en groupe : 4 enfants 1 thérapeute (60 min)</t>
  </si>
  <si>
    <t>Séance en groupe : 4 enfants 1 thérapeute (75 min)</t>
  </si>
  <si>
    <t>Séance en groupe : 4 enfants 2 thérapeutes (45 min)</t>
  </si>
  <si>
    <t>Séance en groupe : 4 enfants 2 thérapeutes (60 min)</t>
  </si>
  <si>
    <t>Séance en groupe : 4 enfants 2 thérapeutes (75 min)</t>
  </si>
  <si>
    <t>Séance en groupe : 5-6 enfants 2 thérapeutes (45 min)</t>
  </si>
  <si>
    <t>Séance en groupe : 5-6 enfants 2 thérapeutes (60 min)</t>
  </si>
  <si>
    <t>Séance en groupe : 5-6 enfants 2 thérapeutes (75 min)</t>
  </si>
  <si>
    <t>Bilan initial (3 séances)</t>
  </si>
  <si>
    <t>Bilan de renouvellement</t>
  </si>
  <si>
    <t>Séance de groupe 3 patients (60 min)</t>
  </si>
  <si>
    <t>Séance de groupe 2 patients (60 min)</t>
  </si>
  <si>
    <t>CODES ET TARIFS</t>
  </si>
  <si>
    <t>Prestation</t>
  </si>
  <si>
    <t>Tarif</t>
  </si>
  <si>
    <t>Codes</t>
  </si>
  <si>
    <t xml:space="preserve">MONTANT TOTAL    </t>
  </si>
  <si>
    <t xml:space="preserve">MONTANT TOTAL      </t>
  </si>
  <si>
    <t>Séance de groupe 2 patients (45 min)</t>
  </si>
  <si>
    <t>Séance de groupe 3 patients (45 min)</t>
  </si>
  <si>
    <t>Menu déroulant des prestations, basé sur la liste de l'onglet "Tarifs"</t>
  </si>
  <si>
    <t>RECHERCHEV pour code de prestation, basée sur la liste de l'onglet "Tarifs"</t>
  </si>
  <si>
    <t>SIERREUR appliqué à la formule RECHERCHEV</t>
  </si>
  <si>
    <t>RECHERCHEV pour tarif, basée sur la liste de l'onglet Tarifs</t>
  </si>
  <si>
    <t>Définition des cellules verrouillées ou déverrouillées dans la feuille de la facture</t>
  </si>
  <si>
    <t>Verrouillage de la feuille de la facture (code 5671)</t>
  </si>
  <si>
    <t>Validation du champ date avec des dates valides (01.10.2022 à 31.12.2025)</t>
  </si>
  <si>
    <t>Service de la pédagogie spécialisée</t>
  </si>
  <si>
    <t>Office cantonal de l'enfance et de la jeunesse</t>
  </si>
  <si>
    <t>Service de pédagogie spécialisée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</si>
</sst>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_ ;\-#,##0.0000\ "/>
    <numFmt numFmtId="165" formatCode="0.0000"/>
  </numFmts>
  <fonts count="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 applyProtection="1"/>
    <xf numFmtId="0" fontId="0" fillId="0" borderId="3" xfId="0" applyFont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14" fontId="4" fillId="0" borderId="1" xfId="0" applyNumberFormat="1" applyFont="1" applyBorder="1" applyAlignment="1" applyProtection="1">
      <alignment horizontal="center" vertical="center" shrinkToFit="1"/>
      <protection locked="0"/>
    </xf>
    <xf numFmtId="2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 shrinkToFit="1"/>
    </xf>
    <xf numFmtId="2" fontId="0" fillId="0" borderId="1" xfId="0" applyNumberFormat="1" applyBorder="1" applyAlignment="1">
      <alignment horizontal="center" vertical="center" shrinkToFit="1"/>
    </xf>
    <xf numFmtId="164" fontId="0" fillId="0" borderId="1" xfId="0" applyNumberFormat="1" applyBorder="1" applyAlignment="1">
      <alignment horizontal="center" vertical="center" shrinkToFit="1"/>
    </xf>
    <xf numFmtId="165" fontId="0" fillId="0" borderId="0" xfId="0" applyNumberFormat="1" applyAlignment="1">
      <alignment vertical="center"/>
    </xf>
    <xf numFmtId="0" fontId="0" fillId="0" borderId="0" xfId="0" applyProtection="1"/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4" fillId="0" borderId="2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2" borderId="14" xfId="0" applyFill="1" applyBorder="1" applyAlignment="1" applyProtection="1"/>
    <xf numFmtId="0" fontId="0" fillId="2" borderId="15" xfId="0" applyFill="1" applyBorder="1" applyProtection="1"/>
    <xf numFmtId="0" fontId="0" fillId="2" borderId="16" xfId="0" applyFill="1" applyBorder="1" applyAlignment="1" applyProtection="1"/>
    <xf numFmtId="0" fontId="0" fillId="2" borderId="17" xfId="0" applyFill="1" applyBorder="1" applyAlignment="1" applyProtection="1"/>
    <xf numFmtId="0" fontId="0" fillId="2" borderId="18" xfId="0" applyFill="1" applyBorder="1" applyAlignment="1" applyProtection="1"/>
    <xf numFmtId="0" fontId="0" fillId="2" borderId="19" xfId="0" applyFill="1" applyBorder="1" applyAlignment="1" applyProtection="1"/>
    <xf numFmtId="0" fontId="0" fillId="2" borderId="20" xfId="0" applyFill="1" applyBorder="1" applyProtection="1"/>
    <xf numFmtId="0" fontId="0" fillId="2" borderId="21" xfId="0" applyFill="1" applyBorder="1" applyAlignment="1" applyProtection="1"/>
    <xf numFmtId="0" fontId="4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4" fillId="0" borderId="1" xfId="0" applyNumberFormat="1" applyFont="1" applyBorder="1" applyAlignment="1" applyProtection="1">
      <alignment horizontal="center" vertical="center" shrinkToFit="1"/>
    </xf>
    <xf numFmtId="2" fontId="4" fillId="0" borderId="1" xfId="0" applyNumberFormat="1" applyFont="1" applyBorder="1" applyAlignment="1" applyProtection="1">
      <alignment horizontal="center" vertical="center" shrinkToFit="1"/>
    </xf>
    <xf numFmtId="0" fontId="0" fillId="0" borderId="0" xfId="0" applyAlignment="1">
      <alignment horizontal="left" indent="1"/>
    </xf>
    <xf numFmtId="0" fontId="5" fillId="3" borderId="2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14" fontId="0" fillId="0" borderId="1" xfId="0" applyNumberFormat="1" applyFont="1" applyBorder="1" applyAlignment="1" applyProtection="1">
      <alignment vertical="center" wrapText="1"/>
      <protection locked="0"/>
    </xf>
    <xf numFmtId="2" fontId="4" fillId="0" borderId="2" xfId="0" applyNumberFormat="1" applyFont="1" applyBorder="1" applyAlignment="1" applyProtection="1">
      <alignment horizontal="center" vertical="center" shrinkToFit="1"/>
    </xf>
    <xf numFmtId="0" fontId="0" fillId="0" borderId="0" xfId="0" applyBorder="1" applyAlignment="1">
      <alignment shrinkToFit="1"/>
    </xf>
    <xf numFmtId="0" fontId="0" fillId="0" borderId="0" xfId="0" applyBorder="1"/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4" xfId="0" applyFont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center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</xf>
    <xf numFmtId="2" fontId="5" fillId="3" borderId="7" xfId="0" applyNumberFormat="1" applyFont="1" applyFill="1" applyBorder="1" applyAlignment="1" applyProtection="1">
      <alignment horizontal="center" vertical="center"/>
    </xf>
    <xf numFmtId="2" fontId="5" fillId="3" borderId="6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/>
    </xf>
    <xf numFmtId="0" fontId="0" fillId="0" borderId="31" xfId="0" applyFont="1" applyBorder="1" applyAlignment="1" applyProtection="1">
      <alignment horizontal="left" vertical="center"/>
      <protection locked="0"/>
    </xf>
    <xf numFmtId="0" fontId="0" fillId="0" borderId="32" xfId="0" applyFont="1" applyBorder="1" applyAlignment="1" applyProtection="1">
      <alignment horizontal="left" vertical="center"/>
      <protection locked="0"/>
    </xf>
    <xf numFmtId="0" fontId="0" fillId="0" borderId="33" xfId="0" applyFont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right" vertical="center"/>
    </xf>
    <xf numFmtId="2" fontId="5" fillId="3" borderId="4" xfId="0" applyNumberFormat="1" applyFont="1" applyFill="1" applyBorder="1" applyAlignment="1" applyProtection="1">
      <alignment horizontal="center" vertical="center"/>
    </xf>
    <xf numFmtId="2" fontId="5" fillId="3" borderId="3" xfId="0" applyNumberFormat="1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28" xfId="0" applyFont="1" applyFill="1" applyBorder="1" applyAlignment="1" applyProtection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0</xdr:rowOff>
    </xdr:from>
    <xdr:to>
      <xdr:col>0</xdr:col>
      <xdr:colOff>581025</xdr:colOff>
      <xdr:row>5</xdr:row>
      <xdr:rowOff>27985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/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157005"/>
          <a:ext cx="361950" cy="572271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0</xdr:rowOff>
    </xdr:from>
    <xdr:to>
      <xdr:col>0</xdr:col>
      <xdr:colOff>581025</xdr:colOff>
      <xdr:row>4</xdr:row>
      <xdr:rowOff>81280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/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85725"/>
          <a:ext cx="361950" cy="56705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49"/>
  <sheetViews>
    <sheetView showGridLines="0" tabSelected="1" view="pageLayout" topLeftCell="A24" zoomScale="91" zoomScaleNormal="100" zoomScalePageLayoutView="91" workbookViewId="0">
      <selection activeCell="D56" sqref="D56"/>
    </sheetView>
  </sheetViews>
  <sheetFormatPr baseColWidth="10" defaultColWidth="11.42578125" defaultRowHeight="12.75" x14ac:dyDescent="0.2"/>
  <cols>
    <col min="2" max="2" width="36" customWidth="1"/>
    <col min="4" max="4" width="33.85546875" customWidth="1"/>
    <col min="5" max="5" width="15.42578125" customWidth="1"/>
    <col min="6" max="6" width="24.140625" customWidth="1"/>
  </cols>
  <sheetData>
    <row r="1" spans="1:5" x14ac:dyDescent="0.2">
      <c r="A1" s="27"/>
      <c r="B1" s="28"/>
      <c r="C1" s="28"/>
      <c r="D1" s="28"/>
      <c r="E1" s="29"/>
    </row>
    <row r="2" spans="1:5" ht="11.1" customHeight="1" x14ac:dyDescent="0.2">
      <c r="A2" s="30"/>
      <c r="B2" s="20" t="s">
        <v>6</v>
      </c>
      <c r="C2" s="20"/>
      <c r="D2" s="20"/>
      <c r="E2" s="31"/>
    </row>
    <row r="3" spans="1:5" ht="10.7" customHeight="1" x14ac:dyDescent="0.2">
      <c r="A3" s="30"/>
      <c r="B3" s="21" t="s">
        <v>7</v>
      </c>
      <c r="C3" s="21"/>
      <c r="D3" s="21"/>
      <c r="E3" s="31"/>
    </row>
    <row r="4" spans="1:5" ht="10.7" customHeight="1" x14ac:dyDescent="0.2">
      <c r="A4" s="30"/>
      <c r="B4" s="21" t="s">
        <v>59</v>
      </c>
      <c r="C4" s="21"/>
      <c r="D4" s="21"/>
      <c r="E4" s="31"/>
    </row>
    <row r="5" spans="1:5" ht="10.7" customHeight="1" x14ac:dyDescent="0.2">
      <c r="A5" s="30"/>
      <c r="B5" s="22" t="s">
        <v>60</v>
      </c>
      <c r="C5" s="22"/>
      <c r="D5" s="22"/>
      <c r="E5" s="31"/>
    </row>
    <row r="6" spans="1:5" ht="6.95" customHeight="1" x14ac:dyDescent="0.2">
      <c r="A6" s="32"/>
      <c r="B6" s="33"/>
      <c r="C6" s="33"/>
      <c r="D6" s="33"/>
      <c r="E6" s="34"/>
    </row>
    <row r="7" spans="1:5" x14ac:dyDescent="0.2">
      <c r="A7" s="2"/>
      <c r="B7" s="2"/>
      <c r="C7" s="2"/>
      <c r="D7" s="2"/>
      <c r="E7" s="2"/>
    </row>
    <row r="8" spans="1:5" ht="14.25" customHeight="1" x14ac:dyDescent="0.2">
      <c r="A8" s="2"/>
      <c r="B8" s="61" t="s">
        <v>9</v>
      </c>
      <c r="C8" s="61"/>
      <c r="D8" s="61"/>
      <c r="E8" s="2"/>
    </row>
    <row r="9" spans="1:5" x14ac:dyDescent="0.2">
      <c r="A9" s="2"/>
      <c r="B9" s="2"/>
      <c r="C9" s="2"/>
      <c r="D9" s="2"/>
      <c r="E9" s="2"/>
    </row>
    <row r="10" spans="1:5" ht="12.75" customHeight="1" x14ac:dyDescent="0.2">
      <c r="A10" s="58" t="s">
        <v>0</v>
      </c>
      <c r="B10" s="59"/>
      <c r="C10" s="60"/>
      <c r="D10" s="58" t="s">
        <v>1</v>
      </c>
      <c r="E10" s="60"/>
    </row>
    <row r="11" spans="1:5" ht="14.25" customHeight="1" x14ac:dyDescent="0.2">
      <c r="A11" s="55"/>
      <c r="B11" s="56"/>
      <c r="C11" s="57"/>
      <c r="D11" s="62"/>
      <c r="E11" s="63"/>
    </row>
    <row r="12" spans="1:5" ht="14.25" customHeight="1" x14ac:dyDescent="0.2">
      <c r="A12" s="68"/>
      <c r="B12" s="69"/>
      <c r="C12" s="70"/>
      <c r="D12" s="64"/>
      <c r="E12" s="65"/>
    </row>
    <row r="13" spans="1:5" ht="14.25" customHeight="1" x14ac:dyDescent="0.2">
      <c r="A13" s="71"/>
      <c r="B13" s="72"/>
      <c r="C13" s="73"/>
      <c r="D13" s="66"/>
      <c r="E13" s="67"/>
    </row>
    <row r="14" spans="1:5" ht="27" customHeight="1" x14ac:dyDescent="0.2">
      <c r="A14" s="74" t="s">
        <v>18</v>
      </c>
      <c r="B14" s="80"/>
      <c r="C14" s="75"/>
      <c r="D14" s="74" t="s">
        <v>16</v>
      </c>
      <c r="E14" s="75"/>
    </row>
    <row r="15" spans="1:5" ht="15.75" customHeight="1" x14ac:dyDescent="0.2">
      <c r="A15" s="76"/>
      <c r="B15" s="56"/>
      <c r="C15" s="57"/>
      <c r="D15" s="76"/>
      <c r="E15" s="57"/>
    </row>
    <row r="16" spans="1:5" ht="15.75" customHeight="1" x14ac:dyDescent="0.2">
      <c r="A16" s="68"/>
      <c r="B16" s="69"/>
      <c r="C16" s="70"/>
      <c r="D16" s="68"/>
      <c r="E16" s="70"/>
    </row>
    <row r="17" spans="1:12" ht="15.75" customHeight="1" x14ac:dyDescent="0.2">
      <c r="A17" s="68"/>
      <c r="B17" s="69"/>
      <c r="C17" s="70"/>
      <c r="D17" s="68"/>
      <c r="E17" s="70"/>
    </row>
    <row r="18" spans="1:12" ht="15.75" customHeight="1" x14ac:dyDescent="0.2">
      <c r="A18" s="71"/>
      <c r="B18" s="72"/>
      <c r="C18" s="73"/>
      <c r="D18" s="79"/>
      <c r="E18" s="73"/>
    </row>
    <row r="19" spans="1:12" ht="38.25" x14ac:dyDescent="0.2">
      <c r="A19" s="36" t="s">
        <v>10</v>
      </c>
      <c r="B19" s="77" t="s">
        <v>5</v>
      </c>
      <c r="C19" s="78"/>
      <c r="D19" s="49" t="s">
        <v>12</v>
      </c>
      <c r="E19" s="38" t="s">
        <v>11</v>
      </c>
    </row>
    <row r="20" spans="1:12" ht="28.35" customHeight="1" x14ac:dyDescent="0.2">
      <c r="A20" s="51"/>
      <c r="B20" s="81"/>
      <c r="C20" s="82"/>
      <c r="D20" s="25"/>
      <c r="E20" s="50">
        <f>COUNTA(B22:B42)</f>
        <v>0</v>
      </c>
    </row>
    <row r="21" spans="1:12" s="1" customFormat="1" ht="33.75" customHeight="1" x14ac:dyDescent="0.2">
      <c r="A21" s="36" t="s">
        <v>3</v>
      </c>
      <c r="B21" s="42" t="s">
        <v>2</v>
      </c>
      <c r="C21" s="36" t="s">
        <v>13</v>
      </c>
      <c r="D21" s="36" t="s">
        <v>4</v>
      </c>
      <c r="E21" s="36" t="s">
        <v>14</v>
      </c>
      <c r="F21"/>
      <c r="G21"/>
      <c r="H21"/>
      <c r="I21"/>
      <c r="J21"/>
      <c r="K21"/>
      <c r="L21"/>
    </row>
    <row r="22" spans="1:12" s="9" customFormat="1" ht="18.600000000000001" customHeight="1" x14ac:dyDescent="0.2">
      <c r="A22" s="6"/>
      <c r="B22" s="23"/>
      <c r="C22" s="46" t="str">
        <f>IFERROR(VLOOKUP(B22,Tarifs!A:C,2,FALSE),"")</f>
        <v/>
      </c>
      <c r="D22" s="23"/>
      <c r="E22" s="47" t="str">
        <f>IFERROR(VLOOKUP(B22,Tarifs!A:C,3,FALSE),"")</f>
        <v/>
      </c>
    </row>
    <row r="23" spans="1:12" s="9" customFormat="1" ht="18.600000000000001" customHeight="1" x14ac:dyDescent="0.2">
      <c r="A23" s="6"/>
      <c r="B23" s="23"/>
      <c r="C23" s="46" t="str">
        <f>IFERROR(VLOOKUP(B23,Tarifs!A:C,2,FALSE),"")</f>
        <v/>
      </c>
      <c r="D23" s="23"/>
      <c r="E23" s="47" t="str">
        <f>IFERROR(VLOOKUP(B23,Tarifs!A:C,3,FALSE),"")</f>
        <v/>
      </c>
    </row>
    <row r="24" spans="1:12" s="9" customFormat="1" ht="18.600000000000001" customHeight="1" x14ac:dyDescent="0.2">
      <c r="A24" s="6"/>
      <c r="B24" s="23"/>
      <c r="C24" s="46" t="str">
        <f>IFERROR(VLOOKUP(B24,Tarifs!A:C,2,FALSE),"")</f>
        <v/>
      </c>
      <c r="D24" s="23"/>
      <c r="E24" s="47" t="str">
        <f>IFERROR(VLOOKUP(B24,Tarifs!A:C,3,FALSE),"")</f>
        <v/>
      </c>
    </row>
    <row r="25" spans="1:12" s="9" customFormat="1" ht="18.600000000000001" customHeight="1" x14ac:dyDescent="0.2">
      <c r="A25" s="6"/>
      <c r="B25" s="23"/>
      <c r="C25" s="46" t="str">
        <f>IFERROR(VLOOKUP(B25,Tarifs!A:C,2,FALSE),"")</f>
        <v/>
      </c>
      <c r="D25" s="23"/>
      <c r="E25" s="47" t="str">
        <f>IFERROR(VLOOKUP(B25,Tarifs!A:C,3,FALSE),"")</f>
        <v/>
      </c>
    </row>
    <row r="26" spans="1:12" s="9" customFormat="1" ht="18.600000000000001" customHeight="1" x14ac:dyDescent="0.2">
      <c r="A26" s="6"/>
      <c r="B26" s="23"/>
      <c r="C26" s="46" t="str">
        <f>IFERROR(VLOOKUP(B26,Tarifs!A:C,2,FALSE),"")</f>
        <v/>
      </c>
      <c r="D26" s="23"/>
      <c r="E26" s="47" t="str">
        <f>IFERROR(VLOOKUP(B26,Tarifs!A:C,3,FALSE),"")</f>
        <v/>
      </c>
    </row>
    <row r="27" spans="1:12" s="9" customFormat="1" ht="18.600000000000001" customHeight="1" x14ac:dyDescent="0.2">
      <c r="A27" s="6"/>
      <c r="B27" s="23"/>
      <c r="C27" s="46" t="str">
        <f>IFERROR(VLOOKUP(B27,Tarifs!A:C,2,FALSE),"")</f>
        <v/>
      </c>
      <c r="D27" s="23"/>
      <c r="E27" s="47" t="str">
        <f>IFERROR(VLOOKUP(B27,Tarifs!A:C,3,FALSE),"")</f>
        <v/>
      </c>
    </row>
    <row r="28" spans="1:12" s="9" customFormat="1" ht="18.600000000000001" customHeight="1" x14ac:dyDescent="0.2">
      <c r="A28" s="6"/>
      <c r="B28" s="23"/>
      <c r="C28" s="46" t="str">
        <f>IFERROR(VLOOKUP(B28,Tarifs!A:C,2,FALSE),"")</f>
        <v/>
      </c>
      <c r="D28" s="23"/>
      <c r="E28" s="47" t="str">
        <f>IFERROR(VLOOKUP(B28,Tarifs!A:C,3,FALSE),"")</f>
        <v/>
      </c>
    </row>
    <row r="29" spans="1:12" s="9" customFormat="1" ht="18.600000000000001" customHeight="1" x14ac:dyDescent="0.2">
      <c r="A29" s="6"/>
      <c r="B29" s="23"/>
      <c r="C29" s="46" t="str">
        <f>IFERROR(VLOOKUP(B29,Tarifs!A:C,2,FALSE),"")</f>
        <v/>
      </c>
      <c r="D29" s="23"/>
      <c r="E29" s="47" t="str">
        <f>IFERROR(VLOOKUP(B29,Tarifs!A:C,3,FALSE),"")</f>
        <v/>
      </c>
    </row>
    <row r="30" spans="1:12" s="9" customFormat="1" ht="18.600000000000001" customHeight="1" x14ac:dyDescent="0.2">
      <c r="A30" s="6"/>
      <c r="B30" s="23"/>
      <c r="C30" s="46" t="str">
        <f>IFERROR(VLOOKUP(B30,Tarifs!A:C,2,FALSE),"")</f>
        <v/>
      </c>
      <c r="D30" s="23"/>
      <c r="E30" s="47" t="str">
        <f>IFERROR(VLOOKUP(B30,Tarifs!A:C,3,FALSE),"")</f>
        <v/>
      </c>
    </row>
    <row r="31" spans="1:12" s="9" customFormat="1" ht="18.600000000000001" customHeight="1" x14ac:dyDescent="0.2">
      <c r="A31" s="6"/>
      <c r="B31" s="23"/>
      <c r="C31" s="46" t="str">
        <f>IFERROR(VLOOKUP(B31,Tarifs!A:C,2,FALSE),"")</f>
        <v/>
      </c>
      <c r="D31" s="23"/>
      <c r="E31" s="47" t="str">
        <f>IFERROR(VLOOKUP(B31,Tarifs!A:C,3,FALSE),"")</f>
        <v/>
      </c>
    </row>
    <row r="32" spans="1:12" s="9" customFormat="1" ht="18.600000000000001" customHeight="1" x14ac:dyDescent="0.2">
      <c r="A32" s="6"/>
      <c r="B32" s="23"/>
      <c r="C32" s="46" t="str">
        <f>IFERROR(VLOOKUP(B32,Tarifs!A:C,2,FALSE),"")</f>
        <v/>
      </c>
      <c r="D32" s="23"/>
      <c r="E32" s="47" t="str">
        <f>IFERROR(VLOOKUP(B32,Tarifs!A:C,3,FALSE),"")</f>
        <v/>
      </c>
    </row>
    <row r="33" spans="1:8" s="9" customFormat="1" ht="18.600000000000001" customHeight="1" x14ac:dyDescent="0.2">
      <c r="A33" s="6"/>
      <c r="B33" s="23"/>
      <c r="C33" s="46" t="str">
        <f>IFERROR(VLOOKUP(B33,Tarifs!A:C,2,FALSE),"")</f>
        <v/>
      </c>
      <c r="D33" s="23"/>
      <c r="E33" s="47" t="str">
        <f>IFERROR(VLOOKUP(B33,Tarifs!A:C,3,FALSE),"")</f>
        <v/>
      </c>
    </row>
    <row r="34" spans="1:8" s="9" customFormat="1" ht="18.600000000000001" customHeight="1" x14ac:dyDescent="0.2">
      <c r="A34" s="6"/>
      <c r="B34" s="23"/>
      <c r="C34" s="46" t="str">
        <f>IFERROR(VLOOKUP(B34,Tarifs!A:C,2,FALSE),"")</f>
        <v/>
      </c>
      <c r="D34" s="23"/>
      <c r="E34" s="47" t="str">
        <f>IFERROR(VLOOKUP(B34,Tarifs!A:C,3,FALSE),"")</f>
        <v/>
      </c>
    </row>
    <row r="35" spans="1:8" s="9" customFormat="1" ht="18.600000000000001" customHeight="1" x14ac:dyDescent="0.2">
      <c r="A35" s="6"/>
      <c r="B35" s="23"/>
      <c r="C35" s="46" t="str">
        <f>IFERROR(VLOOKUP(B35,Tarifs!A:C,2,FALSE),"")</f>
        <v/>
      </c>
      <c r="D35" s="23"/>
      <c r="E35" s="47" t="str">
        <f>IFERROR(VLOOKUP(B35,Tarifs!A:C,3,FALSE),"")</f>
        <v/>
      </c>
    </row>
    <row r="36" spans="1:8" s="9" customFormat="1" ht="18.600000000000001" customHeight="1" x14ac:dyDescent="0.2">
      <c r="A36" s="6"/>
      <c r="B36" s="23"/>
      <c r="C36" s="46" t="str">
        <f>IFERROR(VLOOKUP(B36,Tarifs!A:C,2,FALSE),"")</f>
        <v/>
      </c>
      <c r="D36" s="23"/>
      <c r="E36" s="47" t="str">
        <f>IFERROR(VLOOKUP(B36,Tarifs!A:C,3,FALSE),"")</f>
        <v/>
      </c>
    </row>
    <row r="37" spans="1:8" s="9" customFormat="1" ht="18.600000000000001" customHeight="1" x14ac:dyDescent="0.2">
      <c r="A37" s="6"/>
      <c r="B37" s="23"/>
      <c r="C37" s="46" t="str">
        <f>IFERROR(VLOOKUP(B37,Tarifs!A:C,2,FALSE),"")</f>
        <v/>
      </c>
      <c r="D37" s="23"/>
      <c r="E37" s="47" t="str">
        <f>IFERROR(VLOOKUP(B37,Tarifs!A:C,3,FALSE),"")</f>
        <v/>
      </c>
    </row>
    <row r="38" spans="1:8" s="9" customFormat="1" ht="18.600000000000001" customHeight="1" x14ac:dyDescent="0.2">
      <c r="A38" s="6"/>
      <c r="B38" s="23"/>
      <c r="C38" s="46" t="str">
        <f>IFERROR(VLOOKUP(B38,Tarifs!A:C,2,FALSE),"")</f>
        <v/>
      </c>
      <c r="D38" s="23"/>
      <c r="E38" s="47" t="str">
        <f>IFERROR(VLOOKUP(B38,Tarifs!A:C,3,FALSE),"")</f>
        <v/>
      </c>
    </row>
    <row r="39" spans="1:8" s="9" customFormat="1" ht="18.600000000000001" customHeight="1" x14ac:dyDescent="0.2">
      <c r="A39" s="6"/>
      <c r="B39" s="23"/>
      <c r="C39" s="46" t="str">
        <f>IFERROR(VLOOKUP(B39,Tarifs!A:C,2,FALSE),"")</f>
        <v/>
      </c>
      <c r="D39" s="23"/>
      <c r="E39" s="47" t="str">
        <f>IFERROR(VLOOKUP(B39,Tarifs!A:C,3,FALSE),"")</f>
        <v/>
      </c>
    </row>
    <row r="40" spans="1:8" s="9" customFormat="1" ht="18.600000000000001" customHeight="1" x14ac:dyDescent="0.2">
      <c r="A40" s="6"/>
      <c r="B40" s="23"/>
      <c r="C40" s="46" t="str">
        <f>IFERROR(VLOOKUP(B40,Tarifs!A:C,2,FALSE),"")</f>
        <v/>
      </c>
      <c r="D40" s="23"/>
      <c r="E40" s="52" t="str">
        <f>IFERROR(VLOOKUP(B40,Tarifs!A:C,3,FALSE),"")</f>
        <v/>
      </c>
      <c r="F40" s="53"/>
      <c r="G40" s="53"/>
      <c r="H40" s="53"/>
    </row>
    <row r="41" spans="1:8" s="9" customFormat="1" ht="18.600000000000001" customHeight="1" x14ac:dyDescent="0.2">
      <c r="A41" s="6"/>
      <c r="B41" s="23"/>
      <c r="C41" s="46" t="str">
        <f>IFERROR(VLOOKUP(B41,Tarifs!A:C,2,FALSE),"")</f>
        <v/>
      </c>
      <c r="D41" s="23"/>
      <c r="E41" s="52" t="str">
        <f>IFERROR(VLOOKUP(B41,Tarifs!A:C,3,FALSE),"")</f>
        <v/>
      </c>
      <c r="F41" s="53"/>
      <c r="G41" s="53"/>
      <c r="H41" s="53"/>
    </row>
    <row r="42" spans="1:8" s="9" customFormat="1" ht="18.600000000000001" customHeight="1" x14ac:dyDescent="0.2">
      <c r="A42" s="6"/>
      <c r="B42" s="23"/>
      <c r="C42" s="46" t="str">
        <f>IFERROR(VLOOKUP(B42,Tarifs!A:C,2,FALSE),"")</f>
        <v/>
      </c>
      <c r="D42" s="23"/>
      <c r="E42" s="52" t="str">
        <f>IFERROR(VLOOKUP(B42,Tarifs!A:C,3,FALSE),"")</f>
        <v/>
      </c>
      <c r="F42" s="53"/>
      <c r="G42" s="53"/>
      <c r="H42" s="53"/>
    </row>
    <row r="43" spans="1:8" ht="12.75" customHeight="1" x14ac:dyDescent="0.2">
      <c r="A43" s="88" t="s">
        <v>15</v>
      </c>
      <c r="B43" s="88"/>
      <c r="C43" s="88"/>
      <c r="D43" s="86" t="s">
        <v>47</v>
      </c>
      <c r="E43" s="84">
        <f>SUM(E22:E42)</f>
        <v>0</v>
      </c>
      <c r="F43" s="26"/>
      <c r="G43" s="54"/>
      <c r="H43" s="54"/>
    </row>
    <row r="44" spans="1:8" x14ac:dyDescent="0.2">
      <c r="A44" s="89"/>
      <c r="B44" s="89"/>
      <c r="C44" s="89"/>
      <c r="D44" s="87"/>
      <c r="E44" s="85"/>
      <c r="F44" s="26"/>
      <c r="G44" s="54"/>
      <c r="H44" s="54"/>
    </row>
    <row r="45" spans="1:8" ht="12.75" customHeight="1" x14ac:dyDescent="0.2">
      <c r="A45" s="2"/>
      <c r="B45" s="2"/>
      <c r="C45" s="2"/>
      <c r="D45" s="2"/>
      <c r="E45" s="4"/>
      <c r="F45" s="26"/>
      <c r="G45" s="54"/>
      <c r="H45" s="54"/>
    </row>
    <row r="46" spans="1:8" ht="12.75" customHeight="1" x14ac:dyDescent="0.2">
      <c r="A46" s="83" t="s">
        <v>17</v>
      </c>
      <c r="B46" s="83"/>
      <c r="C46" s="83"/>
      <c r="D46" s="83"/>
      <c r="E46" s="4"/>
      <c r="F46" s="26"/>
      <c r="G46" s="54"/>
      <c r="H46" s="54"/>
    </row>
    <row r="47" spans="1:8" x14ac:dyDescent="0.2">
      <c r="A47" s="4"/>
      <c r="B47" s="4"/>
      <c r="C47" s="4"/>
      <c r="D47" s="4"/>
      <c r="E47" s="4"/>
      <c r="F47" s="54"/>
      <c r="G47" s="54"/>
      <c r="H47" s="54"/>
    </row>
    <row r="48" spans="1:8" x14ac:dyDescent="0.2">
      <c r="A48" s="24" t="s">
        <v>19</v>
      </c>
      <c r="B48" s="24"/>
      <c r="C48" s="24"/>
      <c r="D48" s="24"/>
      <c r="E48" s="4"/>
      <c r="F48" s="54"/>
      <c r="G48" s="54"/>
      <c r="H48" s="54"/>
    </row>
    <row r="49" spans="1:8" x14ac:dyDescent="0.2">
      <c r="A49" s="4"/>
      <c r="B49" s="4"/>
      <c r="C49" s="4"/>
      <c r="D49" s="4"/>
      <c r="E49" s="4"/>
      <c r="F49" s="54"/>
      <c r="G49" s="54"/>
      <c r="H49" s="54"/>
    </row>
  </sheetData>
  <sheetProtection selectLockedCells="1"/>
  <protectedRanges>
    <protectedRange sqref="A22:E42" name="Plage4"/>
    <protectedRange sqref="A20:E20" name="Plage3"/>
    <protectedRange sqref="A15:E18" name="Plage2"/>
    <protectedRange sqref="A11:E13" name="Plage1"/>
  </protectedRanges>
  <mergeCells count="22">
    <mergeCell ref="B20:C20"/>
    <mergeCell ref="A46:D46"/>
    <mergeCell ref="E43:E44"/>
    <mergeCell ref="D43:D44"/>
    <mergeCell ref="A43:C44"/>
    <mergeCell ref="D14:E14"/>
    <mergeCell ref="A15:C15"/>
    <mergeCell ref="D15:E15"/>
    <mergeCell ref="B19:C19"/>
    <mergeCell ref="D17:E18"/>
    <mergeCell ref="D16:E16"/>
    <mergeCell ref="A16:C16"/>
    <mergeCell ref="A17:C17"/>
    <mergeCell ref="A18:C18"/>
    <mergeCell ref="A14:C14"/>
    <mergeCell ref="A11:C11"/>
    <mergeCell ref="A10:C10"/>
    <mergeCell ref="D10:E10"/>
    <mergeCell ref="B8:D8"/>
    <mergeCell ref="D11:E13"/>
    <mergeCell ref="A12:C12"/>
    <mergeCell ref="A13:C13"/>
  </mergeCells>
  <dataValidations disablePrompts="1" count="2">
    <dataValidation type="date" allowBlank="1" showInputMessage="1" showErrorMessage="1" errorTitle="Date non valide" error="Cette date n'est pas valide; veuillez corriger votre saisie" sqref="A22:A42" xr:uid="{00000000-0002-0000-0000-000000000000}">
      <formula1>44562</formula1>
      <formula2>47848</formula2>
    </dataValidation>
    <dataValidation type="date" allowBlank="1" showInputMessage="1" showErrorMessage="1" sqref="A20" xr:uid="{00000000-0002-0000-0000-000001000000}">
      <formula1>44915</formula1>
      <formula2>47848</formula2>
    </dataValidation>
  </dataValidations>
  <pageMargins left="0.51181102362204722" right="0.51181102362204722" top="0.19685039370078741" bottom="0.9055118110236221" header="0.31496062992125984" footer="0.31496062992125984"/>
  <pageSetup paperSize="9" scale="85" orientation="portrait" r:id="rId1"/>
  <headerFooter>
    <oddFooter>&amp;C&amp;8&amp;K01+025OCEJ - SPS • Rue des Glacis-de-Rive 11  • 1207 Genève
SPS-Facturation@etat.ge.ch • Tél. +41 (22) 388 68 00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2000000}">
          <x14:formula1>
            <xm:f>Tarifs!$A$4:$A$24</xm:f>
          </x14:formula1>
          <xm:sqref>B22:B42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view="pageLayout" topLeftCell="A31" zoomScale="112" zoomScaleNormal="100" zoomScalePageLayoutView="112" workbookViewId="0">
      <selection activeCell="B6" sqref="B6"/>
    </sheetView>
  </sheetViews>
  <sheetFormatPr baseColWidth="10" defaultColWidth="11.42578125" defaultRowHeight="12.75" x14ac:dyDescent="0.2"/>
  <cols>
    <col min="2" max="2" width="22.5703125" customWidth="1"/>
    <col min="4" max="4" width="33.85546875" customWidth="1"/>
    <col min="5" max="5" width="14.85546875" customWidth="1"/>
  </cols>
  <sheetData>
    <row r="1" spans="1:5" ht="6.75" customHeight="1" x14ac:dyDescent="0.2">
      <c r="A1" s="99"/>
      <c r="B1" s="102"/>
      <c r="C1" s="102"/>
      <c r="D1" s="102"/>
      <c r="E1" s="103"/>
    </row>
    <row r="2" spans="1:5" ht="12.75" customHeight="1" x14ac:dyDescent="0.2">
      <c r="A2" s="100"/>
      <c r="B2" s="89" t="s">
        <v>6</v>
      </c>
      <c r="C2" s="89"/>
      <c r="D2" s="89"/>
      <c r="E2" s="104"/>
    </row>
    <row r="3" spans="1:5" x14ac:dyDescent="0.2">
      <c r="A3" s="100"/>
      <c r="B3" s="21" t="s">
        <v>7</v>
      </c>
      <c r="C3" s="21"/>
      <c r="D3" s="21"/>
      <c r="E3" s="105"/>
    </row>
    <row r="4" spans="1:5" x14ac:dyDescent="0.2">
      <c r="A4" s="100"/>
      <c r="B4" s="21" t="s">
        <v>8</v>
      </c>
      <c r="C4" s="21"/>
      <c r="D4" s="21"/>
      <c r="E4" s="105"/>
    </row>
    <row r="5" spans="1:5" x14ac:dyDescent="0.2">
      <c r="A5" s="100"/>
      <c r="B5" s="22" t="s">
        <v>58</v>
      </c>
      <c r="C5" s="22"/>
      <c r="D5" s="22"/>
      <c r="E5" s="105"/>
    </row>
    <row r="6" spans="1:5" ht="6.75" customHeight="1" x14ac:dyDescent="0.2">
      <c r="A6" s="101"/>
      <c r="B6" s="33"/>
      <c r="C6" s="33"/>
      <c r="D6" s="33"/>
      <c r="E6" s="106"/>
    </row>
    <row r="7" spans="1:5" x14ac:dyDescent="0.2">
      <c r="A7" s="2"/>
      <c r="B7" s="2"/>
      <c r="C7" s="2"/>
      <c r="D7" s="2"/>
      <c r="E7" s="2"/>
    </row>
    <row r="8" spans="1:5" ht="14.25" customHeight="1" x14ac:dyDescent="0.2">
      <c r="A8" s="2"/>
      <c r="B8" s="61" t="s">
        <v>9</v>
      </c>
      <c r="C8" s="61"/>
      <c r="D8" s="61"/>
      <c r="E8" s="2"/>
    </row>
    <row r="9" spans="1:5" x14ac:dyDescent="0.2">
      <c r="A9" s="2"/>
      <c r="B9" s="2"/>
      <c r="C9" s="2"/>
      <c r="D9" s="2"/>
      <c r="E9" s="2"/>
    </row>
    <row r="10" spans="1:5" x14ac:dyDescent="0.2">
      <c r="A10" s="58" t="s">
        <v>0</v>
      </c>
      <c r="B10" s="59"/>
      <c r="C10" s="60"/>
      <c r="D10" s="58" t="s">
        <v>1</v>
      </c>
      <c r="E10" s="60"/>
    </row>
    <row r="11" spans="1:5" ht="28.35" customHeight="1" x14ac:dyDescent="0.2">
      <c r="A11" s="107"/>
      <c r="B11" s="108"/>
      <c r="C11" s="109"/>
      <c r="D11" s="107"/>
      <c r="E11" s="109"/>
    </row>
    <row r="12" spans="1:5" ht="27" customHeight="1" x14ac:dyDescent="0.2">
      <c r="A12" s="74" t="s">
        <v>18</v>
      </c>
      <c r="B12" s="80"/>
      <c r="C12" s="75"/>
      <c r="D12" s="74" t="s">
        <v>16</v>
      </c>
      <c r="E12" s="75"/>
    </row>
    <row r="13" spans="1:5" ht="12" customHeight="1" x14ac:dyDescent="0.2">
      <c r="A13" s="91"/>
      <c r="B13" s="92"/>
      <c r="C13" s="93"/>
      <c r="D13" s="91"/>
      <c r="E13" s="93"/>
    </row>
    <row r="14" spans="1:5" ht="12" customHeight="1" x14ac:dyDescent="0.2">
      <c r="A14" s="68"/>
      <c r="B14" s="112"/>
      <c r="C14" s="113"/>
      <c r="D14" s="68"/>
      <c r="E14" s="113"/>
    </row>
    <row r="15" spans="1:5" ht="12" customHeight="1" x14ac:dyDescent="0.2">
      <c r="A15" s="68"/>
      <c r="B15" s="112"/>
      <c r="C15" s="113"/>
      <c r="D15" s="68"/>
      <c r="E15" s="113"/>
    </row>
    <row r="16" spans="1:5" ht="12" customHeight="1" x14ac:dyDescent="0.2">
      <c r="A16" s="114"/>
      <c r="B16" s="115"/>
      <c r="C16" s="116"/>
      <c r="D16" s="114"/>
      <c r="E16" s="116"/>
    </row>
    <row r="17" spans="1:5" ht="38.25" x14ac:dyDescent="0.2">
      <c r="A17" s="39" t="s">
        <v>10</v>
      </c>
      <c r="B17" s="94" t="s">
        <v>5</v>
      </c>
      <c r="C17" s="95"/>
      <c r="D17" s="40" t="s">
        <v>12</v>
      </c>
      <c r="E17" s="41" t="s">
        <v>11</v>
      </c>
    </row>
    <row r="18" spans="1:5" ht="25.5" customHeight="1" x14ac:dyDescent="0.2">
      <c r="A18" s="3"/>
      <c r="B18" s="110"/>
      <c r="C18" s="111"/>
      <c r="D18" s="10"/>
      <c r="E18" s="3"/>
    </row>
    <row r="19" spans="1:5" ht="25.5" customHeight="1" x14ac:dyDescent="0.2">
      <c r="A19" s="36" t="s">
        <v>3</v>
      </c>
      <c r="B19" s="37" t="s">
        <v>2</v>
      </c>
      <c r="C19" s="36" t="s">
        <v>13</v>
      </c>
      <c r="D19" s="37" t="s">
        <v>4</v>
      </c>
      <c r="E19" s="36" t="s">
        <v>14</v>
      </c>
    </row>
    <row r="20" spans="1:5" ht="18.600000000000001" customHeight="1" x14ac:dyDescent="0.2">
      <c r="A20" s="6"/>
      <c r="B20" s="23"/>
      <c r="C20" s="35"/>
      <c r="D20" s="23"/>
      <c r="E20" s="7"/>
    </row>
    <row r="21" spans="1:5" ht="18.600000000000001" customHeight="1" x14ac:dyDescent="0.2">
      <c r="A21" s="6"/>
      <c r="B21" s="23"/>
      <c r="C21" s="35"/>
      <c r="D21" s="23"/>
      <c r="E21" s="7"/>
    </row>
    <row r="22" spans="1:5" ht="18.600000000000001" customHeight="1" x14ac:dyDescent="0.2">
      <c r="A22" s="6"/>
      <c r="B22" s="23"/>
      <c r="C22" s="35"/>
      <c r="D22" s="23"/>
      <c r="E22" s="7"/>
    </row>
    <row r="23" spans="1:5" ht="18.600000000000001" customHeight="1" x14ac:dyDescent="0.2">
      <c r="A23" s="6"/>
      <c r="B23" s="23"/>
      <c r="C23" s="35"/>
      <c r="D23" s="23"/>
      <c r="E23" s="7"/>
    </row>
    <row r="24" spans="1:5" ht="18.600000000000001" customHeight="1" x14ac:dyDescent="0.2">
      <c r="A24" s="6"/>
      <c r="B24" s="23"/>
      <c r="C24" s="35"/>
      <c r="D24" s="23"/>
      <c r="E24" s="7"/>
    </row>
    <row r="25" spans="1:5" ht="18.600000000000001" customHeight="1" x14ac:dyDescent="0.2">
      <c r="A25" s="6"/>
      <c r="B25" s="23"/>
      <c r="C25" s="35"/>
      <c r="D25" s="23"/>
      <c r="E25" s="7"/>
    </row>
    <row r="26" spans="1:5" ht="18.600000000000001" customHeight="1" x14ac:dyDescent="0.2">
      <c r="A26" s="6"/>
      <c r="B26" s="23"/>
      <c r="C26" s="35"/>
      <c r="D26" s="23"/>
      <c r="E26" s="7"/>
    </row>
    <row r="27" spans="1:5" ht="18.600000000000001" customHeight="1" x14ac:dyDescent="0.2">
      <c r="A27" s="6"/>
      <c r="B27" s="23"/>
      <c r="C27" s="35"/>
      <c r="D27" s="23"/>
      <c r="E27" s="7"/>
    </row>
    <row r="28" spans="1:5" ht="18.600000000000001" customHeight="1" x14ac:dyDescent="0.2">
      <c r="A28" s="6"/>
      <c r="B28" s="23"/>
      <c r="C28" s="35"/>
      <c r="D28" s="23"/>
      <c r="E28" s="7"/>
    </row>
    <row r="29" spans="1:5" ht="18.600000000000001" customHeight="1" x14ac:dyDescent="0.2">
      <c r="A29" s="6"/>
      <c r="B29" s="23"/>
      <c r="C29" s="35"/>
      <c r="D29" s="23"/>
      <c r="E29" s="7"/>
    </row>
    <row r="30" spans="1:5" ht="18.600000000000001" customHeight="1" x14ac:dyDescent="0.2">
      <c r="A30" s="6"/>
      <c r="B30" s="23"/>
      <c r="C30" s="35"/>
      <c r="D30" s="23"/>
      <c r="E30" s="7"/>
    </row>
    <row r="31" spans="1:5" ht="18.600000000000001" customHeight="1" x14ac:dyDescent="0.2">
      <c r="A31" s="6"/>
      <c r="B31" s="23"/>
      <c r="C31" s="35"/>
      <c r="D31" s="23"/>
      <c r="E31" s="7"/>
    </row>
    <row r="32" spans="1:5" ht="18.600000000000001" customHeight="1" x14ac:dyDescent="0.2">
      <c r="A32" s="6"/>
      <c r="B32" s="23"/>
      <c r="C32" s="35"/>
      <c r="D32" s="23"/>
      <c r="E32" s="7"/>
    </row>
    <row r="33" spans="1:5" ht="18.600000000000001" customHeight="1" x14ac:dyDescent="0.2">
      <c r="A33" s="6"/>
      <c r="B33" s="23"/>
      <c r="C33" s="35"/>
      <c r="D33" s="23"/>
      <c r="E33" s="7"/>
    </row>
    <row r="34" spans="1:5" ht="18.600000000000001" customHeight="1" x14ac:dyDescent="0.2">
      <c r="A34" s="6"/>
      <c r="B34" s="23"/>
      <c r="C34" s="35"/>
      <c r="D34" s="23"/>
      <c r="E34" s="7"/>
    </row>
    <row r="35" spans="1:5" ht="18.600000000000001" customHeight="1" x14ac:dyDescent="0.2">
      <c r="A35" s="6"/>
      <c r="B35" s="23"/>
      <c r="C35" s="35"/>
      <c r="D35" s="23"/>
      <c r="E35" s="7"/>
    </row>
    <row r="36" spans="1:5" ht="18.600000000000001" customHeight="1" x14ac:dyDescent="0.2">
      <c r="A36" s="6"/>
      <c r="B36" s="23"/>
      <c r="C36" s="35"/>
      <c r="D36" s="23"/>
      <c r="E36" s="7"/>
    </row>
    <row r="37" spans="1:5" ht="18.600000000000001" customHeight="1" x14ac:dyDescent="0.2">
      <c r="A37" s="6"/>
      <c r="B37" s="23"/>
      <c r="C37" s="35"/>
      <c r="D37" s="23"/>
      <c r="E37" s="7"/>
    </row>
    <row r="38" spans="1:5" ht="18.600000000000001" customHeight="1" x14ac:dyDescent="0.2">
      <c r="A38" s="6"/>
      <c r="B38" s="23"/>
      <c r="C38" s="35"/>
      <c r="D38" s="23"/>
      <c r="E38" s="7"/>
    </row>
    <row r="39" spans="1:5" ht="18.600000000000001" customHeight="1" x14ac:dyDescent="0.2">
      <c r="A39" s="6"/>
      <c r="B39" s="23"/>
      <c r="C39" s="35"/>
      <c r="D39" s="23"/>
      <c r="E39" s="7"/>
    </row>
    <row r="40" spans="1:5" ht="18.600000000000001" customHeight="1" x14ac:dyDescent="0.2">
      <c r="A40" s="6"/>
      <c r="B40" s="23"/>
      <c r="C40" s="35"/>
      <c r="D40" s="23"/>
      <c r="E40" s="7"/>
    </row>
    <row r="41" spans="1:5" ht="12.75" customHeight="1" x14ac:dyDescent="0.2">
      <c r="A41" s="88" t="s">
        <v>15</v>
      </c>
      <c r="B41" s="88"/>
      <c r="C41" s="88"/>
      <c r="D41" s="86" t="s">
        <v>48</v>
      </c>
      <c r="E41" s="97">
        <f>SUM(E20:E40)</f>
        <v>0</v>
      </c>
    </row>
    <row r="42" spans="1:5" x14ac:dyDescent="0.2">
      <c r="A42" s="89"/>
      <c r="B42" s="89"/>
      <c r="C42" s="89"/>
      <c r="D42" s="96"/>
      <c r="E42" s="98"/>
    </row>
    <row r="43" spans="1:5" ht="12.75" customHeight="1" x14ac:dyDescent="0.2">
      <c r="A43" s="2"/>
      <c r="B43" s="2"/>
      <c r="C43" s="2"/>
      <c r="D43" s="5"/>
      <c r="E43" s="4"/>
    </row>
    <row r="44" spans="1:5" x14ac:dyDescent="0.2">
      <c r="A44" s="83" t="s">
        <v>17</v>
      </c>
      <c r="B44" s="83"/>
      <c r="C44" s="83"/>
      <c r="D44" s="4"/>
      <c r="E44" s="4"/>
    </row>
    <row r="45" spans="1:5" x14ac:dyDescent="0.2">
      <c r="A45" s="24"/>
      <c r="B45" s="24"/>
      <c r="C45" s="24"/>
      <c r="D45" s="24"/>
      <c r="E45" s="4"/>
    </row>
    <row r="46" spans="1:5" x14ac:dyDescent="0.2">
      <c r="A46" s="90" t="s">
        <v>19</v>
      </c>
      <c r="B46" s="90"/>
      <c r="C46" s="90"/>
      <c r="D46" s="90"/>
      <c r="E46" s="4"/>
    </row>
    <row r="47" spans="1:5" x14ac:dyDescent="0.2">
      <c r="A47" s="19"/>
      <c r="B47" s="19"/>
      <c r="C47" s="19"/>
      <c r="D47" s="19"/>
      <c r="E47" s="19"/>
    </row>
  </sheetData>
  <sheetProtection insertRows="0" deleteRows="0"/>
  <protectedRanges>
    <protectedRange sqref="A20:E40" name="Plage4"/>
    <protectedRange sqref="A18:E18" name="Plage3"/>
    <protectedRange sqref="A13:E15" name="Plage2"/>
    <protectedRange sqref="A11:E11" name="Plage1"/>
  </protectedRanges>
  <mergeCells count="26">
    <mergeCell ref="A10:C10"/>
    <mergeCell ref="D10:E10"/>
    <mergeCell ref="A11:C11"/>
    <mergeCell ref="D11:E11"/>
    <mergeCell ref="B18:C18"/>
    <mergeCell ref="A14:C14"/>
    <mergeCell ref="A15:C15"/>
    <mergeCell ref="A16:C16"/>
    <mergeCell ref="D14:E14"/>
    <mergeCell ref="D15:E15"/>
    <mergeCell ref="D16:E16"/>
    <mergeCell ref="A1:A6"/>
    <mergeCell ref="B1:E1"/>
    <mergeCell ref="B2:E2"/>
    <mergeCell ref="E3:E6"/>
    <mergeCell ref="B8:D8"/>
    <mergeCell ref="A46:D46"/>
    <mergeCell ref="A12:C12"/>
    <mergeCell ref="D12:E12"/>
    <mergeCell ref="A13:C13"/>
    <mergeCell ref="D13:E13"/>
    <mergeCell ref="B17:C17"/>
    <mergeCell ref="D41:D42"/>
    <mergeCell ref="E41:E42"/>
    <mergeCell ref="A41:C42"/>
    <mergeCell ref="A44:C44"/>
  </mergeCells>
  <pageMargins left="0.51181102362204722" right="0.51181102362204722" top="0.35433070866141736" bottom="0.9055118110236221" header="0.31496062992125984" footer="0.31496062992125984"/>
  <pageSetup paperSize="9" orientation="portrait" r:id="rId1"/>
  <headerFooter>
    <oddFooter>&amp;C&amp;8&amp;K01+030OEJ - SPS • Route des Jeunes 1E • 1227 Les Acacias 
SPS-Facturation@etat.ge.ch • Tél. +41 (22) 388 68 00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100-000000000000}">
          <x14:formula1>
            <xm:f>Tarifs!$A$4:$A$9</xm:f>
          </x14:formula1>
          <xm:sqref>B27:B40</xm:sqref>
        </x14:dataValidation>
        <x14:dataValidation type="list" allowBlank="1" showInputMessage="1" showErrorMessage="1" xr:uid="{00000000-0002-0000-0100-000001000000}">
          <x14:formula1>
            <xm:f>'Liste menu déroulant'!$C$1:$C$30</xm:f>
          </x14:formula1>
          <xm:sqref>C20:C40</xm:sqref>
        </x14:dataValidation>
        <x14:dataValidation type="list" allowBlank="1" showInputMessage="1" showErrorMessage="1" xr:uid="{00000000-0002-0000-0100-000002000000}">
          <x14:formula1>
            <xm:f>'Liste menu déroulant'!$E$1:$E$14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13" zoomScale="115" zoomScaleNormal="115" workbookViewId="0">
      <selection activeCell="A27" sqref="A26:A27"/>
    </sheetView>
  </sheetViews>
  <sheetFormatPr baseColWidth="10" defaultRowHeight="12.75" x14ac:dyDescent="0.2"/>
  <cols>
    <col min="1" max="1" width="47" bestFit="1" customWidth="1"/>
    <col min="2" max="2" width="23.5703125" style="45" customWidth="1"/>
    <col min="3" max="3" width="11.42578125" style="45"/>
    <col min="7" max="7" width="32.5703125" bestFit="1" customWidth="1"/>
  </cols>
  <sheetData>
    <row r="1" spans="1:4" s="11" customFormat="1" ht="20.100000000000001" customHeight="1" x14ac:dyDescent="0.2">
      <c r="A1" s="117" t="s">
        <v>43</v>
      </c>
      <c r="B1" s="117"/>
      <c r="C1" s="117"/>
      <c r="D1" s="14"/>
    </row>
    <row r="2" spans="1:4" s="11" customFormat="1" ht="20.100000000000001" customHeight="1" x14ac:dyDescent="0.2">
      <c r="A2" s="12"/>
      <c r="B2" s="43"/>
      <c r="C2" s="43"/>
      <c r="D2" s="12"/>
    </row>
    <row r="3" spans="1:4" s="11" customFormat="1" ht="20.100000000000001" customHeight="1" x14ac:dyDescent="0.2">
      <c r="A3" s="13" t="s">
        <v>44</v>
      </c>
      <c r="B3" s="13" t="s">
        <v>46</v>
      </c>
      <c r="C3" s="13" t="s">
        <v>45</v>
      </c>
    </row>
    <row r="4" spans="1:4" s="11" customFormat="1" ht="20.100000000000001" customHeight="1" x14ac:dyDescent="0.2">
      <c r="A4" s="15" t="s">
        <v>39</v>
      </c>
      <c r="B4" s="17">
        <v>1.0009999999999999</v>
      </c>
      <c r="C4" s="16">
        <v>400</v>
      </c>
    </row>
    <row r="5" spans="1:4" s="11" customFormat="1" ht="20.100000000000001" customHeight="1" x14ac:dyDescent="0.2">
      <c r="A5" s="15" t="s">
        <v>40</v>
      </c>
      <c r="B5" s="17">
        <v>1.002</v>
      </c>
      <c r="C5" s="16">
        <v>100</v>
      </c>
    </row>
    <row r="6" spans="1:4" s="11" customFormat="1" ht="20.100000000000001" customHeight="1" x14ac:dyDescent="0.2">
      <c r="A6" s="15" t="s">
        <v>20</v>
      </c>
      <c r="B6" s="17">
        <v>1.103</v>
      </c>
      <c r="C6" s="16">
        <v>65</v>
      </c>
    </row>
    <row r="7" spans="1:4" s="11" customFormat="1" ht="20.100000000000001" customHeight="1" x14ac:dyDescent="0.2">
      <c r="A7" s="15" t="s">
        <v>21</v>
      </c>
      <c r="B7" s="17">
        <v>1.1045</v>
      </c>
      <c r="C7" s="16">
        <v>97.5</v>
      </c>
    </row>
    <row r="8" spans="1:4" s="11" customFormat="1" ht="20.100000000000001" customHeight="1" x14ac:dyDescent="0.2">
      <c r="A8" s="15" t="s">
        <v>22</v>
      </c>
      <c r="B8" s="17">
        <v>1.1060000000000001</v>
      </c>
      <c r="C8" s="16">
        <v>130</v>
      </c>
    </row>
    <row r="9" spans="1:4" s="11" customFormat="1" ht="20.100000000000001" customHeight="1" x14ac:dyDescent="0.2">
      <c r="A9" s="15" t="s">
        <v>23</v>
      </c>
      <c r="B9" s="17">
        <v>1.1074999999999999</v>
      </c>
      <c r="C9" s="16">
        <v>162.5</v>
      </c>
    </row>
    <row r="10" spans="1:4" s="11" customFormat="1" ht="20.100000000000001" customHeight="1" x14ac:dyDescent="0.2">
      <c r="A10" s="15" t="s">
        <v>24</v>
      </c>
      <c r="B10" s="17">
        <v>1.2044999999999999</v>
      </c>
      <c r="C10" s="16">
        <v>48.75</v>
      </c>
    </row>
    <row r="11" spans="1:4" s="11" customFormat="1" ht="20.100000000000001" customHeight="1" x14ac:dyDescent="0.2">
      <c r="A11" s="15" t="s">
        <v>25</v>
      </c>
      <c r="B11" s="17">
        <v>1.206</v>
      </c>
      <c r="C11" s="16">
        <v>65</v>
      </c>
    </row>
    <row r="12" spans="1:4" s="11" customFormat="1" ht="20.100000000000001" customHeight="1" x14ac:dyDescent="0.2">
      <c r="A12" s="15" t="s">
        <v>26</v>
      </c>
      <c r="B12" s="17">
        <v>1.2075</v>
      </c>
      <c r="C12" s="16">
        <v>81.25</v>
      </c>
    </row>
    <row r="13" spans="1:4" s="11" customFormat="1" ht="20.100000000000001" customHeight="1" x14ac:dyDescent="0.2">
      <c r="A13" s="15" t="s">
        <v>27</v>
      </c>
      <c r="B13" s="17">
        <v>1.3045</v>
      </c>
      <c r="C13" s="16">
        <v>33.75</v>
      </c>
    </row>
    <row r="14" spans="1:4" s="11" customFormat="1" ht="20.100000000000001" customHeight="1" x14ac:dyDescent="0.2">
      <c r="A14" s="15" t="s">
        <v>28</v>
      </c>
      <c r="B14" s="17">
        <v>1.306</v>
      </c>
      <c r="C14" s="16">
        <v>45</v>
      </c>
    </row>
    <row r="15" spans="1:4" s="11" customFormat="1" ht="20.100000000000001" customHeight="1" x14ac:dyDescent="0.2">
      <c r="A15" s="15" t="s">
        <v>29</v>
      </c>
      <c r="B15" s="17">
        <v>1.3075000000000001</v>
      </c>
      <c r="C15" s="16">
        <v>56.25</v>
      </c>
    </row>
    <row r="16" spans="1:4" s="11" customFormat="1" ht="20.100000000000001" customHeight="1" x14ac:dyDescent="0.2">
      <c r="A16" s="15" t="s">
        <v>30</v>
      </c>
      <c r="B16" s="17">
        <v>1.4045000000000001</v>
      </c>
      <c r="C16" s="16">
        <v>26.25</v>
      </c>
    </row>
    <row r="17" spans="1:5" s="11" customFormat="1" ht="20.100000000000001" customHeight="1" x14ac:dyDescent="0.2">
      <c r="A17" s="15" t="s">
        <v>31</v>
      </c>
      <c r="B17" s="17">
        <v>1.4059999999999999</v>
      </c>
      <c r="C17" s="16">
        <v>35</v>
      </c>
    </row>
    <row r="18" spans="1:5" s="11" customFormat="1" ht="20.100000000000001" customHeight="1" x14ac:dyDescent="0.2">
      <c r="A18" s="15" t="s">
        <v>32</v>
      </c>
      <c r="B18" s="17">
        <v>1.4075</v>
      </c>
      <c r="C18" s="16">
        <v>43.75</v>
      </c>
    </row>
    <row r="19" spans="1:5" s="11" customFormat="1" ht="20.100000000000001" customHeight="1" x14ac:dyDescent="0.2">
      <c r="A19" s="15" t="s">
        <v>33</v>
      </c>
      <c r="B19" s="44">
        <v>1.4245000000000001</v>
      </c>
      <c r="C19" s="16">
        <v>48.75</v>
      </c>
      <c r="E19" s="18">
        <v>1.4245000000000001</v>
      </c>
    </row>
    <row r="20" spans="1:5" s="11" customFormat="1" ht="20.100000000000001" customHeight="1" x14ac:dyDescent="0.2">
      <c r="A20" s="15" t="s">
        <v>34</v>
      </c>
      <c r="B20" s="44">
        <v>1.4259999999999999</v>
      </c>
      <c r="C20" s="16">
        <v>65</v>
      </c>
      <c r="E20" s="18">
        <v>1.4259999999999999</v>
      </c>
    </row>
    <row r="21" spans="1:5" s="11" customFormat="1" ht="20.100000000000001" customHeight="1" x14ac:dyDescent="0.2">
      <c r="A21" s="15" t="s">
        <v>35</v>
      </c>
      <c r="B21" s="44">
        <v>1.4275</v>
      </c>
      <c r="C21" s="16">
        <v>81.25</v>
      </c>
      <c r="E21" s="18">
        <v>1.4275</v>
      </c>
    </row>
    <row r="22" spans="1:5" s="11" customFormat="1" ht="20.100000000000001" customHeight="1" x14ac:dyDescent="0.2">
      <c r="A22" s="15" t="s">
        <v>36</v>
      </c>
      <c r="B22" s="44">
        <v>1.5245</v>
      </c>
      <c r="C22" s="16">
        <v>33.75</v>
      </c>
      <c r="E22" s="18">
        <v>1.5245</v>
      </c>
    </row>
    <row r="23" spans="1:5" s="11" customFormat="1" ht="20.100000000000001" customHeight="1" x14ac:dyDescent="0.2">
      <c r="A23" s="15" t="s">
        <v>37</v>
      </c>
      <c r="B23" s="44">
        <v>1.526</v>
      </c>
      <c r="C23" s="16">
        <v>45</v>
      </c>
      <c r="E23" s="18">
        <v>1.526</v>
      </c>
    </row>
    <row r="24" spans="1:5" s="11" customFormat="1" ht="20.100000000000001" customHeight="1" x14ac:dyDescent="0.2">
      <c r="A24" s="15" t="s">
        <v>38</v>
      </c>
      <c r="B24" s="44">
        <v>1.5275000000000001</v>
      </c>
      <c r="C24" s="16">
        <v>56.25</v>
      </c>
      <c r="E24" s="18">
        <v>1.5275000000000001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H30" sqref="H30"/>
    </sheetView>
  </sheetViews>
  <sheetFormatPr baseColWidth="10" defaultRowHeight="12.75" x14ac:dyDescent="0.2"/>
  <cols>
    <col min="1" max="1" width="44.42578125" bestFit="1" customWidth="1"/>
  </cols>
  <sheetData>
    <row r="1" spans="1:5" x14ac:dyDescent="0.2">
      <c r="A1" s="8" t="s">
        <v>39</v>
      </c>
      <c r="C1" s="17">
        <v>1.0009999999999999</v>
      </c>
      <c r="E1" s="16">
        <v>400</v>
      </c>
    </row>
    <row r="2" spans="1:5" x14ac:dyDescent="0.2">
      <c r="A2" s="8" t="s">
        <v>40</v>
      </c>
      <c r="C2" s="17">
        <v>1.002</v>
      </c>
      <c r="E2" s="16">
        <v>100</v>
      </c>
    </row>
    <row r="3" spans="1:5" x14ac:dyDescent="0.2">
      <c r="A3" s="8" t="s">
        <v>20</v>
      </c>
      <c r="C3" s="17">
        <v>1.103</v>
      </c>
      <c r="E3" s="16">
        <v>65</v>
      </c>
    </row>
    <row r="4" spans="1:5" x14ac:dyDescent="0.2">
      <c r="A4" s="8" t="s">
        <v>21</v>
      </c>
      <c r="C4" s="17">
        <v>1.1045</v>
      </c>
      <c r="E4" s="16">
        <v>97.5</v>
      </c>
    </row>
    <row r="5" spans="1:5" x14ac:dyDescent="0.2">
      <c r="A5" s="8" t="s">
        <v>22</v>
      </c>
      <c r="C5" s="17">
        <v>1.1060000000000001</v>
      </c>
      <c r="E5" s="16">
        <v>130</v>
      </c>
    </row>
    <row r="6" spans="1:5" x14ac:dyDescent="0.2">
      <c r="A6" t="s">
        <v>49</v>
      </c>
      <c r="C6" s="17">
        <v>1.1074999999999999</v>
      </c>
      <c r="E6" s="16">
        <v>162.5</v>
      </c>
    </row>
    <row r="7" spans="1:5" x14ac:dyDescent="0.2">
      <c r="A7" t="s">
        <v>42</v>
      </c>
      <c r="C7" s="17">
        <v>1.2044999999999999</v>
      </c>
      <c r="E7" s="16">
        <v>48.75</v>
      </c>
    </row>
    <row r="8" spans="1:5" x14ac:dyDescent="0.2">
      <c r="A8" t="s">
        <v>50</v>
      </c>
      <c r="C8" s="17">
        <v>1.206</v>
      </c>
      <c r="E8" s="16">
        <v>81.25</v>
      </c>
    </row>
    <row r="9" spans="1:5" x14ac:dyDescent="0.2">
      <c r="A9" t="s">
        <v>41</v>
      </c>
      <c r="C9" s="17">
        <v>1.2075</v>
      </c>
      <c r="E9" s="16">
        <v>33.75</v>
      </c>
    </row>
    <row r="10" spans="1:5" x14ac:dyDescent="0.2">
      <c r="C10" s="17">
        <v>1.3045</v>
      </c>
      <c r="E10" s="16">
        <v>45</v>
      </c>
    </row>
    <row r="11" spans="1:5" x14ac:dyDescent="0.2">
      <c r="C11" s="17">
        <v>1.306</v>
      </c>
      <c r="E11" s="16">
        <v>56.25</v>
      </c>
    </row>
    <row r="12" spans="1:5" x14ac:dyDescent="0.2">
      <c r="C12" s="17">
        <v>1.3075000000000001</v>
      </c>
      <c r="E12" s="16">
        <v>26.25</v>
      </c>
    </row>
    <row r="13" spans="1:5" x14ac:dyDescent="0.2">
      <c r="C13" s="17">
        <v>1.4045000000000001</v>
      </c>
      <c r="E13" s="16">
        <v>35</v>
      </c>
    </row>
    <row r="14" spans="1:5" x14ac:dyDescent="0.2">
      <c r="C14" s="17">
        <v>1.4059999999999999</v>
      </c>
      <c r="E14" s="16">
        <v>43.75</v>
      </c>
    </row>
    <row r="15" spans="1:5" x14ac:dyDescent="0.2">
      <c r="C15" s="17">
        <v>1.4075</v>
      </c>
    </row>
    <row r="16" spans="1:5" x14ac:dyDescent="0.2">
      <c r="C16" s="17">
        <v>2.0009999999999999</v>
      </c>
    </row>
    <row r="17" spans="3:3" x14ac:dyDescent="0.2">
      <c r="C17" s="17">
        <v>2.0019999999999998</v>
      </c>
    </row>
    <row r="18" spans="3:3" x14ac:dyDescent="0.2">
      <c r="C18" s="17">
        <v>2.1030000000000002</v>
      </c>
    </row>
    <row r="19" spans="3:3" x14ac:dyDescent="0.2">
      <c r="C19" s="17">
        <v>2.1044999999999998</v>
      </c>
    </row>
    <row r="20" spans="3:3" x14ac:dyDescent="0.2">
      <c r="C20" s="17">
        <v>2.1059999999999999</v>
      </c>
    </row>
    <row r="21" spans="3:3" x14ac:dyDescent="0.2">
      <c r="C21" s="17">
        <v>2.1074999999999999</v>
      </c>
    </row>
    <row r="22" spans="3:3" x14ac:dyDescent="0.2">
      <c r="C22" s="17">
        <v>2.2044999999999999</v>
      </c>
    </row>
    <row r="23" spans="3:3" x14ac:dyDescent="0.2">
      <c r="C23" s="17">
        <v>2.206</v>
      </c>
    </row>
    <row r="24" spans="3:3" x14ac:dyDescent="0.2">
      <c r="C24" s="17">
        <v>2.2075</v>
      </c>
    </row>
    <row r="25" spans="3:3" x14ac:dyDescent="0.2">
      <c r="C25" s="17">
        <v>2.3045</v>
      </c>
    </row>
    <row r="26" spans="3:3" x14ac:dyDescent="0.2">
      <c r="C26" s="17">
        <v>2.306</v>
      </c>
    </row>
    <row r="27" spans="3:3" x14ac:dyDescent="0.2">
      <c r="C27" s="17">
        <v>2.3075000000000001</v>
      </c>
    </row>
    <row r="28" spans="3:3" x14ac:dyDescent="0.2">
      <c r="C28" s="17">
        <v>2.4045000000000001</v>
      </c>
    </row>
    <row r="29" spans="3:3" x14ac:dyDescent="0.2">
      <c r="C29" s="17">
        <v>2.4060000000000001</v>
      </c>
    </row>
    <row r="30" spans="3:3" x14ac:dyDescent="0.2">
      <c r="C30" s="17">
        <v>2.4075000000000002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zoomScale="175" zoomScaleNormal="175" workbookViewId="0">
      <selection activeCell="E10" sqref="E10"/>
    </sheetView>
  </sheetViews>
  <sheetFormatPr baseColWidth="10" defaultRowHeight="21" customHeight="1" x14ac:dyDescent="0.2"/>
  <cols>
    <col min="2" max="2" width="68.85546875" style="48" bestFit="1" customWidth="1"/>
  </cols>
  <sheetData>
    <row r="1" spans="1:2" ht="21" customHeight="1" x14ac:dyDescent="0.2">
      <c r="A1">
        <v>1</v>
      </c>
      <c r="B1" s="48" t="s">
        <v>51</v>
      </c>
    </row>
    <row r="2" spans="1:2" ht="21" customHeight="1" x14ac:dyDescent="0.2">
      <c r="A2">
        <v>2</v>
      </c>
      <c r="B2" s="48" t="s">
        <v>57</v>
      </c>
    </row>
    <row r="3" spans="1:2" ht="21" customHeight="1" x14ac:dyDescent="0.2">
      <c r="A3">
        <v>3</v>
      </c>
      <c r="B3" s="48" t="s">
        <v>52</v>
      </c>
    </row>
    <row r="4" spans="1:2" ht="21" customHeight="1" x14ac:dyDescent="0.2">
      <c r="A4">
        <v>4</v>
      </c>
      <c r="B4" s="48" t="s">
        <v>53</v>
      </c>
    </row>
    <row r="5" spans="1:2" ht="21" customHeight="1" x14ac:dyDescent="0.2">
      <c r="A5">
        <v>5</v>
      </c>
      <c r="B5" s="48" t="s">
        <v>54</v>
      </c>
    </row>
    <row r="6" spans="1:2" ht="21" customHeight="1" x14ac:dyDescent="0.2">
      <c r="A6">
        <v>6</v>
      </c>
      <c r="B6" s="48" t="s">
        <v>53</v>
      </c>
    </row>
    <row r="7" spans="1:2" ht="21" customHeight="1" x14ac:dyDescent="0.2">
      <c r="A7">
        <v>7</v>
      </c>
      <c r="B7" s="48" t="s">
        <v>55</v>
      </c>
    </row>
    <row r="8" spans="1:2" ht="21" customHeight="1" x14ac:dyDescent="0.2">
      <c r="A8">
        <v>8</v>
      </c>
      <c r="B8" s="4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Facture logopédie</vt:lpstr>
      <vt:lpstr>Facture manuelle</vt:lpstr>
      <vt:lpstr>Tarifs</vt:lpstr>
      <vt:lpstr>Liste menu déroulant</vt:lpstr>
      <vt:lpstr>Journal technique</vt:lpstr>
      <vt:lpstr>Tarifs!_GoBack</vt:lpstr>
      <vt:lpstr>'Facture logopédie'!Zone_d_impression</vt:lpstr>
      <vt:lpstr>'Facture manuelle'!Zone_d_impression</vt:lpstr>
      <vt:lpstr>Tarifs!Zone_d_impression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Exemple facture</dc:title>
  <dc:creator>Perrin Marie (DIP)</dc:creator>
  <cp:lastModifiedBy>Torres Fiorella (DIP)</cp:lastModifiedBy>
  <cp:lastPrinted>2022-10-25T10:12:53Z</cp:lastPrinted>
  <dcterms:created xsi:type="dcterms:W3CDTF">2022-04-29T08:36:18Z</dcterms:created>
  <dcterms:modified xsi:type="dcterms:W3CDTF">2025-12-23T14:21:23Z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NewReviewCycle">
    <vt:lpwstr/>
  </property>
  <property fmtid="{D5CDD505-2E9C-101B-9397-08002B2CF9AE}" pid="5" name="_AdHocReviewCycleID">
    <vt:i4>64577535</vt:i4>
  </property>
  <property fmtid="{D5CDD505-2E9C-101B-9397-08002B2CF9AE}" pid="6" name="_EmailSubject">
    <vt:lpwstr>Mise à jour du formulaire de facturation en ligne</vt:lpwstr>
  </property>
  <property fmtid="{D5CDD505-2E9C-101B-9397-08002B2CF9AE}" pid="7" name="_AuthorEmail">
    <vt:lpwstr>fiorella.torres@etat.ge.ch</vt:lpwstr>
  </property>
  <property fmtid="{D5CDD505-2E9C-101B-9397-08002B2CF9AE}" pid="8" name="_AuthorEmailDisplayName">
    <vt:lpwstr>Torres Fiorella (DIP)</vt:lpwstr>
  </property>
</Properties>
</file>