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95" windowWidth="28515" windowHeight="12270"/>
  </bookViews>
  <sheets>
    <sheet name="Page de garde" sheetId="1" r:id="rId1"/>
    <sheet name="Page 2 sur 4" sheetId="5" r:id="rId2"/>
    <sheet name="Page 3 sur 4" sheetId="13" r:id="rId3"/>
    <sheet name="Page 4 sur 4 feuille de calcul" sheetId="11" r:id="rId4"/>
  </sheets>
  <definedNames>
    <definedName name="_xlnm.Print_Area" localSheetId="1">'Page 2 sur 4'!$A$1:$G$19</definedName>
    <definedName name="_xlnm.Print_Area" localSheetId="2">'Page 3 sur 4'!$A$1:$G$21</definedName>
    <definedName name="_xlnm.Print_Area" localSheetId="3">'Page 4 sur 4 feuille de calcul'!$A$1:$H$59</definedName>
    <definedName name="_xlnm.Print_Area" localSheetId="0">'Page de garde'!$A$1:$G$35</definedName>
  </definedNames>
  <calcPr calcId="145621"/>
</workbook>
</file>

<file path=xl/calcChain.xml><?xml version="1.0" encoding="utf-8"?>
<calcChain xmlns="http://schemas.openxmlformats.org/spreadsheetml/2006/main">
  <c r="F34" i="11" l="1"/>
  <c r="D16" i="1"/>
  <c r="D15" i="1"/>
  <c r="F30" i="11" l="1"/>
  <c r="F35" i="11" s="1"/>
  <c r="D11" i="13" s="1"/>
  <c r="F17" i="11"/>
  <c r="F21" i="11" s="1"/>
  <c r="F22" i="11" s="1"/>
  <c r="D6" i="13" s="1"/>
  <c r="D13" i="13" s="1"/>
  <c r="D14" i="1" s="1"/>
  <c r="F40" i="11" l="1"/>
  <c r="B12" i="1"/>
  <c r="B11" i="1"/>
  <c r="C21" i="1" l="1"/>
</calcChain>
</file>

<file path=xl/comments1.xml><?xml version="1.0" encoding="utf-8"?>
<comments xmlns="http://schemas.openxmlformats.org/spreadsheetml/2006/main">
  <authors>
    <author>Ubaud Cyril (DS)</author>
  </authors>
  <commentList>
    <comment ref="D13" authorId="0">
      <text>
        <r>
          <rPr>
            <b/>
            <sz val="9"/>
            <color indexed="81"/>
            <rFont val="Tahoma"/>
            <family val="2"/>
          </rPr>
          <t xml:space="preserve">Economie anuelle = Consommation avant APE - Consommation après APE
</t>
        </r>
        <r>
          <rPr>
            <sz val="9"/>
            <color indexed="81"/>
            <rFont val="Tahoma"/>
            <family val="2"/>
          </rPr>
          <t>calculé automatiquement</t>
        </r>
      </text>
    </comment>
  </commentList>
</comments>
</file>

<file path=xl/sharedStrings.xml><?xml version="1.0" encoding="utf-8"?>
<sst xmlns="http://schemas.openxmlformats.org/spreadsheetml/2006/main" count="116" uniqueCount="91">
  <si>
    <t>Date de création de la DEE :</t>
  </si>
  <si>
    <t>Date de modification de la DEE :</t>
  </si>
  <si>
    <t>Version :</t>
  </si>
  <si>
    <t>Validation de l’économie par calcul d’ingénierie</t>
  </si>
  <si>
    <t>kWh/an</t>
  </si>
  <si>
    <t>APE-TECH-</t>
  </si>
  <si>
    <t xml:space="preserve">% </t>
  </si>
  <si>
    <t>+/-</t>
  </si>
  <si>
    <t>Si oui à la question ci-dessus, identifiant de l'action correspondante</t>
  </si>
  <si>
    <t>Interlocuteur client</t>
  </si>
  <si>
    <t>Client</t>
  </si>
  <si>
    <t>Date de début des travaux :</t>
  </si>
  <si>
    <t>Date de la fin des travaux :</t>
  </si>
  <si>
    <t>tCO2/an</t>
  </si>
  <si>
    <t>Précision estimée</t>
  </si>
  <si>
    <t xml:space="preserve">Economie comptabilisée dans un PMV ? </t>
  </si>
  <si>
    <t>RESUME</t>
  </si>
  <si>
    <t>CONTACTS</t>
  </si>
  <si>
    <t>Economie estimée lors de la création de l’action :</t>
  </si>
  <si>
    <t>DEE Rédigée par</t>
  </si>
  <si>
    <t>Description détaillée :</t>
  </si>
  <si>
    <t>Procédure de mise en service :</t>
  </si>
  <si>
    <t>Description de l'APE :</t>
  </si>
  <si>
    <t>Effets de l'APE :</t>
  </si>
  <si>
    <r>
      <t>Changements identifiés prévisibles</t>
    </r>
    <r>
      <rPr>
        <sz val="10"/>
        <color theme="1"/>
        <rFont val="Arial"/>
        <family val="2"/>
      </rPr>
      <t xml:space="preserve"> par rapport aux conditions de la situation de référence, au moment de la rédaction de ce document.</t>
    </r>
  </si>
  <si>
    <r>
      <t xml:space="preserve">Périmètre de l'action </t>
    </r>
    <r>
      <rPr>
        <sz val="10"/>
        <color theme="1"/>
        <rFont val="Arial"/>
        <family val="2"/>
      </rPr>
      <t xml:space="preserve">pour la détermination des économies. </t>
    </r>
  </si>
  <si>
    <t>Nature de tout effet interactif</t>
  </si>
  <si>
    <t>Situation de référence</t>
  </si>
  <si>
    <t>Calcul d’ingénierie</t>
  </si>
  <si>
    <t>Situation APRES APE</t>
  </si>
  <si>
    <t>Situation de référence AVANT APE</t>
  </si>
  <si>
    <t>Economie anuelle calculée</t>
  </si>
  <si>
    <t>Commentaires</t>
  </si>
  <si>
    <r>
      <rPr>
        <b/>
        <sz val="10"/>
        <color theme="1"/>
        <rFont val="Arial"/>
        <family val="2"/>
      </rPr>
      <t>Renseignements complémentaires</t>
    </r>
    <r>
      <rPr>
        <sz val="10"/>
        <color theme="1"/>
        <rFont val="Arial"/>
        <family val="2"/>
      </rPr>
      <t xml:space="preserve"> sur le calcul d’ingénierie</t>
    </r>
  </si>
  <si>
    <r>
      <t xml:space="preserve">Détail de la </t>
    </r>
    <r>
      <rPr>
        <b/>
        <sz val="10"/>
        <color theme="1"/>
        <rFont val="Arial"/>
        <family val="2"/>
      </rPr>
      <t>consommation après APE</t>
    </r>
  </si>
  <si>
    <t>Type d'économie d'énergie</t>
  </si>
  <si>
    <t>Economie d'énergie thermique (si concerné)</t>
  </si>
  <si>
    <t>Type d'énergie thermique</t>
  </si>
  <si>
    <t>Emission de CO2 par an</t>
  </si>
  <si>
    <r>
      <t xml:space="preserve">Economie d'énergie </t>
    </r>
    <r>
      <rPr>
        <b/>
        <sz val="9"/>
        <color theme="1"/>
        <rFont val="Arial"/>
        <family val="2"/>
      </rPr>
      <t>électrique</t>
    </r>
  </si>
  <si>
    <r>
      <t xml:space="preserve">Economie d'énergie </t>
    </r>
    <r>
      <rPr>
        <b/>
        <sz val="9"/>
        <color theme="1"/>
        <rFont val="Arial"/>
        <family val="2"/>
      </rPr>
      <t>thermique</t>
    </r>
  </si>
  <si>
    <r>
      <t xml:space="preserve">Economie de </t>
    </r>
    <r>
      <rPr>
        <b/>
        <sz val="9"/>
        <color theme="1"/>
        <rFont val="Arial"/>
        <family val="2"/>
      </rPr>
      <t>CO2</t>
    </r>
    <r>
      <rPr>
        <sz val="9"/>
        <color theme="1"/>
        <rFont val="Arial"/>
        <family val="2"/>
      </rPr>
      <t xml:space="preserve"> (thermique)</t>
    </r>
  </si>
  <si>
    <t>Société du rédacteur de la DEE</t>
  </si>
  <si>
    <t>OBJET de l’action (description simplifiée) :</t>
  </si>
  <si>
    <t>Objet de l’action (description simplifiée):</t>
  </si>
  <si>
    <t>Situation de référence avant APE</t>
  </si>
  <si>
    <t>nombre de luminaires</t>
  </si>
  <si>
    <t xml:space="preserve">puissance unitaire </t>
  </si>
  <si>
    <t>watts</t>
  </si>
  <si>
    <t>pièces</t>
  </si>
  <si>
    <t xml:space="preserve">puissance unitaire complémentaire ballast </t>
  </si>
  <si>
    <t>puissance unitaire totale</t>
  </si>
  <si>
    <t>nombre d'heures de fonctionnement journalier</t>
  </si>
  <si>
    <t>heures</t>
  </si>
  <si>
    <t>nombre de jours de fonctionnement annuel</t>
  </si>
  <si>
    <t>jours</t>
  </si>
  <si>
    <t>consommation annuelle = 250 x 40 x 10 x 260</t>
  </si>
  <si>
    <t>consommation annuelle = (250 x 40 x 10 x 260) / 1'000</t>
  </si>
  <si>
    <t>kW</t>
  </si>
  <si>
    <t>Economie annuelle calculée</t>
  </si>
  <si>
    <t>économie = conso avant APE - conso après APE</t>
  </si>
  <si>
    <t>Description des actions de performance énergétique</t>
  </si>
  <si>
    <t>v2</t>
  </si>
  <si>
    <t>OUI</t>
  </si>
  <si>
    <t>Monsieur Alain M!uller - 079 346 98 46</t>
  </si>
  <si>
    <t>Société Dumoulin SA Genève</t>
  </si>
  <si>
    <t>Gérard Dupont - 78 764 09 23</t>
  </si>
  <si>
    <t>Bureau Technique du Léman SA</t>
  </si>
  <si>
    <t>Rénovation de l'éclairage des ateliers de production.</t>
  </si>
  <si>
    <t>Remplacement des tubes fluorescents des ateliers de production, par des LEDs, moins énergivores, optimisation du nombre installé. L'enlèvement de 250 tubes fluorescents de 58 watts sera remplacé par 220 LEDs de 22 watts.</t>
  </si>
  <si>
    <t>Actuellement, il y a 2 tableaux électriques et 1 départ par tableau. Le client envisage d'obtenir 4 départs électriques par tableau, afin d'avoir une meilleure souplesse d'utilisation par la suite. En effet, il est prévu une réorganisation de l'aménagement des ateliers d'ici 3 ans.</t>
  </si>
  <si>
    <t>Tous les ateliers du rez de chaussée du bâtiment 33, dont la l'alimentation électrique provient des 2 tableaux RE.33 et RW.34.</t>
  </si>
  <si>
    <t>Durant une période considérée de 1 an, représentative de la consommation annuelle du périmètre traité, on évalue une consommation par calcul.</t>
  </si>
  <si>
    <t>Différence avant APE et après APE en tenant compte de la diminution du nombre de luminaires et de la diminution de la puissance unitaire.</t>
  </si>
  <si>
    <t>Situation de référence après APE</t>
  </si>
  <si>
    <r>
      <t xml:space="preserve">Détail de la </t>
    </r>
    <r>
      <rPr>
        <b/>
        <sz val="10"/>
        <color theme="1"/>
        <rFont val="Arial"/>
        <family val="2"/>
      </rPr>
      <t>consommation avant APE</t>
    </r>
  </si>
  <si>
    <t>Electrique</t>
  </si>
  <si>
    <t>kWh</t>
  </si>
  <si>
    <t>Wh</t>
  </si>
  <si>
    <t>Vérification de la conformité à la spécification technique donnée par le fournisseur. Un contrôle de puissance instantanée sera effectué sur plusieurs pièces, avant la mise en place de l'APE, ainsi qu'après la mise en place de l'APE.</t>
  </si>
  <si>
    <t>Compte tenu du système de chauffage et ventilation actuel, les apports internes causés par la réduction des sources thermiques (points lumineux), n'est pas significative.</t>
  </si>
  <si>
    <t>250 tubes fluorescents de 58 watts pendant une durée de 10 heures/jour et 260 j/an. Nous avons constaté que les luminaires sont enclenchés et déclenchés par 2 horloges hebdomadaires (1 par tableau), que les heures et jours de fonctionnement sont conformes au taux d'utilisation des locaux. Les horloges hebdomadaires actuelles ne sont pas équipées de réserve de marche, ce qui pose certains problèmes lors du changement d'heure annuel, ainsi que dans le cas de panne d'électricité.</t>
  </si>
  <si>
    <t>220 LEDs de 22 watts pendant une durée de 10 heures/jour et 260 j/an. Le temps de fonctionnement restera inchangé après travaux ; toutefois, des nouvelles horloges avec réserve de marche seront installées.</t>
  </si>
  <si>
    <r>
      <t xml:space="preserve">Consommation </t>
    </r>
    <r>
      <rPr>
        <b/>
        <sz val="10"/>
        <color theme="1"/>
        <rFont val="Arial"/>
        <family val="2"/>
      </rPr>
      <t>AVANT APE</t>
    </r>
    <r>
      <rPr>
        <sz val="10"/>
        <color theme="1"/>
        <rFont val="Arial"/>
        <family val="2"/>
      </rPr>
      <t xml:space="preserve"> (peut provenir de la feuille de calcul p.5)</t>
    </r>
  </si>
  <si>
    <r>
      <t>Consommation</t>
    </r>
    <r>
      <rPr>
        <b/>
        <sz val="10"/>
        <color theme="1"/>
        <rFont val="Arial"/>
        <family val="2"/>
      </rPr>
      <t xml:space="preserve"> APRES APE</t>
    </r>
    <r>
      <rPr>
        <sz val="10"/>
        <color theme="1"/>
        <rFont val="Arial"/>
        <family val="2"/>
      </rPr>
      <t xml:space="preserve"> (peut provenir de la feuille de calcul p.5)</t>
    </r>
  </si>
  <si>
    <r>
      <t xml:space="preserve">IDENTIFIANT NEGAWATT DE L'ACTION </t>
    </r>
    <r>
      <rPr>
        <sz val="10"/>
        <color theme="1"/>
        <rFont val="Arial"/>
        <family val="2"/>
      </rPr>
      <t>(cas échéant)</t>
    </r>
  </si>
  <si>
    <r>
      <t xml:space="preserve">IDENTIFIANT OCEN DE L'ACTION 
</t>
    </r>
    <r>
      <rPr>
        <sz val="10"/>
        <color theme="1"/>
        <rFont val="Arial"/>
        <family val="2"/>
      </rPr>
      <t>(laisser vide)</t>
    </r>
  </si>
  <si>
    <t>APE-</t>
  </si>
  <si>
    <t>Formulaire DEE.v8 10 octobre 2015</t>
  </si>
  <si>
    <r>
      <t>Conditions d’opérations</t>
    </r>
    <r>
      <rPr>
        <sz val="10"/>
        <color theme="1"/>
        <rFont val="Arial"/>
        <family val="2"/>
      </rPr>
      <t xml:space="preserve"> durant la période de référence du site à l’intérieur du périmètre de mesure. </t>
    </r>
  </si>
  <si>
    <t>Cette feuille permet de calculer les économies d'énergie correspondantes à l'APE. La consommation annuelle avant APE sera reportée dans la cellule DEF.6 de la page 3 et la consommation annuelle après APE dans la cellule DEF.11 de la page 3</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</si>
</sst>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
    <numFmt numFmtId="165" formatCode="###,###,###.####"/>
  </numFmts>
  <fonts count="17" x14ac:knownFonts="1">
    <font>
      <sz val="10"/>
      <color theme="1"/>
      <name val="Arial"/>
      <family val="2"/>
    </font>
    <font>
      <b/>
      <sz val="9"/>
      <color theme="1"/>
      <name val="Arial"/>
      <family val="2"/>
    </font>
    <font>
      <b/>
      <sz val="9"/>
      <color rgb="FF00B050"/>
      <name val="Arial"/>
      <family val="2"/>
    </font>
    <font>
      <b/>
      <sz val="14"/>
      <color rgb="FF00B050"/>
      <name val="Arial"/>
      <family val="2"/>
    </font>
    <font>
      <sz val="9"/>
      <color theme="1"/>
      <name val="Arial"/>
      <family val="2"/>
    </font>
    <font>
      <b/>
      <sz val="12"/>
      <color theme="1"/>
      <name val="Arial"/>
      <family val="2"/>
    </font>
    <font>
      <b/>
      <sz val="10"/>
      <color rgb="FF00B050"/>
      <name val="Arial"/>
      <family val="2"/>
    </font>
    <font>
      <b/>
      <sz val="10"/>
      <color theme="1"/>
      <name val="Arial"/>
      <family val="2"/>
    </font>
    <font>
      <b/>
      <sz val="11"/>
      <color theme="1"/>
      <name val="Arial"/>
      <family val="2"/>
    </font>
    <font>
      <sz val="9"/>
      <color indexed="81"/>
      <name val="Tahoma"/>
      <family val="2"/>
    </font>
    <font>
      <b/>
      <sz val="9"/>
      <color indexed="81"/>
      <name val="Tahoma"/>
      <family val="2"/>
    </font>
    <font>
      <b/>
      <sz val="18"/>
      <color rgb="FF00B050"/>
      <name val="Arial"/>
      <family val="2"/>
    </font>
    <font>
      <b/>
      <sz val="10"/>
      <color rgb="FFFF0000"/>
      <name val="Arial"/>
      <family val="2"/>
    </font>
    <font>
      <sz val="8"/>
      <color theme="1"/>
      <name val="Arial"/>
      <family val="2"/>
    </font>
    <font>
      <b/>
      <u/>
      <sz val="10"/>
      <color theme="1"/>
      <name val="Arial"/>
      <family val="2"/>
    </font>
    <font>
      <sz val="10"/>
      <color rgb="FF0000FF"/>
      <name val="Arial"/>
      <family val="2"/>
    </font>
    <font>
      <b/>
      <sz val="12"/>
      <color rgb="FF0000FF"/>
      <name val="Arial"/>
      <family val="2"/>
    </font>
  </fonts>
  <fills count="2">
    <fill>
      <patternFill patternType="none"/>
    </fill>
    <fill>
      <patternFill patternType="gray125"/>
    </fill>
  </fills>
  <borders count="4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156">
    <xf numFmtId="0" fontId="0" fillId="0" borderId="0" xfId="0"/>
    <xf numFmtId="0" fontId="1" fillId="0" borderId="0" xfId="0" applyFont="1" applyBorder="1" applyAlignment="1">
      <alignment horizontal="left" vertical="center" wrapText="1"/>
    </xf>
    <xf numFmtId="0" fontId="2" fillId="0" borderId="0" xfId="0" applyFont="1" applyBorder="1" applyAlignment="1">
      <alignment horizontal="center" vertical="center" wrapText="1"/>
    </xf>
    <xf numFmtId="0" fontId="3" fillId="0" borderId="0" xfId="0" applyFont="1" applyAlignment="1">
      <alignment vertical="center"/>
    </xf>
    <xf numFmtId="0" fontId="2" fillId="0" borderId="10" xfId="0" applyFont="1" applyBorder="1" applyAlignment="1">
      <alignment horizontal="right" vertical="center" wrapText="1"/>
    </xf>
    <xf numFmtId="0" fontId="2" fillId="0" borderId="18" xfId="0" applyFont="1" applyBorder="1" applyAlignment="1">
      <alignment horizontal="left" vertical="center" wrapText="1"/>
    </xf>
    <xf numFmtId="0" fontId="2" fillId="0" borderId="16" xfId="0" applyFont="1" applyBorder="1" applyAlignment="1">
      <alignment vertical="center" wrapText="1"/>
    </xf>
    <xf numFmtId="0" fontId="2" fillId="0" borderId="19" xfId="0" applyFont="1" applyBorder="1" applyAlignment="1">
      <alignment vertical="center" wrapText="1"/>
    </xf>
    <xf numFmtId="0" fontId="0" fillId="0" borderId="0" xfId="0" applyAlignment="1">
      <alignment horizontal="left" vertical="center"/>
    </xf>
    <xf numFmtId="0" fontId="0" fillId="0" borderId="0" xfId="0" applyProtection="1"/>
    <xf numFmtId="0" fontId="3" fillId="0" borderId="0" xfId="0" applyFont="1" applyAlignment="1" applyProtection="1">
      <alignment vertical="center"/>
    </xf>
    <xf numFmtId="0" fontId="2" fillId="0" borderId="31" xfId="0" applyFont="1" applyBorder="1" applyAlignment="1" applyProtection="1">
      <alignment horizontal="left" vertical="center" wrapText="1"/>
    </xf>
    <xf numFmtId="0" fontId="1" fillId="0" borderId="0" xfId="0" applyFont="1" applyBorder="1" applyAlignment="1" applyProtection="1">
      <alignment horizontal="left" vertical="center" wrapText="1"/>
    </xf>
    <xf numFmtId="0" fontId="2" fillId="0" borderId="0" xfId="0" applyFont="1" applyBorder="1" applyAlignment="1" applyProtection="1">
      <alignment horizontal="center" vertical="center" wrapText="1"/>
    </xf>
    <xf numFmtId="0" fontId="2" fillId="0" borderId="12" xfId="0" applyFont="1" applyBorder="1" applyAlignment="1" applyProtection="1">
      <alignment horizontal="left" vertical="center" wrapText="1"/>
    </xf>
    <xf numFmtId="0" fontId="2" fillId="0" borderId="31" xfId="0" applyFont="1" applyBorder="1" applyAlignment="1">
      <alignment vertical="center" wrapText="1"/>
    </xf>
    <xf numFmtId="0" fontId="11" fillId="0" borderId="0" xfId="0" applyFont="1" applyAlignment="1" applyProtection="1">
      <alignment vertical="center"/>
    </xf>
    <xf numFmtId="0" fontId="2" fillId="0" borderId="45" xfId="0" applyFont="1" applyBorder="1" applyAlignment="1" applyProtection="1">
      <alignment horizontal="left" vertical="center" wrapText="1"/>
    </xf>
    <xf numFmtId="0" fontId="12" fillId="0" borderId="0" xfId="0" applyFont="1" applyBorder="1" applyAlignment="1">
      <alignment horizontal="left" vertical="center"/>
    </xf>
    <xf numFmtId="1" fontId="2" fillId="0" borderId="2" xfId="0" applyNumberFormat="1" applyFont="1" applyBorder="1" applyAlignment="1" applyProtection="1">
      <alignment horizontal="center" vertical="center" wrapText="1"/>
      <protection locked="0"/>
    </xf>
    <xf numFmtId="0" fontId="14" fillId="0" borderId="0" xfId="0" applyFont="1"/>
    <xf numFmtId="3" fontId="0" fillId="0" borderId="0" xfId="0" applyNumberFormat="1"/>
    <xf numFmtId="3" fontId="15" fillId="0" borderId="0" xfId="0" applyNumberFormat="1" applyFont="1"/>
    <xf numFmtId="165" fontId="2" fillId="0" borderId="2" xfId="0" applyNumberFormat="1" applyFont="1" applyBorder="1" applyAlignment="1" applyProtection="1">
      <alignment horizontal="right" vertical="center" wrapText="1"/>
      <protection locked="0"/>
    </xf>
    <xf numFmtId="165" fontId="2" fillId="0" borderId="3" xfId="0" applyNumberFormat="1" applyFont="1" applyBorder="1" applyAlignment="1" applyProtection="1">
      <alignment horizontal="right" vertical="center" wrapText="1"/>
      <protection locked="0"/>
    </xf>
    <xf numFmtId="164" fontId="2" fillId="0" borderId="2" xfId="0" applyNumberFormat="1" applyFont="1" applyBorder="1" applyAlignment="1" applyProtection="1">
      <alignment horizontal="right" vertical="center" wrapText="1"/>
    </xf>
    <xf numFmtId="164" fontId="2" fillId="0" borderId="3" xfId="0" applyNumberFormat="1" applyFont="1" applyBorder="1" applyAlignment="1" applyProtection="1">
      <alignment horizontal="right" vertical="center" wrapText="1"/>
    </xf>
    <xf numFmtId="0" fontId="4" fillId="0" borderId="36" xfId="0" applyFont="1" applyBorder="1" applyAlignment="1">
      <alignment horizontal="left" vertical="center" wrapText="1"/>
    </xf>
    <xf numFmtId="0" fontId="4" fillId="0" borderId="30" xfId="0" applyFont="1" applyBorder="1" applyAlignment="1">
      <alignment horizontal="left" vertical="center" wrapText="1"/>
    </xf>
    <xf numFmtId="14" fontId="2" fillId="0" borderId="29" xfId="0" applyNumberFormat="1" applyFont="1" applyBorder="1" applyAlignment="1" applyProtection="1">
      <alignment horizontal="center" vertical="center" wrapText="1"/>
      <protection locked="0"/>
    </xf>
    <xf numFmtId="14" fontId="2" fillId="0" borderId="30" xfId="0" applyNumberFormat="1" applyFont="1" applyBorder="1" applyAlignment="1" applyProtection="1">
      <alignment horizontal="center" vertical="center" wrapText="1"/>
      <protection locked="0"/>
    </xf>
    <xf numFmtId="14" fontId="2" fillId="0" borderId="31" xfId="0" applyNumberFormat="1" applyFont="1" applyBorder="1" applyAlignment="1" applyProtection="1">
      <alignment horizontal="center" vertical="center" wrapText="1"/>
      <protection locked="0"/>
    </xf>
    <xf numFmtId="14" fontId="2" fillId="0" borderId="2" xfId="0" applyNumberFormat="1" applyFont="1" applyBorder="1" applyAlignment="1" applyProtection="1">
      <alignment horizontal="center" vertical="center" wrapText="1"/>
      <protection locked="0"/>
    </xf>
    <xf numFmtId="14" fontId="2" fillId="0" borderId="3" xfId="0" applyNumberFormat="1" applyFont="1" applyBorder="1" applyAlignment="1" applyProtection="1">
      <alignment horizontal="center" vertical="center" wrapText="1"/>
      <protection locked="0"/>
    </xf>
    <xf numFmtId="14" fontId="2" fillId="0" borderId="16" xfId="0" applyNumberFormat="1" applyFont="1" applyBorder="1" applyAlignment="1" applyProtection="1">
      <alignment horizontal="center" vertical="center" wrapText="1"/>
      <protection locked="0"/>
    </xf>
    <xf numFmtId="0" fontId="4" fillId="0" borderId="34" xfId="0" applyFont="1" applyBorder="1" applyAlignment="1">
      <alignment horizontal="left" vertical="center" wrapText="1"/>
    </xf>
    <xf numFmtId="0" fontId="4" fillId="0" borderId="27" xfId="0" applyFont="1" applyBorder="1" applyAlignment="1">
      <alignment horizontal="left" vertical="center" wrapText="1"/>
    </xf>
    <xf numFmtId="14" fontId="2" fillId="0" borderId="26" xfId="0" applyNumberFormat="1" applyFont="1" applyBorder="1" applyAlignment="1" applyProtection="1">
      <alignment horizontal="center" vertical="center" wrapText="1"/>
      <protection locked="0"/>
    </xf>
    <xf numFmtId="14" fontId="2" fillId="0" borderId="27" xfId="0" applyNumberFormat="1" applyFont="1" applyBorder="1" applyAlignment="1" applyProtection="1">
      <alignment horizontal="center" vertical="center" wrapText="1"/>
      <protection locked="0"/>
    </xf>
    <xf numFmtId="14" fontId="2" fillId="0" borderId="28" xfId="0" applyNumberFormat="1" applyFont="1" applyBorder="1" applyAlignment="1" applyProtection="1">
      <alignment horizontal="center" vertical="center" wrapText="1"/>
      <protection locked="0"/>
    </xf>
    <xf numFmtId="0" fontId="4" fillId="0" borderId="35" xfId="0" applyFont="1" applyBorder="1" applyAlignment="1">
      <alignment horizontal="left" vertical="center" wrapText="1"/>
    </xf>
    <xf numFmtId="0" fontId="4" fillId="0" borderId="3" xfId="0" applyFont="1" applyBorder="1" applyAlignment="1">
      <alignment horizontal="left" vertical="center" wrapText="1"/>
    </xf>
    <xf numFmtId="1" fontId="2" fillId="0" borderId="2" xfId="0" applyNumberFormat="1" applyFont="1" applyBorder="1" applyAlignment="1" applyProtection="1">
      <alignment horizontal="center" vertical="center" wrapText="1"/>
      <protection locked="0"/>
    </xf>
    <xf numFmtId="1" fontId="2" fillId="0" borderId="3" xfId="0" applyNumberFormat="1" applyFont="1" applyBorder="1" applyAlignment="1" applyProtection="1">
      <alignment horizontal="center" vertical="center" wrapText="1"/>
      <protection locked="0"/>
    </xf>
    <xf numFmtId="1" fontId="2" fillId="0" borderId="16" xfId="0" applyNumberFormat="1" applyFont="1" applyBorder="1" applyAlignment="1" applyProtection="1">
      <alignment horizontal="center" vertical="center" wrapText="1"/>
      <protection locked="0"/>
    </xf>
    <xf numFmtId="0" fontId="11" fillId="0" borderId="0" xfId="0" applyFont="1" applyAlignment="1">
      <alignment horizontal="center" vertical="center"/>
    </xf>
    <xf numFmtId="0" fontId="13" fillId="0" borderId="0" xfId="0" applyFont="1" applyAlignment="1">
      <alignment horizontal="center" vertical="center"/>
    </xf>
    <xf numFmtId="0" fontId="5" fillId="0" borderId="23" xfId="0" applyFont="1" applyBorder="1" applyAlignment="1">
      <alignment horizontal="center" vertical="center" wrapText="1"/>
    </xf>
    <xf numFmtId="0" fontId="5" fillId="0" borderId="24" xfId="0" applyFont="1" applyBorder="1" applyAlignment="1">
      <alignment horizontal="center" vertical="center" wrapText="1"/>
    </xf>
    <xf numFmtId="1" fontId="2" fillId="0" borderId="11" xfId="0" applyNumberFormat="1" applyFont="1" applyBorder="1" applyAlignment="1" applyProtection="1">
      <alignment horizontal="left" vertical="center" wrapText="1"/>
      <protection locked="0"/>
    </xf>
    <xf numFmtId="1" fontId="2" fillId="0" borderId="12" xfId="0" applyNumberFormat="1" applyFont="1" applyBorder="1" applyAlignment="1" applyProtection="1">
      <alignment horizontal="left" vertical="center" wrapText="1"/>
      <protection locked="0"/>
    </xf>
    <xf numFmtId="0" fontId="4" fillId="0" borderId="32" xfId="0" applyFont="1" applyBorder="1" applyAlignment="1">
      <alignment horizontal="left" vertical="center" wrapText="1"/>
    </xf>
    <xf numFmtId="0" fontId="4" fillId="0" borderId="33" xfId="0" applyFont="1" applyBorder="1" applyAlignment="1">
      <alignment horizontal="left" vertical="center" wrapText="1"/>
    </xf>
    <xf numFmtId="0" fontId="4" fillId="0" borderId="7" xfId="0" applyFont="1" applyBorder="1" applyAlignment="1">
      <alignment horizontal="left" vertical="center" wrapText="1"/>
    </xf>
    <xf numFmtId="0" fontId="4" fillId="0" borderId="17" xfId="0" applyFont="1" applyBorder="1" applyAlignment="1">
      <alignment horizontal="left" vertical="center" wrapText="1"/>
    </xf>
    <xf numFmtId="0" fontId="4" fillId="0" borderId="1" xfId="0" applyFont="1" applyBorder="1" applyAlignment="1">
      <alignment horizontal="left" vertical="center" wrapText="1"/>
    </xf>
    <xf numFmtId="0" fontId="2" fillId="0" borderId="25" xfId="0" applyFont="1" applyBorder="1" applyAlignment="1">
      <alignment horizontal="right" vertical="center" wrapText="1"/>
    </xf>
    <xf numFmtId="0" fontId="2" fillId="0" borderId="0" xfId="0" applyFont="1" applyBorder="1" applyAlignment="1">
      <alignment horizontal="right" vertical="center" wrapText="1"/>
    </xf>
    <xf numFmtId="49" fontId="2" fillId="0" borderId="2" xfId="0" applyNumberFormat="1" applyFont="1" applyBorder="1" applyAlignment="1" applyProtection="1">
      <alignment horizontal="center" vertical="center" wrapText="1"/>
      <protection locked="0"/>
    </xf>
    <xf numFmtId="49" fontId="2" fillId="0" borderId="3" xfId="0" applyNumberFormat="1" applyFont="1" applyBorder="1" applyAlignment="1" applyProtection="1">
      <alignment horizontal="center" vertical="center" wrapText="1"/>
      <protection locked="0"/>
    </xf>
    <xf numFmtId="49" fontId="2" fillId="0" borderId="16" xfId="0" applyNumberFormat="1" applyFont="1" applyBorder="1" applyAlignment="1" applyProtection="1">
      <alignment horizontal="center" vertical="center" wrapText="1"/>
      <protection locked="0"/>
    </xf>
    <xf numFmtId="1" fontId="6" fillId="0" borderId="3" xfId="0" applyNumberFormat="1" applyFont="1" applyBorder="1" applyAlignment="1" applyProtection="1">
      <alignment horizontal="left" vertical="center"/>
      <protection locked="0"/>
    </xf>
    <xf numFmtId="1" fontId="6" fillId="0" borderId="16" xfId="0" applyNumberFormat="1" applyFont="1" applyBorder="1" applyAlignment="1" applyProtection="1">
      <alignment horizontal="left" vertical="center"/>
      <protection locked="0"/>
    </xf>
    <xf numFmtId="0" fontId="2" fillId="0" borderId="5" xfId="0" applyFont="1" applyBorder="1" applyAlignment="1">
      <alignment horizontal="right" vertical="center" wrapText="1"/>
    </xf>
    <xf numFmtId="0" fontId="2" fillId="0" borderId="6" xfId="0" applyFont="1" applyBorder="1" applyAlignment="1">
      <alignment horizontal="right" vertical="center" wrapText="1"/>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0" borderId="22" xfId="0" applyFont="1" applyBorder="1" applyAlignment="1">
      <alignment horizontal="center" vertical="center"/>
    </xf>
    <xf numFmtId="0" fontId="4" fillId="0" borderId="15" xfId="0" applyFont="1" applyBorder="1" applyAlignment="1">
      <alignment horizontal="left" vertical="center" wrapText="1"/>
    </xf>
    <xf numFmtId="0" fontId="4" fillId="0" borderId="4" xfId="0" applyFont="1" applyBorder="1" applyAlignment="1">
      <alignment horizontal="left" vertical="center" wrapText="1"/>
    </xf>
    <xf numFmtId="0" fontId="4" fillId="0" borderId="2" xfId="0" applyFont="1" applyBorder="1" applyAlignment="1">
      <alignment horizontal="left" vertical="center" wrapText="1"/>
    </xf>
    <xf numFmtId="0" fontId="1" fillId="0" borderId="17" xfId="0" applyFont="1" applyBorder="1" applyAlignment="1">
      <alignment horizontal="left" vertical="center" wrapText="1"/>
    </xf>
    <xf numFmtId="0" fontId="1" fillId="0" borderId="1" xfId="0" applyFont="1" applyBorder="1" applyAlignment="1">
      <alignment horizontal="left" vertical="center" wrapText="1"/>
    </xf>
    <xf numFmtId="49" fontId="2" fillId="0" borderId="2" xfId="0" applyNumberFormat="1" applyFont="1" applyBorder="1" applyAlignment="1" applyProtection="1">
      <alignment horizontal="left" vertical="center" wrapText="1"/>
      <protection locked="0"/>
    </xf>
    <xf numFmtId="49" fontId="2" fillId="0" borderId="3" xfId="0" applyNumberFormat="1" applyFont="1" applyBorder="1" applyAlignment="1" applyProtection="1">
      <alignment horizontal="left" vertical="center" wrapText="1"/>
      <protection locked="0"/>
    </xf>
    <xf numFmtId="49" fontId="2" fillId="0" borderId="16" xfId="0" applyNumberFormat="1" applyFont="1" applyBorder="1" applyAlignment="1" applyProtection="1">
      <alignment horizontal="left" vertical="center" wrapText="1"/>
      <protection locked="0"/>
    </xf>
    <xf numFmtId="0" fontId="1" fillId="0" borderId="20" xfId="0" applyFont="1" applyBorder="1" applyAlignment="1">
      <alignment horizontal="left" vertical="center" wrapText="1"/>
    </xf>
    <xf numFmtId="0" fontId="1" fillId="0" borderId="21" xfId="0" applyFont="1" applyBorder="1" applyAlignment="1">
      <alignment horizontal="left" vertical="center" wrapText="1"/>
    </xf>
    <xf numFmtId="49" fontId="2" fillId="0" borderId="29" xfId="0" applyNumberFormat="1" applyFont="1" applyBorder="1" applyAlignment="1" applyProtection="1">
      <alignment horizontal="left" vertical="center" wrapText="1"/>
      <protection locked="0"/>
    </xf>
    <xf numFmtId="49" fontId="2" fillId="0" borderId="30" xfId="0" applyNumberFormat="1" applyFont="1" applyBorder="1" applyAlignment="1" applyProtection="1">
      <alignment horizontal="left" vertical="center" wrapText="1"/>
      <protection locked="0"/>
    </xf>
    <xf numFmtId="49" fontId="2" fillId="0" borderId="31" xfId="0" applyNumberFormat="1" applyFont="1" applyBorder="1" applyAlignment="1" applyProtection="1">
      <alignment horizontal="left" vertical="center" wrapText="1"/>
      <protection locked="0"/>
    </xf>
    <xf numFmtId="0" fontId="1" fillId="0" borderId="8" xfId="0" applyFont="1" applyBorder="1" applyAlignment="1">
      <alignment horizontal="left" vertical="center" wrapText="1"/>
    </xf>
    <xf numFmtId="0" fontId="1" fillId="0" borderId="9" xfId="0" applyFont="1" applyBorder="1" applyAlignment="1">
      <alignment horizontal="left" vertical="center" wrapText="1"/>
    </xf>
    <xf numFmtId="0" fontId="0" fillId="0" borderId="10" xfId="0" applyNumberFormat="1" applyBorder="1" applyAlignment="1" applyProtection="1">
      <alignment horizontal="center" vertical="center" wrapText="1"/>
    </xf>
    <xf numFmtId="0" fontId="0" fillId="0" borderId="11" xfId="0" applyNumberFormat="1" applyBorder="1" applyAlignment="1" applyProtection="1">
      <alignment horizontal="center" vertical="center" wrapText="1"/>
    </xf>
    <xf numFmtId="0" fontId="0" fillId="0" borderId="12" xfId="0" applyNumberFormat="1" applyBorder="1" applyAlignment="1" applyProtection="1">
      <alignment horizontal="center" vertical="center" wrapText="1"/>
    </xf>
    <xf numFmtId="0" fontId="1" fillId="0" borderId="13" xfId="0" applyFont="1" applyBorder="1" applyAlignment="1">
      <alignment horizontal="left" vertical="center" wrapText="1"/>
    </xf>
    <xf numFmtId="0" fontId="1" fillId="0" borderId="14" xfId="0" applyFont="1" applyBorder="1" applyAlignment="1">
      <alignment horizontal="left" vertical="center" wrapText="1"/>
    </xf>
    <xf numFmtId="49" fontId="2" fillId="0" borderId="26" xfId="0" applyNumberFormat="1" applyFont="1" applyBorder="1" applyAlignment="1" applyProtection="1">
      <alignment horizontal="left" vertical="center" wrapText="1"/>
      <protection locked="0"/>
    </xf>
    <xf numFmtId="49" fontId="2" fillId="0" borderId="27" xfId="0" applyNumberFormat="1" applyFont="1" applyBorder="1" applyAlignment="1" applyProtection="1">
      <alignment horizontal="left" vertical="center" wrapText="1"/>
      <protection locked="0"/>
    </xf>
    <xf numFmtId="49" fontId="2" fillId="0" borderId="28" xfId="0" applyNumberFormat="1" applyFont="1" applyBorder="1" applyAlignment="1" applyProtection="1">
      <alignment horizontal="left" vertical="center" wrapText="1"/>
      <protection locked="0"/>
    </xf>
    <xf numFmtId="0" fontId="7" fillId="0" borderId="20" xfId="0" applyFont="1" applyBorder="1" applyAlignment="1" applyProtection="1">
      <alignment horizontal="left" vertical="center" wrapText="1"/>
    </xf>
    <xf numFmtId="0" fontId="7" fillId="0" borderId="21" xfId="0" applyFont="1" applyBorder="1" applyAlignment="1" applyProtection="1">
      <alignment horizontal="left" vertical="center" wrapText="1"/>
    </xf>
    <xf numFmtId="0" fontId="6" fillId="0" borderId="38" xfId="0" applyFont="1" applyFill="1" applyBorder="1" applyAlignment="1" applyProtection="1">
      <alignment horizontal="left" vertical="center" wrapText="1"/>
      <protection locked="0"/>
    </xf>
    <xf numFmtId="0" fontId="6" fillId="0" borderId="39" xfId="0" applyFont="1" applyFill="1" applyBorder="1" applyAlignment="1" applyProtection="1">
      <alignment horizontal="left" vertical="center" wrapText="1"/>
      <protection locked="0"/>
    </xf>
    <xf numFmtId="0" fontId="6" fillId="0" borderId="40" xfId="0" applyFont="1" applyFill="1" applyBorder="1" applyAlignment="1" applyProtection="1">
      <alignment horizontal="left" vertical="center" wrapText="1"/>
      <protection locked="0"/>
    </xf>
    <xf numFmtId="0" fontId="5" fillId="0" borderId="8" xfId="0" applyFont="1" applyBorder="1" applyAlignment="1" applyProtection="1">
      <alignment horizontal="center" vertical="center"/>
    </xf>
    <xf numFmtId="0" fontId="5" fillId="0" borderId="9" xfId="0" applyFont="1" applyBorder="1" applyAlignment="1" applyProtection="1">
      <alignment horizontal="center" vertical="center"/>
    </xf>
    <xf numFmtId="0" fontId="5" fillId="0" borderId="22" xfId="0" applyFont="1" applyBorder="1" applyAlignment="1" applyProtection="1">
      <alignment horizontal="center" vertical="center"/>
    </xf>
    <xf numFmtId="0" fontId="7" fillId="0" borderId="41" xfId="0" applyFont="1" applyBorder="1" applyAlignment="1" applyProtection="1">
      <alignment horizontal="left" vertical="center" wrapText="1"/>
    </xf>
    <xf numFmtId="0" fontId="7" fillId="0" borderId="42" xfId="0" applyFont="1" applyBorder="1" applyAlignment="1" applyProtection="1">
      <alignment horizontal="left" vertical="center" wrapText="1"/>
    </xf>
    <xf numFmtId="0" fontId="6" fillId="0" borderId="10" xfId="0" applyFont="1" applyFill="1" applyBorder="1" applyAlignment="1" applyProtection="1">
      <alignment horizontal="left" vertical="center" wrapText="1"/>
      <protection locked="0"/>
    </xf>
    <xf numFmtId="0" fontId="6" fillId="0" borderId="11" xfId="0" applyFont="1" applyFill="1" applyBorder="1" applyAlignment="1" applyProtection="1">
      <alignment horizontal="left" vertical="center" wrapText="1"/>
      <protection locked="0"/>
    </xf>
    <xf numFmtId="0" fontId="6" fillId="0" borderId="12" xfId="0" applyFont="1" applyFill="1" applyBorder="1" applyAlignment="1" applyProtection="1">
      <alignment horizontal="left" vertical="center" wrapText="1"/>
      <protection locked="0"/>
    </xf>
    <xf numFmtId="0" fontId="0" fillId="0" borderId="0" xfId="0" applyFont="1" applyAlignment="1" applyProtection="1">
      <alignment horizontal="center" vertical="center"/>
    </xf>
    <xf numFmtId="0" fontId="7" fillId="0" borderId="15" xfId="0" applyFont="1" applyBorder="1" applyAlignment="1" applyProtection="1">
      <alignment horizontal="left" vertical="center" wrapText="1"/>
    </xf>
    <xf numFmtId="0" fontId="7" fillId="0" borderId="4" xfId="0" applyFont="1" applyBorder="1" applyAlignment="1" applyProtection="1">
      <alignment horizontal="left" vertical="center" wrapText="1"/>
    </xf>
    <xf numFmtId="0" fontId="6" fillId="0" borderId="5" xfId="0" applyFont="1" applyFill="1" applyBorder="1" applyAlignment="1" applyProtection="1">
      <alignment horizontal="left" vertical="center" wrapText="1"/>
      <protection locked="0"/>
    </xf>
    <xf numFmtId="0" fontId="6" fillId="0" borderId="6" xfId="0" applyFont="1" applyFill="1" applyBorder="1" applyAlignment="1" applyProtection="1">
      <alignment horizontal="left" vertical="center" wrapText="1"/>
      <protection locked="0"/>
    </xf>
    <xf numFmtId="0" fontId="6" fillId="0" borderId="19" xfId="0" applyFont="1" applyFill="1" applyBorder="1" applyAlignment="1" applyProtection="1">
      <alignment horizontal="left" vertical="center" wrapText="1"/>
      <protection locked="0"/>
    </xf>
    <xf numFmtId="0" fontId="7" fillId="0" borderId="17" xfId="0" applyFont="1" applyBorder="1" applyAlignment="1" applyProtection="1">
      <alignment horizontal="left" vertical="center" wrapText="1"/>
    </xf>
    <xf numFmtId="0" fontId="7" fillId="0" borderId="1" xfId="0" applyFont="1" applyBorder="1" applyAlignment="1" applyProtection="1">
      <alignment horizontal="left" vertical="center" wrapText="1"/>
    </xf>
    <xf numFmtId="0" fontId="6" fillId="0" borderId="29" xfId="0" applyFont="1" applyFill="1" applyBorder="1" applyAlignment="1" applyProtection="1">
      <alignment horizontal="left" vertical="center" wrapText="1"/>
      <protection locked="0"/>
    </xf>
    <xf numFmtId="0" fontId="6" fillId="0" borderId="30" xfId="0" applyFont="1" applyFill="1" applyBorder="1" applyAlignment="1" applyProtection="1">
      <alignment horizontal="left" vertical="center" wrapText="1"/>
      <protection locked="0"/>
    </xf>
    <xf numFmtId="0" fontId="6" fillId="0" borderId="31" xfId="0" applyFont="1" applyFill="1" applyBorder="1" applyAlignment="1" applyProtection="1">
      <alignment horizontal="left" vertical="center" wrapText="1"/>
      <protection locked="0"/>
    </xf>
    <xf numFmtId="0" fontId="6" fillId="0" borderId="26" xfId="0" applyFont="1" applyFill="1" applyBorder="1" applyAlignment="1" applyProtection="1">
      <alignment horizontal="left" vertical="center" wrapText="1"/>
      <protection locked="0"/>
    </xf>
    <xf numFmtId="0" fontId="6" fillId="0" borderId="27" xfId="0" applyFont="1" applyFill="1" applyBorder="1" applyAlignment="1" applyProtection="1">
      <alignment horizontal="left" vertical="center" wrapText="1"/>
      <protection locked="0"/>
    </xf>
    <xf numFmtId="0" fontId="6" fillId="0" borderId="28" xfId="0" applyFont="1" applyFill="1" applyBorder="1" applyAlignment="1" applyProtection="1">
      <alignment horizontal="left" vertical="center" wrapText="1"/>
      <protection locked="0"/>
    </xf>
    <xf numFmtId="0" fontId="6" fillId="0" borderId="2" xfId="0" applyFont="1" applyFill="1" applyBorder="1" applyAlignment="1" applyProtection="1">
      <alignment horizontal="left" vertical="center" wrapText="1"/>
      <protection locked="0"/>
    </xf>
    <xf numFmtId="0" fontId="6" fillId="0" borderId="3" xfId="0" applyFont="1" applyFill="1" applyBorder="1" applyAlignment="1" applyProtection="1">
      <alignment horizontal="left" vertical="center" wrapText="1"/>
      <protection locked="0"/>
    </xf>
    <xf numFmtId="0" fontId="6" fillId="0" borderId="16" xfId="0" applyFont="1" applyFill="1" applyBorder="1" applyAlignment="1" applyProtection="1">
      <alignment horizontal="left" vertical="center" wrapText="1"/>
      <protection locked="0"/>
    </xf>
    <xf numFmtId="0" fontId="0" fillId="0" borderId="41" xfId="0" applyFont="1" applyBorder="1" applyAlignment="1" applyProtection="1">
      <alignment horizontal="left" vertical="center" wrapText="1"/>
    </xf>
    <xf numFmtId="0" fontId="0" fillId="0" borderId="42" xfId="0" applyFont="1" applyBorder="1" applyAlignment="1" applyProtection="1">
      <alignment horizontal="left" vertical="center" wrapText="1"/>
    </xf>
    <xf numFmtId="0" fontId="6" fillId="0" borderId="29" xfId="0" applyFont="1" applyFill="1" applyBorder="1" applyAlignment="1" applyProtection="1">
      <alignment horizontal="center" vertical="center" wrapText="1"/>
      <protection locked="0"/>
    </xf>
    <xf numFmtId="0" fontId="6" fillId="0" borderId="30" xfId="0" applyFont="1" applyFill="1" applyBorder="1" applyAlignment="1" applyProtection="1">
      <alignment horizontal="center" vertical="center" wrapText="1"/>
      <protection locked="0"/>
    </xf>
    <xf numFmtId="0" fontId="6" fillId="0" borderId="31" xfId="0" applyFont="1" applyFill="1" applyBorder="1" applyAlignment="1" applyProtection="1">
      <alignment horizontal="center" vertical="center" wrapText="1"/>
      <protection locked="0"/>
    </xf>
    <xf numFmtId="0" fontId="8" fillId="0" borderId="8" xfId="0" applyFont="1" applyBorder="1" applyAlignment="1" applyProtection="1">
      <alignment horizontal="left" vertical="center" wrapText="1"/>
    </xf>
    <xf numFmtId="0" fontId="8" fillId="0" borderId="9" xfId="0" applyFont="1" applyBorder="1" applyAlignment="1" applyProtection="1">
      <alignment horizontal="left" vertical="center" wrapText="1"/>
    </xf>
    <xf numFmtId="0" fontId="8" fillId="0" borderId="10" xfId="0" applyFont="1" applyBorder="1" applyAlignment="1" applyProtection="1">
      <alignment horizontal="left" vertical="center" wrapText="1"/>
    </xf>
    <xf numFmtId="3" fontId="6" fillId="0" borderId="23" xfId="0" applyNumberFormat="1" applyFont="1" applyBorder="1" applyAlignment="1" applyProtection="1">
      <alignment vertical="center"/>
    </xf>
    <xf numFmtId="3" fontId="6" fillId="0" borderId="11" xfId="0" applyNumberFormat="1" applyFont="1" applyBorder="1" applyAlignment="1" applyProtection="1">
      <alignment vertical="center"/>
    </xf>
    <xf numFmtId="0" fontId="5" fillId="0" borderId="13" xfId="0" applyFont="1" applyBorder="1" applyAlignment="1" applyProtection="1">
      <alignment horizontal="center" vertical="center"/>
    </xf>
    <xf numFmtId="0" fontId="5" fillId="0" borderId="14" xfId="0" applyFont="1" applyBorder="1" applyAlignment="1" applyProtection="1">
      <alignment horizontal="center" vertical="center"/>
    </xf>
    <xf numFmtId="0" fontId="5" fillId="0" borderId="43" xfId="0" applyFont="1" applyBorder="1" applyAlignment="1" applyProtection="1">
      <alignment horizontal="center" vertical="center"/>
    </xf>
    <xf numFmtId="0" fontId="0" fillId="0" borderId="17" xfId="0" applyFont="1" applyBorder="1" applyAlignment="1" applyProtection="1">
      <alignment horizontal="left" vertical="center" wrapText="1"/>
    </xf>
    <xf numFmtId="0" fontId="0" fillId="0" borderId="1" xfId="0" applyFont="1" applyBorder="1" applyAlignment="1" applyProtection="1">
      <alignment horizontal="left" vertical="center" wrapText="1"/>
    </xf>
    <xf numFmtId="165" fontId="2" fillId="0" borderId="1" xfId="0" applyNumberFormat="1" applyFont="1" applyBorder="1" applyAlignment="1" applyProtection="1">
      <alignment horizontal="center" vertical="center" wrapText="1"/>
      <protection locked="0"/>
    </xf>
    <xf numFmtId="165" fontId="2" fillId="0" borderId="44" xfId="0" applyNumberFormat="1" applyFont="1" applyBorder="1" applyAlignment="1" applyProtection="1">
      <alignment horizontal="center" vertical="center" wrapText="1"/>
      <protection locked="0"/>
    </xf>
    <xf numFmtId="0" fontId="0" fillId="0" borderId="20" xfId="0" applyFont="1" applyBorder="1" applyAlignment="1" applyProtection="1">
      <alignment horizontal="left" vertical="center" wrapText="1"/>
    </xf>
    <xf numFmtId="0" fontId="0" fillId="0" borderId="21" xfId="0" applyFont="1" applyBorder="1" applyAlignment="1" applyProtection="1">
      <alignment horizontal="left" vertical="center" wrapText="1"/>
    </xf>
    <xf numFmtId="164" fontId="2" fillId="0" borderId="29" xfId="0" applyNumberFormat="1" applyFont="1" applyBorder="1" applyAlignment="1" applyProtection="1">
      <alignment horizontal="right" vertical="center" wrapText="1"/>
      <protection locked="0"/>
    </xf>
    <xf numFmtId="164" fontId="2" fillId="0" borderId="30" xfId="0" applyNumberFormat="1" applyFont="1" applyBorder="1" applyAlignment="1" applyProtection="1">
      <alignment horizontal="right" vertical="center" wrapText="1"/>
      <protection locked="0"/>
    </xf>
    <xf numFmtId="0" fontId="6" fillId="0" borderId="1" xfId="0" applyFont="1" applyFill="1" applyBorder="1" applyAlignment="1" applyProtection="1">
      <alignment horizontal="center" vertical="center" wrapText="1"/>
      <protection locked="0"/>
    </xf>
    <xf numFmtId="0" fontId="6" fillId="0" borderId="44" xfId="0" applyFont="1" applyFill="1" applyBorder="1" applyAlignment="1" applyProtection="1">
      <alignment horizontal="center" vertical="center" wrapText="1"/>
      <protection locked="0"/>
    </xf>
    <xf numFmtId="165" fontId="2" fillId="0" borderId="21" xfId="0" applyNumberFormat="1" applyFont="1" applyBorder="1" applyAlignment="1" applyProtection="1">
      <alignment horizontal="right" vertical="center" wrapText="1"/>
      <protection locked="0"/>
    </xf>
    <xf numFmtId="0" fontId="0" fillId="0" borderId="15" xfId="0" applyFont="1" applyBorder="1" applyAlignment="1" applyProtection="1">
      <alignment horizontal="left" vertical="center" wrapText="1"/>
    </xf>
    <xf numFmtId="0" fontId="0" fillId="0" borderId="4" xfId="0" applyFont="1" applyBorder="1" applyAlignment="1" applyProtection="1">
      <alignment horizontal="left" vertical="center" wrapText="1"/>
    </xf>
    <xf numFmtId="0" fontId="6" fillId="0" borderId="26" xfId="0" applyFont="1" applyFill="1" applyBorder="1" applyAlignment="1" applyProtection="1">
      <alignment horizontal="center" vertical="center" wrapText="1"/>
      <protection locked="0"/>
    </xf>
    <xf numFmtId="0" fontId="6" fillId="0" borderId="27" xfId="0" applyFont="1" applyFill="1" applyBorder="1" applyAlignment="1" applyProtection="1">
      <alignment horizontal="center" vertical="center" wrapText="1"/>
      <protection locked="0"/>
    </xf>
    <xf numFmtId="0" fontId="6" fillId="0" borderId="28" xfId="0" applyFont="1" applyFill="1" applyBorder="1" applyAlignment="1" applyProtection="1">
      <alignment horizontal="center" vertical="center" wrapText="1"/>
      <protection locked="0"/>
    </xf>
    <xf numFmtId="0" fontId="0" fillId="0" borderId="36" xfId="0" applyFont="1" applyBorder="1" applyAlignment="1" applyProtection="1">
      <alignment horizontal="left" vertical="center" wrapText="1"/>
    </xf>
    <xf numFmtId="0" fontId="0" fillId="0" borderId="30" xfId="0" applyFont="1" applyBorder="1" applyAlignment="1" applyProtection="1">
      <alignment horizontal="left" vertical="center" wrapText="1"/>
    </xf>
    <xf numFmtId="0" fontId="0" fillId="0" borderId="37" xfId="0" applyFont="1" applyBorder="1" applyAlignment="1" applyProtection="1">
      <alignment horizontal="left" vertical="center" wrapText="1"/>
    </xf>
    <xf numFmtId="165" fontId="2" fillId="0" borderId="29" xfId="0" applyNumberFormat="1" applyFont="1" applyBorder="1" applyAlignment="1" applyProtection="1">
      <alignment horizontal="right" vertical="center" wrapText="1"/>
      <protection locked="0"/>
    </xf>
    <xf numFmtId="165" fontId="2" fillId="0" borderId="30" xfId="0" applyNumberFormat="1" applyFont="1" applyBorder="1" applyAlignment="1" applyProtection="1">
      <alignment horizontal="right" vertical="center" wrapText="1"/>
      <protection locked="0"/>
    </xf>
    <xf numFmtId="0" fontId="16" fillId="0" borderId="0" xfId="0" applyFont="1" applyAlignment="1">
      <alignment horizontal="center" vertical="center" wrapText="1"/>
    </xf>
  </cellXfs>
  <cellStyles count="1">
    <cellStyle name="Normal" xfId="0" builtinId="0"/>
  </cellStyles>
  <dxfs count="29">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vmlDrawing" Target="../drawings/vmlDrawing3.v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32"/>
  <sheetViews>
    <sheetView tabSelected="1" view="pageBreakPreview" zoomScale="110" zoomScaleNormal="100" zoomScaleSheetLayoutView="110" workbookViewId="0">
      <selection activeCell="D6" sqref="D6:F6"/>
    </sheetView>
  </sheetViews>
  <sheetFormatPr baseColWidth="10" defaultRowHeight="12.75" x14ac:dyDescent="0.2"/>
  <cols>
    <col min="1" max="1" width="8.5703125" customWidth="1"/>
    <col min="2" max="2" width="36.42578125" customWidth="1"/>
    <col min="3" max="3" width="11.28515625" customWidth="1"/>
    <col min="4" max="4" width="12.85546875" customWidth="1"/>
    <col min="5" max="5" width="3.42578125" customWidth="1"/>
    <col min="6" max="6" width="12.85546875" customWidth="1"/>
    <col min="7" max="7" width="11.28515625" customWidth="1"/>
  </cols>
  <sheetData>
    <row r="2" spans="1:7" ht="23.25" x14ac:dyDescent="0.2">
      <c r="B2" s="45" t="s">
        <v>3</v>
      </c>
      <c r="C2" s="45"/>
      <c r="D2" s="45"/>
      <c r="E2" s="45"/>
      <c r="F2" s="45"/>
      <c r="G2" s="3"/>
    </row>
    <row r="3" spans="1:7" x14ac:dyDescent="0.2">
      <c r="B3" s="46" t="s">
        <v>88</v>
      </c>
      <c r="C3" s="46"/>
      <c r="D3" s="46"/>
      <c r="E3" s="46"/>
      <c r="F3" s="46"/>
    </row>
    <row r="4" spans="1:7" ht="22.5" customHeight="1" x14ac:dyDescent="0.2"/>
    <row r="5" spans="1:7" ht="22.5" customHeight="1" thickBot="1" x14ac:dyDescent="0.25"/>
    <row r="6" spans="1:7" ht="22.5" customHeight="1" x14ac:dyDescent="0.2">
      <c r="B6" s="35" t="s">
        <v>0</v>
      </c>
      <c r="C6" s="36"/>
      <c r="D6" s="37">
        <v>41983</v>
      </c>
      <c r="E6" s="38"/>
      <c r="F6" s="39"/>
    </row>
    <row r="7" spans="1:7" ht="22.5" customHeight="1" x14ac:dyDescent="0.2">
      <c r="B7" s="40" t="s">
        <v>1</v>
      </c>
      <c r="C7" s="41"/>
      <c r="D7" s="32">
        <v>42034</v>
      </c>
      <c r="E7" s="33"/>
      <c r="F7" s="34"/>
    </row>
    <row r="8" spans="1:7" ht="22.5" customHeight="1" x14ac:dyDescent="0.2">
      <c r="B8" s="40" t="s">
        <v>2</v>
      </c>
      <c r="C8" s="41"/>
      <c r="D8" s="42" t="s">
        <v>62</v>
      </c>
      <c r="E8" s="43"/>
      <c r="F8" s="44"/>
    </row>
    <row r="9" spans="1:7" ht="22.5" customHeight="1" x14ac:dyDescent="0.2">
      <c r="B9" s="40" t="s">
        <v>11</v>
      </c>
      <c r="C9" s="41"/>
      <c r="D9" s="32">
        <v>42064</v>
      </c>
      <c r="E9" s="33"/>
      <c r="F9" s="34"/>
    </row>
    <row r="10" spans="1:7" ht="22.5" customHeight="1" thickBot="1" x14ac:dyDescent="0.25">
      <c r="B10" s="27" t="s">
        <v>12</v>
      </c>
      <c r="C10" s="28"/>
      <c r="D10" s="29">
        <v>42094</v>
      </c>
      <c r="E10" s="30"/>
      <c r="F10" s="31"/>
    </row>
    <row r="11" spans="1:7" ht="22.5" customHeight="1" x14ac:dyDescent="0.2">
      <c r="B11" s="18" t="str">
        <f>IF(AND(D9&gt;D10,D10&gt;0),"La date de fin des travaux ne peut pas être antérieure à la date de début des travaux","")</f>
        <v/>
      </c>
      <c r="C11" s="1"/>
      <c r="D11" s="1"/>
      <c r="E11" s="1"/>
      <c r="F11" s="2"/>
    </row>
    <row r="12" spans="1:7" ht="22.5" customHeight="1" thickBot="1" x14ac:dyDescent="0.25">
      <c r="B12" s="18" t="str">
        <f>IF(AND(D6&gt;D7,D7&gt;0),"La date modification de la DEE ne peut pas être antérieure à la date de création de la DEE","")</f>
        <v/>
      </c>
      <c r="C12" s="1"/>
      <c r="D12" s="1"/>
      <c r="E12" s="1"/>
      <c r="F12" s="2"/>
    </row>
    <row r="13" spans="1:7" ht="22.5" customHeight="1" thickBot="1" x14ac:dyDescent="0.25">
      <c r="A13" s="65" t="s">
        <v>16</v>
      </c>
      <c r="B13" s="66"/>
      <c r="C13" s="66"/>
      <c r="D13" s="66"/>
      <c r="E13" s="66"/>
      <c r="F13" s="66"/>
      <c r="G13" s="67"/>
    </row>
    <row r="14" spans="1:7" ht="22.5" customHeight="1" x14ac:dyDescent="0.2">
      <c r="A14" s="68" t="s">
        <v>39</v>
      </c>
      <c r="B14" s="69"/>
      <c r="C14" s="69"/>
      <c r="D14" s="25">
        <f>IF('Page 3 sur 4'!D10:G10="Electrique",'Page 3 sur 4'!D13:F13,0)</f>
        <v>29016</v>
      </c>
      <c r="E14" s="26"/>
      <c r="F14" s="26"/>
      <c r="G14" s="6" t="s">
        <v>4</v>
      </c>
    </row>
    <row r="15" spans="1:7" ht="22.5" customHeight="1" x14ac:dyDescent="0.2">
      <c r="A15" s="54" t="s">
        <v>40</v>
      </c>
      <c r="B15" s="55"/>
      <c r="C15" s="55"/>
      <c r="D15" s="25">
        <f>IF('Page 3 sur 4'!D10:G10="Thermique",'Page 3 sur 4'!D13:F13,0)</f>
        <v>0</v>
      </c>
      <c r="E15" s="26"/>
      <c r="F15" s="26"/>
      <c r="G15" s="6" t="s">
        <v>4</v>
      </c>
    </row>
    <row r="16" spans="1:7" ht="22.5" customHeight="1" x14ac:dyDescent="0.2">
      <c r="A16" s="54" t="s">
        <v>41</v>
      </c>
      <c r="B16" s="55"/>
      <c r="C16" s="70"/>
      <c r="D16" s="25">
        <f>'Page 3 sur 4'!D17:F17</f>
        <v>0</v>
      </c>
      <c r="E16" s="26"/>
      <c r="F16" s="26"/>
      <c r="G16" s="6" t="s">
        <v>13</v>
      </c>
    </row>
    <row r="17" spans="1:7" ht="22.5" customHeight="1" x14ac:dyDescent="0.2">
      <c r="A17" s="54" t="s">
        <v>14</v>
      </c>
      <c r="B17" s="55"/>
      <c r="C17" s="55"/>
      <c r="D17" s="63" t="s">
        <v>7</v>
      </c>
      <c r="E17" s="64"/>
      <c r="F17" s="19">
        <v>5</v>
      </c>
      <c r="G17" s="7" t="s">
        <v>6</v>
      </c>
    </row>
    <row r="18" spans="1:7" ht="22.5" customHeight="1" x14ac:dyDescent="0.2">
      <c r="A18" s="54" t="s">
        <v>15</v>
      </c>
      <c r="B18" s="55"/>
      <c r="C18" s="55"/>
      <c r="D18" s="58" t="s">
        <v>63</v>
      </c>
      <c r="E18" s="59"/>
      <c r="F18" s="59"/>
      <c r="G18" s="60"/>
    </row>
    <row r="19" spans="1:7" ht="22.5" customHeight="1" x14ac:dyDescent="0.2">
      <c r="A19" s="54" t="s">
        <v>8</v>
      </c>
      <c r="B19" s="55"/>
      <c r="C19" s="55"/>
      <c r="D19" s="56" t="s">
        <v>5</v>
      </c>
      <c r="E19" s="57"/>
      <c r="F19" s="61">
        <v>555</v>
      </c>
      <c r="G19" s="62"/>
    </row>
    <row r="20" spans="1:7" ht="22.5" customHeight="1" thickBot="1" x14ac:dyDescent="0.25">
      <c r="A20" s="51" t="s">
        <v>18</v>
      </c>
      <c r="B20" s="52"/>
      <c r="C20" s="53"/>
      <c r="D20" s="23">
        <v>33000</v>
      </c>
      <c r="E20" s="24"/>
      <c r="F20" s="24"/>
      <c r="G20" s="5" t="s">
        <v>4</v>
      </c>
    </row>
    <row r="21" spans="1:7" ht="64.5" customHeight="1" thickBot="1" x14ac:dyDescent="0.25">
      <c r="A21" s="81" t="s">
        <v>43</v>
      </c>
      <c r="B21" s="82"/>
      <c r="C21" s="83" t="str">
        <f>IF('Page 2 sur 4'!C5:G5=0,"",'Page 2 sur 4'!C5:G5)</f>
        <v>Rénovation de l'éclairage des ateliers de production.</v>
      </c>
      <c r="D21" s="84"/>
      <c r="E21" s="84"/>
      <c r="F21" s="84"/>
      <c r="G21" s="85"/>
    </row>
    <row r="22" spans="1:7" ht="22.5" customHeight="1" x14ac:dyDescent="0.2"/>
    <row r="23" spans="1:7" ht="22.5" customHeight="1" thickBot="1" x14ac:dyDescent="0.25"/>
    <row r="24" spans="1:7" ht="30" customHeight="1" thickBot="1" x14ac:dyDescent="0.25">
      <c r="A24" s="47" t="s">
        <v>85</v>
      </c>
      <c r="B24" s="48"/>
      <c r="C24" s="4" t="s">
        <v>5</v>
      </c>
      <c r="D24" s="49">
        <v>1022</v>
      </c>
      <c r="E24" s="49"/>
      <c r="F24" s="49"/>
      <c r="G24" s="50"/>
    </row>
    <row r="25" spans="1:7" ht="30" customHeight="1" thickBot="1" x14ac:dyDescent="0.25">
      <c r="A25" s="47" t="s">
        <v>86</v>
      </c>
      <c r="B25" s="48"/>
      <c r="C25" s="4" t="s">
        <v>87</v>
      </c>
      <c r="D25" s="49"/>
      <c r="E25" s="49"/>
      <c r="F25" s="49"/>
      <c r="G25" s="50"/>
    </row>
    <row r="26" spans="1:7" ht="22.5" customHeight="1" x14ac:dyDescent="0.2"/>
    <row r="27" spans="1:7" ht="22.5" customHeight="1" thickBot="1" x14ac:dyDescent="0.25"/>
    <row r="28" spans="1:7" ht="22.5" customHeight="1" thickBot="1" x14ac:dyDescent="0.25">
      <c r="A28" s="65" t="s">
        <v>17</v>
      </c>
      <c r="B28" s="66"/>
      <c r="C28" s="66"/>
      <c r="D28" s="66"/>
      <c r="E28" s="66"/>
      <c r="F28" s="66"/>
      <c r="G28" s="67"/>
    </row>
    <row r="29" spans="1:7" ht="22.5" customHeight="1" x14ac:dyDescent="0.2">
      <c r="A29" s="86" t="s">
        <v>10</v>
      </c>
      <c r="B29" s="87"/>
      <c r="C29" s="88" t="s">
        <v>65</v>
      </c>
      <c r="D29" s="89"/>
      <c r="E29" s="89"/>
      <c r="F29" s="89"/>
      <c r="G29" s="90"/>
    </row>
    <row r="30" spans="1:7" ht="22.5" customHeight="1" x14ac:dyDescent="0.2">
      <c r="A30" s="71" t="s">
        <v>9</v>
      </c>
      <c r="B30" s="72"/>
      <c r="C30" s="73" t="s">
        <v>64</v>
      </c>
      <c r="D30" s="74"/>
      <c r="E30" s="74"/>
      <c r="F30" s="74"/>
      <c r="G30" s="75"/>
    </row>
    <row r="31" spans="1:7" ht="22.5" customHeight="1" x14ac:dyDescent="0.2">
      <c r="A31" s="71" t="s">
        <v>19</v>
      </c>
      <c r="B31" s="72"/>
      <c r="C31" s="73" t="s">
        <v>66</v>
      </c>
      <c r="D31" s="74"/>
      <c r="E31" s="74"/>
      <c r="F31" s="74"/>
      <c r="G31" s="75"/>
    </row>
    <row r="32" spans="1:7" ht="22.5" customHeight="1" thickBot="1" x14ac:dyDescent="0.25">
      <c r="A32" s="76" t="s">
        <v>42</v>
      </c>
      <c r="B32" s="77"/>
      <c r="C32" s="78" t="s">
        <v>67</v>
      </c>
      <c r="D32" s="79"/>
      <c r="E32" s="79"/>
      <c r="F32" s="79"/>
      <c r="G32" s="80"/>
    </row>
  </sheetData>
  <sheetProtection password="C1D1" sheet="1" objects="1" scenarios="1" selectLockedCells="1"/>
  <mergeCells count="43">
    <mergeCell ref="A31:B31"/>
    <mergeCell ref="C31:G31"/>
    <mergeCell ref="A32:B32"/>
    <mergeCell ref="C32:G32"/>
    <mergeCell ref="A21:B21"/>
    <mergeCell ref="C21:G21"/>
    <mergeCell ref="A29:B29"/>
    <mergeCell ref="C29:G29"/>
    <mergeCell ref="A30:B30"/>
    <mergeCell ref="C30:G30"/>
    <mergeCell ref="A28:G28"/>
    <mergeCell ref="A25:B25"/>
    <mergeCell ref="D25:G25"/>
    <mergeCell ref="B2:F2"/>
    <mergeCell ref="B3:F3"/>
    <mergeCell ref="A24:B24"/>
    <mergeCell ref="D24:G24"/>
    <mergeCell ref="A20:C20"/>
    <mergeCell ref="A19:C19"/>
    <mergeCell ref="D19:E19"/>
    <mergeCell ref="D18:G18"/>
    <mergeCell ref="F19:G19"/>
    <mergeCell ref="D17:E17"/>
    <mergeCell ref="A13:G13"/>
    <mergeCell ref="A14:C14"/>
    <mergeCell ref="A15:C15"/>
    <mergeCell ref="A16:C16"/>
    <mergeCell ref="A17:C17"/>
    <mergeCell ref="A18:C18"/>
    <mergeCell ref="D9:F9"/>
    <mergeCell ref="B6:C6"/>
    <mergeCell ref="D6:F6"/>
    <mergeCell ref="B7:C7"/>
    <mergeCell ref="D7:F7"/>
    <mergeCell ref="B8:C8"/>
    <mergeCell ref="D8:F8"/>
    <mergeCell ref="B9:C9"/>
    <mergeCell ref="D20:F20"/>
    <mergeCell ref="D14:F14"/>
    <mergeCell ref="D15:F15"/>
    <mergeCell ref="D16:F16"/>
    <mergeCell ref="B10:C10"/>
    <mergeCell ref="D10:F10"/>
  </mergeCells>
  <conditionalFormatting sqref="D6:F6">
    <cfRule type="cellIs" dxfId="28" priority="20" operator="equal">
      <formula>""</formula>
    </cfRule>
  </conditionalFormatting>
  <conditionalFormatting sqref="D8">
    <cfRule type="cellIs" dxfId="27" priority="19" operator="equal">
      <formula>""</formula>
    </cfRule>
  </conditionalFormatting>
  <conditionalFormatting sqref="F17">
    <cfRule type="cellIs" dxfId="26" priority="17" operator="equal">
      <formula>""</formula>
    </cfRule>
  </conditionalFormatting>
  <conditionalFormatting sqref="D18">
    <cfRule type="cellIs" dxfId="25" priority="16" operator="equal">
      <formula>""</formula>
    </cfRule>
  </conditionalFormatting>
  <conditionalFormatting sqref="F19">
    <cfRule type="cellIs" dxfId="24" priority="15" operator="equal">
      <formula>""</formula>
    </cfRule>
  </conditionalFormatting>
  <conditionalFormatting sqref="D14:F15">
    <cfRule type="cellIs" dxfId="23" priority="13" operator="equal">
      <formula>""</formula>
    </cfRule>
  </conditionalFormatting>
  <conditionalFormatting sqref="D24">
    <cfRule type="cellIs" dxfId="22" priority="12" operator="equal">
      <formula>""</formula>
    </cfRule>
  </conditionalFormatting>
  <conditionalFormatting sqref="C29">
    <cfRule type="cellIs" dxfId="21" priority="11" operator="equal">
      <formula>""</formula>
    </cfRule>
  </conditionalFormatting>
  <conditionalFormatting sqref="C30">
    <cfRule type="cellIs" dxfId="20" priority="10" operator="equal">
      <formula>""</formula>
    </cfRule>
  </conditionalFormatting>
  <conditionalFormatting sqref="C31">
    <cfRule type="cellIs" dxfId="19" priority="9" operator="equal">
      <formula>""</formula>
    </cfRule>
  </conditionalFormatting>
  <conditionalFormatting sqref="C32">
    <cfRule type="cellIs" dxfId="18" priority="8" operator="equal">
      <formula>""</formula>
    </cfRule>
  </conditionalFormatting>
  <conditionalFormatting sqref="D7:F7">
    <cfRule type="cellIs" dxfId="17" priority="7" operator="equal">
      <formula>""</formula>
    </cfRule>
  </conditionalFormatting>
  <conditionalFormatting sqref="D9:F10">
    <cfRule type="cellIs" dxfId="16" priority="6" operator="equal">
      <formula>""</formula>
    </cfRule>
  </conditionalFormatting>
  <conditionalFormatting sqref="D16:F16">
    <cfRule type="cellIs" dxfId="15" priority="5" operator="equal">
      <formula>""</formula>
    </cfRule>
  </conditionalFormatting>
  <conditionalFormatting sqref="D20:F20">
    <cfRule type="cellIs" dxfId="14" priority="4" operator="equal">
      <formula>""</formula>
    </cfRule>
  </conditionalFormatting>
  <conditionalFormatting sqref="F17">
    <cfRule type="cellIs" dxfId="13" priority="3" operator="equal">
      <formula>""</formula>
    </cfRule>
  </conditionalFormatting>
  <conditionalFormatting sqref="F17">
    <cfRule type="cellIs" dxfId="12" priority="2" operator="equal">
      <formula>""</formula>
    </cfRule>
  </conditionalFormatting>
  <conditionalFormatting sqref="D25">
    <cfRule type="cellIs" dxfId="11" priority="1" operator="equal">
      <formula>""</formula>
    </cfRule>
  </conditionalFormatting>
  <dataValidations count="3">
    <dataValidation type="list" allowBlank="1" showInputMessage="1" showErrorMessage="1" sqref="D8">
      <formula1>"v1,v2,v3,v4,v5,v6,v7,v8,v9,v10"</formula1>
    </dataValidation>
    <dataValidation type="list" allowBlank="1" showInputMessage="1" showErrorMessage="1" sqref="C18:D18">
      <formula1>"OUI,NON"</formula1>
    </dataValidation>
    <dataValidation type="list" allowBlank="1" showInputMessage="1" showErrorMessage="1" sqref="F17">
      <formula1>"1,2,3,4,5,6,7,8,9,10,11,12,13,14,15"</formula1>
    </dataValidation>
  </dataValidations>
  <pageMargins left="0.7" right="0.7" top="1.2702083333333334" bottom="0.75" header="0.3" footer="0.3"/>
  <pageSetup paperSize="9" scale="90" orientation="portrait" r:id="rId1"/>
  <headerFooter>
    <oddHeader>&amp;L
REPUBLIQUE ET CANTON DE GENEVE
Département de l’aménagement, du logement et de l’énergie
Office cantonal de l'énergie&amp;R&amp;G</oddHeader>
    <oddFooter>&amp;COffice cantonal de l'énergie • Rue du Puits-Saint-Pierre 4 • 1204 Genève
Tél. +41 (0) 22 327 93 60 • Fax +41 (0) 22 327 93 61 • E-mail olivier.epelly@etat.ge.ch • www.ge.ch
Lignes TPG 2-5-10-12 - arrêt Molard ou 7 - arrêt Eynard</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9"/>
  <sheetViews>
    <sheetView view="pageBreakPreview" topLeftCell="A10" zoomScale="110" zoomScaleNormal="100" zoomScaleSheetLayoutView="110" workbookViewId="0">
      <selection activeCell="C12" sqref="C12:G12"/>
    </sheetView>
  </sheetViews>
  <sheetFormatPr baseColWidth="10" defaultRowHeight="12.75" x14ac:dyDescent="0.2"/>
  <cols>
    <col min="1" max="1" width="8.5703125" customWidth="1"/>
    <col min="2" max="2" width="32.7109375" customWidth="1"/>
    <col min="3" max="3" width="14.28515625" customWidth="1"/>
    <col min="4" max="4" width="12.85546875" customWidth="1"/>
    <col min="5" max="5" width="3.42578125" customWidth="1"/>
    <col min="6" max="6" width="12.85546875" customWidth="1"/>
    <col min="7" max="7" width="11.28515625" customWidth="1"/>
  </cols>
  <sheetData>
    <row r="1" spans="1:12" x14ac:dyDescent="0.2">
      <c r="A1" s="9"/>
      <c r="B1" s="9"/>
      <c r="C1" s="9"/>
      <c r="D1" s="9"/>
      <c r="E1" s="9"/>
      <c r="F1" s="9"/>
      <c r="G1" s="9"/>
    </row>
    <row r="2" spans="1:12" ht="23.25" x14ac:dyDescent="0.2">
      <c r="A2" s="9"/>
      <c r="B2" s="16" t="s">
        <v>61</v>
      </c>
      <c r="C2" s="16"/>
      <c r="D2" s="16"/>
      <c r="E2" s="16"/>
      <c r="F2" s="16"/>
      <c r="G2" s="10"/>
    </row>
    <row r="3" spans="1:12" ht="11.25" customHeight="1" thickBot="1" x14ac:dyDescent="0.25">
      <c r="A3" s="9"/>
      <c r="B3" s="104"/>
      <c r="C3" s="104"/>
      <c r="D3" s="104"/>
      <c r="E3" s="104"/>
      <c r="F3" s="104"/>
      <c r="G3" s="9"/>
    </row>
    <row r="4" spans="1:12" ht="22.5" customHeight="1" thickBot="1" x14ac:dyDescent="0.25">
      <c r="A4" s="96" t="s">
        <v>22</v>
      </c>
      <c r="B4" s="97"/>
      <c r="C4" s="97"/>
      <c r="D4" s="97"/>
      <c r="E4" s="97"/>
      <c r="F4" s="97"/>
      <c r="G4" s="98"/>
    </row>
    <row r="5" spans="1:12" ht="78" customHeight="1" x14ac:dyDescent="0.2">
      <c r="A5" s="105" t="s">
        <v>44</v>
      </c>
      <c r="B5" s="106"/>
      <c r="C5" s="115" t="s">
        <v>68</v>
      </c>
      <c r="D5" s="116"/>
      <c r="E5" s="116"/>
      <c r="F5" s="116"/>
      <c r="G5" s="117"/>
    </row>
    <row r="6" spans="1:12" ht="78" customHeight="1" x14ac:dyDescent="0.2">
      <c r="A6" s="110" t="s">
        <v>20</v>
      </c>
      <c r="B6" s="111"/>
      <c r="C6" s="118" t="s">
        <v>69</v>
      </c>
      <c r="D6" s="119"/>
      <c r="E6" s="119"/>
      <c r="F6" s="119"/>
      <c r="G6" s="120"/>
    </row>
    <row r="7" spans="1:12" ht="78" customHeight="1" thickBot="1" x14ac:dyDescent="0.25">
      <c r="A7" s="91" t="s">
        <v>21</v>
      </c>
      <c r="B7" s="92"/>
      <c r="C7" s="112" t="s">
        <v>79</v>
      </c>
      <c r="D7" s="113"/>
      <c r="E7" s="113"/>
      <c r="F7" s="113"/>
      <c r="G7" s="114"/>
    </row>
    <row r="8" spans="1:12" ht="11.25" customHeight="1" thickBot="1" x14ac:dyDescent="0.25">
      <c r="A8" s="9"/>
      <c r="B8" s="12"/>
      <c r="C8" s="12"/>
      <c r="D8" s="12"/>
      <c r="E8" s="12"/>
      <c r="F8" s="13"/>
      <c r="G8" s="9"/>
      <c r="L8" s="8"/>
    </row>
    <row r="9" spans="1:12" ht="22.5" customHeight="1" thickBot="1" x14ac:dyDescent="0.25">
      <c r="A9" s="96" t="s">
        <v>23</v>
      </c>
      <c r="B9" s="97"/>
      <c r="C9" s="97"/>
      <c r="D9" s="97"/>
      <c r="E9" s="97"/>
      <c r="F9" s="97"/>
      <c r="G9" s="98"/>
    </row>
    <row r="10" spans="1:12" ht="75" customHeight="1" x14ac:dyDescent="0.2">
      <c r="A10" s="105" t="s">
        <v>24</v>
      </c>
      <c r="B10" s="106"/>
      <c r="C10" s="107" t="s">
        <v>70</v>
      </c>
      <c r="D10" s="108"/>
      <c r="E10" s="108"/>
      <c r="F10" s="108"/>
      <c r="G10" s="109"/>
    </row>
    <row r="11" spans="1:12" ht="75" customHeight="1" x14ac:dyDescent="0.2">
      <c r="A11" s="110" t="s">
        <v>25</v>
      </c>
      <c r="B11" s="111"/>
      <c r="C11" s="107" t="s">
        <v>71</v>
      </c>
      <c r="D11" s="108"/>
      <c r="E11" s="108"/>
      <c r="F11" s="108"/>
      <c r="G11" s="109"/>
    </row>
    <row r="12" spans="1:12" ht="75" customHeight="1" thickBot="1" x14ac:dyDescent="0.25">
      <c r="A12" s="91" t="s">
        <v>26</v>
      </c>
      <c r="B12" s="92"/>
      <c r="C12" s="93" t="s">
        <v>80</v>
      </c>
      <c r="D12" s="94"/>
      <c r="E12" s="94"/>
      <c r="F12" s="94"/>
      <c r="G12" s="95"/>
    </row>
    <row r="13" spans="1:12" ht="11.25" customHeight="1" thickBot="1" x14ac:dyDescent="0.25">
      <c r="A13" s="9"/>
      <c r="B13" s="9"/>
      <c r="C13" s="9"/>
      <c r="D13" s="9"/>
      <c r="E13" s="9"/>
      <c r="F13" s="9"/>
      <c r="G13" s="9"/>
    </row>
    <row r="14" spans="1:12" ht="22.5" customHeight="1" thickBot="1" x14ac:dyDescent="0.25">
      <c r="A14" s="96" t="s">
        <v>27</v>
      </c>
      <c r="B14" s="97"/>
      <c r="C14" s="97"/>
      <c r="D14" s="97"/>
      <c r="E14" s="97"/>
      <c r="F14" s="97"/>
      <c r="G14" s="98"/>
    </row>
    <row r="15" spans="1:12" ht="75" customHeight="1" thickBot="1" x14ac:dyDescent="0.25">
      <c r="A15" s="99" t="s">
        <v>89</v>
      </c>
      <c r="B15" s="100"/>
      <c r="C15" s="101" t="s">
        <v>72</v>
      </c>
      <c r="D15" s="102"/>
      <c r="E15" s="102"/>
      <c r="F15" s="102"/>
      <c r="G15" s="103"/>
    </row>
    <row r="16" spans="1:12" ht="22.5" customHeight="1" x14ac:dyDescent="0.2">
      <c r="A16" s="9"/>
      <c r="B16" s="9"/>
      <c r="C16" s="9"/>
      <c r="D16" s="9"/>
      <c r="E16" s="9"/>
      <c r="F16" s="9"/>
      <c r="G16" s="9"/>
    </row>
    <row r="17" spans="1:7" ht="22.5" customHeight="1" x14ac:dyDescent="0.2">
      <c r="A17" s="9"/>
      <c r="B17" s="9"/>
      <c r="C17" s="9"/>
      <c r="D17" s="9"/>
      <c r="E17" s="9"/>
      <c r="F17" s="9"/>
      <c r="G17" s="9"/>
    </row>
    <row r="18" spans="1:7" ht="22.5" customHeight="1" x14ac:dyDescent="0.2">
      <c r="A18" s="9"/>
      <c r="B18" s="9"/>
      <c r="C18" s="9"/>
      <c r="D18" s="9"/>
      <c r="E18" s="9"/>
      <c r="F18" s="9"/>
      <c r="G18" s="9"/>
    </row>
    <row r="19" spans="1:7" x14ac:dyDescent="0.2">
      <c r="A19" s="9"/>
      <c r="B19" s="9"/>
      <c r="C19" s="9"/>
      <c r="D19" s="9"/>
      <c r="E19" s="9"/>
      <c r="F19" s="9"/>
      <c r="G19" s="9"/>
    </row>
  </sheetData>
  <sheetProtection password="C1D1" sheet="1" objects="1" scenarios="1" selectLockedCells="1"/>
  <mergeCells count="18">
    <mergeCell ref="B3:F3"/>
    <mergeCell ref="A9:G9"/>
    <mergeCell ref="A10:B10"/>
    <mergeCell ref="C10:G10"/>
    <mergeCell ref="A11:B11"/>
    <mergeCell ref="A7:B7"/>
    <mergeCell ref="C7:G7"/>
    <mergeCell ref="A4:G4"/>
    <mergeCell ref="A5:B5"/>
    <mergeCell ref="C5:G5"/>
    <mergeCell ref="A6:B6"/>
    <mergeCell ref="C6:G6"/>
    <mergeCell ref="C11:G11"/>
    <mergeCell ref="A12:B12"/>
    <mergeCell ref="C12:G12"/>
    <mergeCell ref="A14:G14"/>
    <mergeCell ref="A15:B15"/>
    <mergeCell ref="C15:G15"/>
  </mergeCells>
  <conditionalFormatting sqref="C5:G7">
    <cfRule type="expression" dxfId="10" priority="7">
      <formula>$C5=""</formula>
    </cfRule>
  </conditionalFormatting>
  <conditionalFormatting sqref="C10:G12">
    <cfRule type="expression" dxfId="9" priority="2">
      <formula>$C10=""</formula>
    </cfRule>
  </conditionalFormatting>
  <conditionalFormatting sqref="C15:G15">
    <cfRule type="expression" dxfId="8" priority="1">
      <formula>$C15=""</formula>
    </cfRule>
  </conditionalFormatting>
  <pageMargins left="0.7" right="0.7" top="1.2702083333333334" bottom="0.75" header="0.3" footer="0.3"/>
  <pageSetup paperSize="9" scale="90" orientation="portrait" r:id="rId1"/>
  <headerFooter>
    <oddHeader>&amp;R&amp;G</oddHeader>
    <oddFooter xml:space="preserve">&amp;L&amp;A&amp;CCanevas de VALIDATION DE L’ÉCONOMIE PAR UN CALCUL D’INGÉNIERIE
</oddFooter>
  </headerFooter>
  <legacyDrawingHF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21"/>
  <sheetViews>
    <sheetView view="pageBreakPreview" zoomScale="110" zoomScaleNormal="100" zoomScaleSheetLayoutView="110" workbookViewId="0">
      <selection activeCell="C5" sqref="C5:G5"/>
    </sheetView>
  </sheetViews>
  <sheetFormatPr baseColWidth="10" defaultRowHeight="12.75" x14ac:dyDescent="0.2"/>
  <cols>
    <col min="1" max="1" width="8.5703125" customWidth="1"/>
    <col min="2" max="2" width="35.85546875" customWidth="1"/>
    <col min="3" max="3" width="14.28515625" customWidth="1"/>
    <col min="4" max="4" width="12.85546875" customWidth="1"/>
    <col min="5" max="5" width="3.42578125" customWidth="1"/>
    <col min="6" max="6" width="12.85546875" customWidth="1"/>
    <col min="7" max="7" width="11.28515625" customWidth="1"/>
  </cols>
  <sheetData>
    <row r="1" spans="1:12" x14ac:dyDescent="0.2">
      <c r="A1" s="9"/>
      <c r="B1" s="9"/>
      <c r="C1" s="9"/>
      <c r="D1" s="9"/>
      <c r="E1" s="9"/>
      <c r="F1" s="9"/>
      <c r="G1" s="9"/>
    </row>
    <row r="2" spans="1:12" ht="23.25" x14ac:dyDescent="0.2">
      <c r="A2" s="9"/>
      <c r="B2" s="16" t="s">
        <v>28</v>
      </c>
      <c r="C2" s="16"/>
      <c r="D2" s="16"/>
      <c r="E2" s="16"/>
      <c r="F2" s="16"/>
      <c r="G2" s="10"/>
    </row>
    <row r="3" spans="1:12" ht="11.25" customHeight="1" thickBot="1" x14ac:dyDescent="0.25">
      <c r="A3" s="9"/>
      <c r="B3" s="9"/>
      <c r="C3" s="9"/>
      <c r="D3" s="9"/>
      <c r="E3" s="9"/>
      <c r="F3" s="9"/>
      <c r="G3" s="9"/>
    </row>
    <row r="4" spans="1:12" ht="22.5" customHeight="1" thickBot="1" x14ac:dyDescent="0.25">
      <c r="A4" s="96" t="s">
        <v>30</v>
      </c>
      <c r="B4" s="97"/>
      <c r="C4" s="97"/>
      <c r="D4" s="97"/>
      <c r="E4" s="97"/>
      <c r="F4" s="97"/>
      <c r="G4" s="98"/>
    </row>
    <row r="5" spans="1:12" ht="150" customHeight="1" x14ac:dyDescent="0.2">
      <c r="A5" s="145" t="s">
        <v>75</v>
      </c>
      <c r="B5" s="146"/>
      <c r="C5" s="147" t="s">
        <v>81</v>
      </c>
      <c r="D5" s="148"/>
      <c r="E5" s="148"/>
      <c r="F5" s="148"/>
      <c r="G5" s="149"/>
    </row>
    <row r="6" spans="1:12" ht="22.5" customHeight="1" thickBot="1" x14ac:dyDescent="0.25">
      <c r="A6" s="150" t="s">
        <v>83</v>
      </c>
      <c r="B6" s="151"/>
      <c r="C6" s="152"/>
      <c r="D6" s="153">
        <f>'Page 4 sur 4 feuille de calcul'!F22</f>
        <v>41600</v>
      </c>
      <c r="E6" s="154"/>
      <c r="F6" s="154"/>
      <c r="G6" s="11" t="s">
        <v>4</v>
      </c>
    </row>
    <row r="7" spans="1:12" ht="11.25" customHeight="1" thickBot="1" x14ac:dyDescent="0.25">
      <c r="A7" s="9"/>
      <c r="B7" s="12"/>
      <c r="C7" s="12"/>
      <c r="D7" s="12"/>
      <c r="E7" s="12"/>
      <c r="F7" s="13"/>
      <c r="G7" s="9"/>
      <c r="L7" s="8"/>
    </row>
    <row r="8" spans="1:12" ht="22.5" customHeight="1" x14ac:dyDescent="0.2">
      <c r="A8" s="131" t="s">
        <v>29</v>
      </c>
      <c r="B8" s="132"/>
      <c r="C8" s="132"/>
      <c r="D8" s="132"/>
      <c r="E8" s="132"/>
      <c r="F8" s="132"/>
      <c r="G8" s="133"/>
    </row>
    <row r="9" spans="1:12" ht="150" customHeight="1" x14ac:dyDescent="0.2">
      <c r="A9" s="134" t="s">
        <v>34</v>
      </c>
      <c r="B9" s="135"/>
      <c r="C9" s="142" t="s">
        <v>82</v>
      </c>
      <c r="D9" s="142"/>
      <c r="E9" s="142"/>
      <c r="F9" s="142"/>
      <c r="G9" s="143"/>
    </row>
    <row r="10" spans="1:12" ht="22.5" customHeight="1" x14ac:dyDescent="0.2">
      <c r="A10" s="134" t="s">
        <v>35</v>
      </c>
      <c r="B10" s="135"/>
      <c r="C10" s="135"/>
      <c r="D10" s="136" t="s">
        <v>76</v>
      </c>
      <c r="E10" s="136"/>
      <c r="F10" s="136"/>
      <c r="G10" s="137"/>
    </row>
    <row r="11" spans="1:12" ht="22.5" customHeight="1" thickBot="1" x14ac:dyDescent="0.25">
      <c r="A11" s="138" t="s">
        <v>84</v>
      </c>
      <c r="B11" s="139"/>
      <c r="C11" s="139"/>
      <c r="D11" s="144">
        <f>'Page 4 sur 4 feuille de calcul'!F35</f>
        <v>12584</v>
      </c>
      <c r="E11" s="144"/>
      <c r="F11" s="144"/>
      <c r="G11" s="17" t="s">
        <v>4</v>
      </c>
    </row>
    <row r="12" spans="1:12" ht="11.25" customHeight="1" thickBot="1" x14ac:dyDescent="0.25">
      <c r="A12" s="9"/>
      <c r="B12" s="9"/>
      <c r="C12" s="9"/>
      <c r="D12" s="9"/>
      <c r="E12" s="9"/>
      <c r="F12" s="9"/>
      <c r="G12" s="9"/>
    </row>
    <row r="13" spans="1:12" ht="22.5" customHeight="1" thickBot="1" x14ac:dyDescent="0.25">
      <c r="A13" s="126" t="s">
        <v>31</v>
      </c>
      <c r="B13" s="127"/>
      <c r="C13" s="128"/>
      <c r="D13" s="129">
        <f>IF(OR(D6-D11=0,D6=0),"",D6-D11)</f>
        <v>29016</v>
      </c>
      <c r="E13" s="130"/>
      <c r="F13" s="130"/>
      <c r="G13" s="14" t="s">
        <v>4</v>
      </c>
    </row>
    <row r="14" spans="1:12" ht="11.25" customHeight="1" thickBot="1" x14ac:dyDescent="0.25">
      <c r="A14" s="9"/>
      <c r="B14" s="9"/>
      <c r="C14" s="9"/>
      <c r="D14" s="9"/>
      <c r="E14" s="9"/>
      <c r="F14" s="9"/>
      <c r="G14" s="9"/>
    </row>
    <row r="15" spans="1:12" ht="22.5" customHeight="1" x14ac:dyDescent="0.2">
      <c r="A15" s="131" t="s">
        <v>36</v>
      </c>
      <c r="B15" s="132"/>
      <c r="C15" s="132"/>
      <c r="D15" s="132"/>
      <c r="E15" s="132"/>
      <c r="F15" s="132"/>
      <c r="G15" s="133"/>
    </row>
    <row r="16" spans="1:12" ht="22.5" customHeight="1" x14ac:dyDescent="0.2">
      <c r="A16" s="134" t="s">
        <v>37</v>
      </c>
      <c r="B16" s="135"/>
      <c r="C16" s="135"/>
      <c r="D16" s="136"/>
      <c r="E16" s="136"/>
      <c r="F16" s="136"/>
      <c r="G16" s="137"/>
    </row>
    <row r="17" spans="1:7" ht="22.5" customHeight="1" thickBot="1" x14ac:dyDescent="0.25">
      <c r="A17" s="138" t="s">
        <v>38</v>
      </c>
      <c r="B17" s="139"/>
      <c r="C17" s="139"/>
      <c r="D17" s="140"/>
      <c r="E17" s="141"/>
      <c r="F17" s="141"/>
      <c r="G17" s="15" t="s">
        <v>13</v>
      </c>
    </row>
    <row r="18" spans="1:7" ht="11.25" customHeight="1" thickBot="1" x14ac:dyDescent="0.25">
      <c r="A18" s="9"/>
      <c r="B18" s="9"/>
      <c r="C18" s="9"/>
      <c r="D18" s="9"/>
      <c r="E18" s="9"/>
      <c r="F18" s="9"/>
      <c r="G18" s="9"/>
    </row>
    <row r="19" spans="1:7" ht="22.5" customHeight="1" thickBot="1" x14ac:dyDescent="0.25">
      <c r="A19" s="96" t="s">
        <v>32</v>
      </c>
      <c r="B19" s="97"/>
      <c r="C19" s="97"/>
      <c r="D19" s="97"/>
      <c r="E19" s="97"/>
      <c r="F19" s="97"/>
      <c r="G19" s="98"/>
    </row>
    <row r="20" spans="1:7" ht="150" customHeight="1" thickBot="1" x14ac:dyDescent="0.25">
      <c r="A20" s="121" t="s">
        <v>33</v>
      </c>
      <c r="B20" s="122"/>
      <c r="C20" s="123" t="s">
        <v>73</v>
      </c>
      <c r="D20" s="124"/>
      <c r="E20" s="124"/>
      <c r="F20" s="124"/>
      <c r="G20" s="125"/>
    </row>
    <row r="21" spans="1:7" x14ac:dyDescent="0.2">
      <c r="A21" s="9"/>
      <c r="B21" s="9"/>
      <c r="C21" s="9"/>
      <c r="D21" s="9"/>
      <c r="E21" s="9"/>
      <c r="F21" s="9"/>
      <c r="G21" s="9"/>
    </row>
  </sheetData>
  <sheetProtection password="C1D1" sheet="1" objects="1" scenarios="1" selectLockedCells="1"/>
  <mergeCells count="22">
    <mergeCell ref="A8:G8"/>
    <mergeCell ref="A4:G4"/>
    <mergeCell ref="A5:B5"/>
    <mergeCell ref="C5:G5"/>
    <mergeCell ref="A6:C6"/>
    <mergeCell ref="D6:F6"/>
    <mergeCell ref="A9:B9"/>
    <mergeCell ref="C9:G9"/>
    <mergeCell ref="A10:C10"/>
    <mergeCell ref="D10:G10"/>
    <mergeCell ref="A11:C11"/>
    <mergeCell ref="D11:F11"/>
    <mergeCell ref="A19:G19"/>
    <mergeCell ref="A20:B20"/>
    <mergeCell ref="C20:G20"/>
    <mergeCell ref="A13:C13"/>
    <mergeCell ref="D13:F13"/>
    <mergeCell ref="A15:G15"/>
    <mergeCell ref="A16:C16"/>
    <mergeCell ref="D16:G16"/>
    <mergeCell ref="A17:C17"/>
    <mergeCell ref="D17:F17"/>
  </mergeCells>
  <conditionalFormatting sqref="C5">
    <cfRule type="expression" dxfId="7" priority="8">
      <formula>$C5=""</formula>
    </cfRule>
  </conditionalFormatting>
  <conditionalFormatting sqref="C9">
    <cfRule type="expression" dxfId="6" priority="6">
      <formula>$C9=""</formula>
    </cfRule>
  </conditionalFormatting>
  <conditionalFormatting sqref="C20">
    <cfRule type="expression" dxfId="5" priority="4">
      <formula>$C20=""</formula>
    </cfRule>
  </conditionalFormatting>
  <conditionalFormatting sqref="D6:F6">
    <cfRule type="cellIs" dxfId="4" priority="7" operator="equal">
      <formula>""</formula>
    </cfRule>
  </conditionalFormatting>
  <conditionalFormatting sqref="D11:F11">
    <cfRule type="cellIs" dxfId="3" priority="5" operator="equal">
      <formula>""</formula>
    </cfRule>
  </conditionalFormatting>
  <conditionalFormatting sqref="D10">
    <cfRule type="cellIs" dxfId="2" priority="3" operator="equal">
      <formula>""</formula>
    </cfRule>
  </conditionalFormatting>
  <conditionalFormatting sqref="D17:F17">
    <cfRule type="cellIs" dxfId="1" priority="1" operator="equal">
      <formula>""</formula>
    </cfRule>
  </conditionalFormatting>
  <conditionalFormatting sqref="D16">
    <cfRule type="cellIs" dxfId="0" priority="2" operator="equal">
      <formula>""</formula>
    </cfRule>
  </conditionalFormatting>
  <dataValidations disablePrompts="1" count="2">
    <dataValidation type="list" allowBlank="1" showInputMessage="1" showErrorMessage="1" sqref="D10:G10">
      <formula1>"Electrique,Thermique"</formula1>
    </dataValidation>
    <dataValidation type="list" allowBlank="1" showInputMessage="1" showErrorMessage="1" sqref="D16:G16">
      <formula1>"BOIS,SOLAIRE,CAD,GAZ,MAZOUT,AUTRE (préciser dans commentaires)"</formula1>
    </dataValidation>
  </dataValidations>
  <pageMargins left="0.7" right="0.7" top="1.2702083333333334" bottom="0.75" header="0.3" footer="0.3"/>
  <pageSetup paperSize="9" scale="90" orientation="portrait" r:id="rId1"/>
  <headerFooter>
    <oddHeader>&amp;R&amp;G</oddHeader>
    <oddFooter xml:space="preserve">&amp;L&amp;A&amp;CCanevas de VALIDATION DE L’ÉCONOMIE PAR UN CALCUL D’INGÉNIERIE
</oddFooter>
  </headerFooter>
  <legacy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M59"/>
  <sheetViews>
    <sheetView view="pageBreakPreview" zoomScale="110" zoomScaleNormal="100" zoomScaleSheetLayoutView="110" workbookViewId="0">
      <selection activeCell="A3" sqref="A3:H7"/>
    </sheetView>
  </sheetViews>
  <sheetFormatPr baseColWidth="10" defaultRowHeight="12.75" x14ac:dyDescent="0.2"/>
  <cols>
    <col min="1" max="8" width="11.42578125" customWidth="1"/>
  </cols>
  <sheetData>
    <row r="3" spans="1:13" ht="12.75" customHeight="1" x14ac:dyDescent="0.2">
      <c r="A3" s="155" t="s">
        <v>90</v>
      </c>
      <c r="B3" s="155"/>
      <c r="C3" s="155"/>
      <c r="D3" s="155"/>
      <c r="E3" s="155"/>
      <c r="F3" s="155"/>
      <c r="G3" s="155"/>
      <c r="H3" s="155"/>
    </row>
    <row r="4" spans="1:13" ht="12.75" customHeight="1" x14ac:dyDescent="0.2">
      <c r="A4" s="155"/>
      <c r="B4" s="155"/>
      <c r="C4" s="155"/>
      <c r="D4" s="155"/>
      <c r="E4" s="155"/>
      <c r="F4" s="155"/>
      <c r="G4" s="155"/>
      <c r="H4" s="155"/>
    </row>
    <row r="5" spans="1:13" ht="12.75" customHeight="1" x14ac:dyDescent="0.2">
      <c r="A5" s="155"/>
      <c r="B5" s="155"/>
      <c r="C5" s="155"/>
      <c r="D5" s="155"/>
      <c r="E5" s="155"/>
      <c r="F5" s="155"/>
      <c r="G5" s="155"/>
      <c r="H5" s="155"/>
    </row>
    <row r="6" spans="1:13" ht="12.75" customHeight="1" x14ac:dyDescent="0.2">
      <c r="A6" s="155"/>
      <c r="B6" s="155"/>
      <c r="C6" s="155"/>
      <c r="D6" s="155"/>
      <c r="E6" s="155"/>
      <c r="F6" s="155"/>
      <c r="G6" s="155"/>
      <c r="H6" s="155"/>
    </row>
    <row r="7" spans="1:13" ht="12.75" customHeight="1" x14ac:dyDescent="0.2">
      <c r="A7" s="155"/>
      <c r="B7" s="155"/>
      <c r="C7" s="155"/>
      <c r="D7" s="155"/>
      <c r="E7" s="155"/>
      <c r="F7" s="155"/>
      <c r="G7" s="155"/>
      <c r="H7" s="155"/>
    </row>
    <row r="8" spans="1:13" ht="12.75" customHeight="1" x14ac:dyDescent="0.2">
      <c r="H8" s="9"/>
    </row>
    <row r="9" spans="1:13" ht="12.75" customHeight="1" x14ac:dyDescent="0.2">
      <c r="H9" s="9"/>
      <c r="M9" s="8"/>
    </row>
    <row r="10" spans="1:13" ht="12.75" customHeight="1" x14ac:dyDescent="0.2">
      <c r="H10" s="9"/>
    </row>
    <row r="11" spans="1:13" ht="12.75" customHeight="1" x14ac:dyDescent="0.2">
      <c r="H11" s="9"/>
    </row>
    <row r="12" spans="1:13" ht="12.75" customHeight="1" x14ac:dyDescent="0.2">
      <c r="A12" s="20" t="s">
        <v>45</v>
      </c>
      <c r="F12" s="21"/>
      <c r="H12" s="9"/>
    </row>
    <row r="13" spans="1:13" ht="12.75" customHeight="1" x14ac:dyDescent="0.2">
      <c r="F13" s="21"/>
      <c r="H13" s="9"/>
    </row>
    <row r="14" spans="1:13" ht="12.75" customHeight="1" x14ac:dyDescent="0.2">
      <c r="B14" t="s">
        <v>46</v>
      </c>
      <c r="F14" s="21">
        <v>250</v>
      </c>
      <c r="G14" t="s">
        <v>49</v>
      </c>
      <c r="H14" s="9"/>
    </row>
    <row r="15" spans="1:13" ht="12.75" customHeight="1" x14ac:dyDescent="0.2">
      <c r="B15" t="s">
        <v>47</v>
      </c>
      <c r="F15" s="21">
        <v>58</v>
      </c>
      <c r="G15" t="s">
        <v>48</v>
      </c>
      <c r="H15" s="9"/>
    </row>
    <row r="16" spans="1:13" ht="12.75" customHeight="1" x14ac:dyDescent="0.2">
      <c r="B16" t="s">
        <v>50</v>
      </c>
      <c r="F16" s="21">
        <v>6</v>
      </c>
      <c r="G16" t="s">
        <v>48</v>
      </c>
      <c r="H16" s="9"/>
    </row>
    <row r="17" spans="1:8" ht="12.75" customHeight="1" x14ac:dyDescent="0.2">
      <c r="B17" t="s">
        <v>51</v>
      </c>
      <c r="F17" s="22">
        <f>F15+F16</f>
        <v>64</v>
      </c>
      <c r="G17" t="s">
        <v>48</v>
      </c>
      <c r="H17" s="9"/>
    </row>
    <row r="18" spans="1:8" ht="12.75" customHeight="1" x14ac:dyDescent="0.2">
      <c r="B18" t="s">
        <v>52</v>
      </c>
      <c r="F18" s="21">
        <v>10</v>
      </c>
      <c r="G18" t="s">
        <v>53</v>
      </c>
      <c r="H18" s="9"/>
    </row>
    <row r="19" spans="1:8" ht="12.75" customHeight="1" x14ac:dyDescent="0.2">
      <c r="B19" t="s">
        <v>54</v>
      </c>
      <c r="F19" s="21">
        <v>260</v>
      </c>
      <c r="G19" t="s">
        <v>55</v>
      </c>
      <c r="H19" s="9"/>
    </row>
    <row r="20" spans="1:8" ht="12.75" customHeight="1" x14ac:dyDescent="0.2">
      <c r="F20" s="21"/>
      <c r="H20" s="9"/>
    </row>
    <row r="21" spans="1:8" ht="12.75" customHeight="1" x14ac:dyDescent="0.2">
      <c r="B21" t="s">
        <v>56</v>
      </c>
      <c r="F21" s="22">
        <f>F14*F17*F18*F19</f>
        <v>41600000</v>
      </c>
      <c r="G21" t="s">
        <v>78</v>
      </c>
      <c r="H21" s="9"/>
    </row>
    <row r="22" spans="1:8" ht="12.75" customHeight="1" x14ac:dyDescent="0.2">
      <c r="B22" t="s">
        <v>57</v>
      </c>
      <c r="F22" s="22">
        <f>F21/1000</f>
        <v>41600</v>
      </c>
      <c r="G22" t="s">
        <v>77</v>
      </c>
      <c r="H22" s="9"/>
    </row>
    <row r="23" spans="1:8" ht="12.75" customHeight="1" x14ac:dyDescent="0.2">
      <c r="H23" s="9"/>
    </row>
    <row r="24" spans="1:8" ht="12.75" customHeight="1" x14ac:dyDescent="0.2">
      <c r="F24" s="21"/>
      <c r="H24" s="9"/>
    </row>
    <row r="25" spans="1:8" ht="12.75" customHeight="1" x14ac:dyDescent="0.2">
      <c r="A25" s="20" t="s">
        <v>74</v>
      </c>
      <c r="F25" s="21"/>
      <c r="H25" s="9"/>
    </row>
    <row r="26" spans="1:8" ht="12.75" customHeight="1" x14ac:dyDescent="0.2">
      <c r="F26" s="21"/>
      <c r="H26" s="9"/>
    </row>
    <row r="27" spans="1:8" ht="12.75" customHeight="1" x14ac:dyDescent="0.2">
      <c r="B27" t="s">
        <v>46</v>
      </c>
      <c r="F27" s="21">
        <v>220</v>
      </c>
      <c r="G27" t="s">
        <v>49</v>
      </c>
      <c r="H27" s="9"/>
    </row>
    <row r="28" spans="1:8" ht="12.75" customHeight="1" x14ac:dyDescent="0.2">
      <c r="B28" t="s">
        <v>47</v>
      </c>
      <c r="F28" s="21">
        <v>22</v>
      </c>
      <c r="G28" t="s">
        <v>48</v>
      </c>
      <c r="H28" s="9"/>
    </row>
    <row r="29" spans="1:8" ht="12.75" customHeight="1" x14ac:dyDescent="0.2">
      <c r="B29" t="s">
        <v>50</v>
      </c>
      <c r="F29" s="21">
        <v>0</v>
      </c>
      <c r="G29" t="s">
        <v>48</v>
      </c>
      <c r="H29" s="9"/>
    </row>
    <row r="30" spans="1:8" ht="12.75" customHeight="1" x14ac:dyDescent="0.2">
      <c r="B30" t="s">
        <v>51</v>
      </c>
      <c r="F30" s="22">
        <f>F28+F29</f>
        <v>22</v>
      </c>
      <c r="G30" t="s">
        <v>48</v>
      </c>
      <c r="H30" s="9"/>
    </row>
    <row r="31" spans="1:8" ht="12.75" customHeight="1" x14ac:dyDescent="0.2">
      <c r="B31" t="s">
        <v>52</v>
      </c>
      <c r="F31" s="21">
        <v>10</v>
      </c>
      <c r="G31" t="s">
        <v>53</v>
      </c>
      <c r="H31" s="9"/>
    </row>
    <row r="32" spans="1:8" ht="12.75" customHeight="1" x14ac:dyDescent="0.2">
      <c r="B32" t="s">
        <v>54</v>
      </c>
      <c r="F32" s="21">
        <v>260</v>
      </c>
      <c r="G32" t="s">
        <v>55</v>
      </c>
      <c r="H32" s="9"/>
    </row>
    <row r="33" spans="1:8" ht="12.75" customHeight="1" x14ac:dyDescent="0.2">
      <c r="F33" s="21"/>
      <c r="H33" s="9"/>
    </row>
    <row r="34" spans="1:8" ht="12.75" customHeight="1" x14ac:dyDescent="0.2">
      <c r="B34" t="s">
        <v>56</v>
      </c>
      <c r="F34" s="22">
        <f>F27*F30*F31*F32</f>
        <v>12584000</v>
      </c>
      <c r="G34" t="s">
        <v>78</v>
      </c>
      <c r="H34" s="9"/>
    </row>
    <row r="35" spans="1:8" ht="12.75" customHeight="1" x14ac:dyDescent="0.2">
      <c r="B35" t="s">
        <v>57</v>
      </c>
      <c r="F35" s="22">
        <f>F34/1000</f>
        <v>12584</v>
      </c>
      <c r="G35" t="s">
        <v>77</v>
      </c>
      <c r="H35" s="9"/>
    </row>
    <row r="36" spans="1:8" ht="12.75" customHeight="1" x14ac:dyDescent="0.2">
      <c r="F36" s="21"/>
      <c r="H36" s="9"/>
    </row>
    <row r="37" spans="1:8" ht="12.75" customHeight="1" x14ac:dyDescent="0.2">
      <c r="F37" s="21"/>
      <c r="H37" s="9"/>
    </row>
    <row r="38" spans="1:8" ht="12.75" customHeight="1" x14ac:dyDescent="0.2">
      <c r="A38" s="20" t="s">
        <v>59</v>
      </c>
      <c r="F38" s="21"/>
      <c r="H38" s="9"/>
    </row>
    <row r="39" spans="1:8" ht="12.75" customHeight="1" x14ac:dyDescent="0.2">
      <c r="F39" s="21"/>
      <c r="H39" s="9"/>
    </row>
    <row r="40" spans="1:8" ht="12.75" customHeight="1" x14ac:dyDescent="0.2">
      <c r="B40" t="s">
        <v>60</v>
      </c>
      <c r="F40" s="22">
        <f>F22-F35</f>
        <v>29016</v>
      </c>
      <c r="G40" t="s">
        <v>58</v>
      </c>
      <c r="H40" s="9"/>
    </row>
    <row r="41" spans="1:8" ht="12.75" customHeight="1" x14ac:dyDescent="0.2">
      <c r="A41" s="9"/>
      <c r="B41" s="9"/>
      <c r="C41" s="9"/>
      <c r="D41" s="9"/>
      <c r="E41" s="9"/>
      <c r="F41" s="9"/>
      <c r="G41" s="9"/>
      <c r="H41" s="9"/>
    </row>
    <row r="42" spans="1:8" ht="12.75" customHeight="1" x14ac:dyDescent="0.2">
      <c r="A42" s="9"/>
      <c r="B42" s="9"/>
      <c r="C42" s="9"/>
      <c r="D42" s="9"/>
      <c r="E42" s="9"/>
      <c r="F42" s="9"/>
      <c r="G42" s="9"/>
      <c r="H42" s="9"/>
    </row>
    <row r="43" spans="1:8" ht="12.75" customHeight="1" x14ac:dyDescent="0.2">
      <c r="A43" s="9"/>
      <c r="B43" s="9"/>
      <c r="C43" s="9"/>
      <c r="D43" s="9"/>
      <c r="E43" s="9"/>
      <c r="F43" s="9"/>
      <c r="G43" s="9"/>
      <c r="H43" s="9"/>
    </row>
    <row r="44" spans="1:8" ht="12.75" customHeight="1" x14ac:dyDescent="0.2">
      <c r="A44" s="9"/>
      <c r="B44" s="9"/>
      <c r="C44" s="9"/>
      <c r="D44" s="9"/>
      <c r="E44" s="9"/>
      <c r="F44" s="9"/>
      <c r="G44" s="9"/>
      <c r="H44" s="9"/>
    </row>
    <row r="45" spans="1:8" ht="12.75" customHeight="1" x14ac:dyDescent="0.2">
      <c r="A45" s="9"/>
      <c r="B45" s="9"/>
      <c r="C45" s="9"/>
      <c r="D45" s="9"/>
      <c r="E45" s="9"/>
      <c r="F45" s="9"/>
      <c r="G45" s="9"/>
      <c r="H45" s="9"/>
    </row>
    <row r="46" spans="1:8" ht="12.75" customHeight="1" x14ac:dyDescent="0.2">
      <c r="A46" s="9"/>
      <c r="B46" s="9"/>
      <c r="C46" s="9"/>
      <c r="D46" s="9"/>
      <c r="E46" s="9"/>
      <c r="F46" s="9"/>
      <c r="G46" s="9"/>
      <c r="H46" s="9"/>
    </row>
    <row r="47" spans="1:8" ht="12.75" customHeight="1" x14ac:dyDescent="0.2">
      <c r="A47" s="9"/>
      <c r="B47" s="9"/>
      <c r="C47" s="9"/>
      <c r="D47" s="9"/>
      <c r="E47" s="9"/>
      <c r="F47" s="9"/>
      <c r="G47" s="9"/>
      <c r="H47" s="9"/>
    </row>
    <row r="48" spans="1:8" ht="12.75" customHeight="1" x14ac:dyDescent="0.2">
      <c r="A48" s="9"/>
      <c r="B48" s="9"/>
      <c r="C48" s="9"/>
      <c r="D48" s="9"/>
      <c r="E48" s="9"/>
      <c r="F48" s="9"/>
      <c r="G48" s="9"/>
      <c r="H48" s="9"/>
    </row>
    <row r="49" spans="1:8" ht="12.75" customHeight="1" x14ac:dyDescent="0.2">
      <c r="A49" s="9"/>
      <c r="B49" s="9"/>
      <c r="C49" s="9"/>
      <c r="D49" s="9"/>
      <c r="E49" s="9"/>
      <c r="F49" s="9"/>
      <c r="G49" s="9"/>
      <c r="H49" s="9"/>
    </row>
    <row r="50" spans="1:8" ht="12.75" customHeight="1" x14ac:dyDescent="0.2">
      <c r="A50" s="9"/>
      <c r="B50" s="9"/>
      <c r="C50" s="9"/>
      <c r="D50" s="9"/>
      <c r="E50" s="9"/>
      <c r="F50" s="9"/>
      <c r="G50" s="9"/>
      <c r="H50" s="9"/>
    </row>
    <row r="51" spans="1:8" ht="12.75" customHeight="1" x14ac:dyDescent="0.2">
      <c r="A51" s="9"/>
      <c r="B51" s="9"/>
      <c r="C51" s="9"/>
      <c r="D51" s="9"/>
      <c r="E51" s="9"/>
      <c r="F51" s="9"/>
      <c r="G51" s="9"/>
      <c r="H51" s="9"/>
    </row>
    <row r="52" spans="1:8" ht="12.75" customHeight="1" x14ac:dyDescent="0.2">
      <c r="A52" s="9"/>
      <c r="B52" s="9"/>
      <c r="C52" s="9"/>
      <c r="D52" s="9"/>
      <c r="E52" s="9"/>
      <c r="F52" s="9"/>
      <c r="G52" s="9"/>
      <c r="H52" s="9"/>
    </row>
    <row r="53" spans="1:8" ht="12.75" customHeight="1" x14ac:dyDescent="0.2">
      <c r="A53" s="9"/>
      <c r="B53" s="9"/>
      <c r="C53" s="9"/>
      <c r="D53" s="9"/>
      <c r="E53" s="9"/>
      <c r="F53" s="9"/>
      <c r="G53" s="9"/>
      <c r="H53" s="9"/>
    </row>
    <row r="54" spans="1:8" ht="12.75" customHeight="1" x14ac:dyDescent="0.2">
      <c r="A54" s="9"/>
      <c r="B54" s="9"/>
      <c r="C54" s="9"/>
      <c r="D54" s="9"/>
      <c r="E54" s="9"/>
      <c r="F54" s="9"/>
      <c r="G54" s="9"/>
      <c r="H54" s="9"/>
    </row>
    <row r="55" spans="1:8" ht="12.75" customHeight="1" x14ac:dyDescent="0.2">
      <c r="A55" s="9"/>
      <c r="B55" s="9"/>
      <c r="C55" s="9"/>
      <c r="D55" s="9"/>
      <c r="E55" s="9"/>
      <c r="F55" s="9"/>
      <c r="G55" s="9"/>
      <c r="H55" s="9"/>
    </row>
    <row r="56" spans="1:8" ht="12.75" customHeight="1" x14ac:dyDescent="0.2">
      <c r="A56" s="9"/>
      <c r="B56" s="9"/>
      <c r="C56" s="9"/>
      <c r="D56" s="9"/>
      <c r="E56" s="9"/>
      <c r="F56" s="9"/>
      <c r="G56" s="9"/>
      <c r="H56" s="9"/>
    </row>
    <row r="57" spans="1:8" ht="12.75" customHeight="1" x14ac:dyDescent="0.2">
      <c r="A57" s="9"/>
      <c r="B57" s="9"/>
      <c r="C57" s="9"/>
      <c r="D57" s="9"/>
      <c r="E57" s="9"/>
      <c r="F57" s="9"/>
      <c r="G57" s="9"/>
      <c r="H57" s="9"/>
    </row>
    <row r="58" spans="1:8" ht="12.75" customHeight="1" x14ac:dyDescent="0.2">
      <c r="A58" s="9"/>
      <c r="B58" s="9"/>
      <c r="C58" s="9"/>
      <c r="D58" s="9"/>
      <c r="E58" s="9"/>
      <c r="F58" s="9"/>
      <c r="G58" s="9"/>
      <c r="H58" s="9"/>
    </row>
    <row r="59" spans="1:8" ht="12.75" customHeight="1" x14ac:dyDescent="0.2">
      <c r="A59" s="9"/>
      <c r="B59" s="9"/>
      <c r="C59" s="9"/>
      <c r="D59" s="9"/>
      <c r="E59" s="9"/>
      <c r="F59" s="9"/>
      <c r="G59" s="9"/>
      <c r="H59" s="9"/>
    </row>
  </sheetData>
  <mergeCells count="1">
    <mergeCell ref="A3:H7"/>
  </mergeCells>
  <pageMargins left="0.7" right="0.7" top="1.2702083333333334" bottom="0.75" header="0.3" footer="0.3"/>
  <pageSetup paperSize="9" scale="90" orientation="portrait" r:id="rId1"/>
  <headerFooter>
    <oddHeader>&amp;R&amp;G</oddHeader>
    <oddFooter xml:space="preserve">&amp;L&amp;A&amp;CCanevas de VALIDATION DE L’ÉCONOMIE PAR UN CALCUL D’INGÉNIERIE
</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vt:i4>
      </vt:variant>
      <vt:variant>
        <vt:lpstr>Plages nommées</vt:lpstr>
      </vt:variant>
      <vt:variant>
        <vt:i4>4</vt:i4>
      </vt:variant>
    </vt:vector>
  </HeadingPairs>
  <TitlesOfParts>
    <vt:vector size="8" baseType="lpstr">
      <vt:lpstr>Page de garde</vt:lpstr>
      <vt:lpstr>Page 2 sur 4</vt:lpstr>
      <vt:lpstr>Page 3 sur 4</vt:lpstr>
      <vt:lpstr>Page 4 sur 4 feuille de calcul</vt:lpstr>
      <vt:lpstr>'Page 2 sur 4'!Zone_d_impression</vt:lpstr>
      <vt:lpstr>'Page 3 sur 4'!Zone_d_impression</vt:lpstr>
      <vt:lpstr>'Page 4 sur 4 feuille de calcul'!Zone_d_impression</vt:lpstr>
      <vt:lpstr>'Page de garde'!Zone_d_impression</vt:lpstr>
    </vt:vector>
  </TitlesOfParts>
  <Company>Etat de Genève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Ubaud Cyril (DS)</dc:creator>
  <cp:lastModifiedBy>Ubaud Cyril (DS)</cp:lastModifiedBy>
  <cp:lastPrinted>2015-09-17T08:04:38Z</cp:lastPrinted>
  <dcterms:created xsi:type="dcterms:W3CDTF">2015-04-07T14:00:26Z</dcterms:created>
  <dcterms:modified xsi:type="dcterms:W3CDTF">2015-10-07T11:59:56Z</dcterms:modified>
</cp:coreProperties>
</file>