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vbaProject.bin" ContentType="application/vnd.ms-office.vbaProject"/>
  <Override PartName="/xl/drawings/drawing2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trlProps/ctrlProp6.xml" ContentType="application/vnd.ms-excel.controlproperties+xml"/>
  <Override PartName="/xl/comments1.xml" ContentType="application/vnd.openxmlformats-officedocument.spreadsheetml.comments+xml"/>
  <Override PartName="/xl/ctrlProps/ctrlProp1.xml" ContentType="application/vnd.ms-excel.controlproperties+xml"/>
  <Override PartName="/xl/externalLinks/externalLink2.xml" ContentType="application/vnd.openxmlformats-officedocument.spreadsheetml.externalLink+xml"/>
  <Override PartName="/xl/ctrlProps/ctrlProp2.xml" ContentType="application/vnd.ms-excel.controlproperties+xml"/>
  <Override PartName="/xl/ctrlProps/ctrlProp3.xml" ContentType="application/vnd.ms-excel.controlproperties+xml"/>
  <Override PartName="/xl/comments2.xml" ContentType="application/vnd.openxmlformats-officedocument.spreadsheetml.comments+xml"/>
  <Override PartName="/xl/ctrlProps/ctrlProp7.xml" ContentType="application/vnd.ms-excel.controlproperties+xml"/>
  <Override PartName="/xl/ctrlProps/ctrlProp5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 codeName="{8C4F1C90-05EB-6A55-5F09-09C24B55AC0B}"/>
  <workbookPr showInkAnnotation="0" codeName="ThisWorkbook" defaultThemeVersion="124226"/>
  <bookViews>
    <workbookView xWindow="-345" yWindow="495" windowWidth="19320" windowHeight="11865"/>
  </bookViews>
  <sheets>
    <sheet name="Tableau récapitulatif des APE" sheetId="3" r:id="rId1"/>
    <sheet name="Check list" sheetId="5" r:id="rId2"/>
    <sheet name="Installations non-conformes" sheetId="6" r:id="rId3"/>
  </sheets>
  <externalReferences>
    <externalReference r:id="rId4"/>
    <externalReference r:id="rId5"/>
  </externalReferences>
  <definedNames>
    <definedName name="agtnrj">'Tableau récapitulatif des APE'!$B$60:$B$71</definedName>
    <definedName name="d">'[1]Tableau récapitulatif des APE'!$C$30:$C$40</definedName>
    <definedName name="energie">[2]Calcul!$C$33:$C$39</definedName>
    <definedName name="h">'[1]Tableau récapitulatif des APE'!$C$30:$C$40</definedName>
    <definedName name="_xlnm.Print_Area" localSheetId="1">'Check list'!$B$2:$H$129</definedName>
    <definedName name="_xlnm.Print_Area" localSheetId="2">'Installations non-conformes'!$B$2:$E$33</definedName>
    <definedName name="_xlnm.Print_Area" localSheetId="0">'Tableau récapitulatif des APE'!$A$2:$K$93</definedName>
  </definedNames>
  <calcPr calcId="145621"/>
</workbook>
</file>

<file path=xl/calcChain.xml><?xml version="1.0" encoding="utf-8"?>
<calcChain xmlns="http://schemas.openxmlformats.org/spreadsheetml/2006/main">
  <c r="M77" i="5" l="1"/>
  <c r="M78" i="5"/>
  <c r="M79" i="5"/>
  <c r="M80" i="5"/>
  <c r="M81" i="5"/>
  <c r="M82" i="5"/>
  <c r="M83" i="5"/>
  <c r="M84" i="5"/>
  <c r="M85" i="5"/>
  <c r="M86" i="5"/>
  <c r="M87" i="5"/>
  <c r="M88" i="5"/>
  <c r="M89" i="5"/>
  <c r="M90" i="5"/>
  <c r="M91" i="5"/>
  <c r="M92" i="5"/>
  <c r="M93" i="5"/>
  <c r="M94" i="5"/>
  <c r="M95" i="5"/>
  <c r="M96" i="5"/>
  <c r="M97" i="5"/>
  <c r="M98" i="5"/>
  <c r="M99" i="5"/>
  <c r="M100" i="5"/>
  <c r="M101" i="5"/>
  <c r="M102" i="5"/>
  <c r="M103" i="5"/>
  <c r="M104" i="5"/>
  <c r="M105" i="5"/>
  <c r="M106" i="5"/>
  <c r="M107" i="5"/>
  <c r="M108" i="5"/>
  <c r="M109" i="5"/>
  <c r="M110" i="5"/>
  <c r="M111" i="5"/>
  <c r="M112" i="5"/>
  <c r="M113" i="5"/>
  <c r="M114" i="5"/>
  <c r="M115" i="5"/>
  <c r="M76" i="5"/>
  <c r="P89" i="5" l="1"/>
  <c r="Q89" i="5"/>
  <c r="S89" i="5"/>
  <c r="T89" i="5"/>
  <c r="V89" i="5"/>
  <c r="W89" i="5"/>
  <c r="X89" i="5"/>
  <c r="Y89" i="5"/>
  <c r="Z89" i="5"/>
  <c r="P90" i="5"/>
  <c r="Q90" i="5"/>
  <c r="S90" i="5"/>
  <c r="T90" i="5"/>
  <c r="V90" i="5"/>
  <c r="W90" i="5"/>
  <c r="X90" i="5"/>
  <c r="Y90" i="5"/>
  <c r="Z90" i="5"/>
  <c r="P91" i="5"/>
  <c r="Q91" i="5"/>
  <c r="S91" i="5"/>
  <c r="T91" i="5"/>
  <c r="V91" i="5"/>
  <c r="W91" i="5"/>
  <c r="X91" i="5"/>
  <c r="Y91" i="5"/>
  <c r="Z91" i="5"/>
  <c r="P92" i="5"/>
  <c r="Q92" i="5"/>
  <c r="S92" i="5"/>
  <c r="T92" i="5"/>
  <c r="V92" i="5"/>
  <c r="W92" i="5"/>
  <c r="X92" i="5"/>
  <c r="Y92" i="5"/>
  <c r="Z92" i="5"/>
  <c r="P93" i="5"/>
  <c r="Q93" i="5"/>
  <c r="S93" i="5"/>
  <c r="T93" i="5"/>
  <c r="V93" i="5"/>
  <c r="W93" i="5"/>
  <c r="X93" i="5"/>
  <c r="Y93" i="5"/>
  <c r="Z93" i="5"/>
  <c r="P94" i="5"/>
  <c r="Q94" i="5"/>
  <c r="S94" i="5"/>
  <c r="T94" i="5"/>
  <c r="V94" i="5"/>
  <c r="W94" i="5"/>
  <c r="X94" i="5"/>
  <c r="Y94" i="5"/>
  <c r="Z94" i="5"/>
  <c r="P95" i="5"/>
  <c r="Q95" i="5"/>
  <c r="S95" i="5"/>
  <c r="T95" i="5"/>
  <c r="V95" i="5"/>
  <c r="W95" i="5"/>
  <c r="X95" i="5"/>
  <c r="Y95" i="5"/>
  <c r="Z95" i="5"/>
  <c r="P96" i="5"/>
  <c r="Q96" i="5"/>
  <c r="S96" i="5"/>
  <c r="T96" i="5"/>
  <c r="V96" i="5"/>
  <c r="W96" i="5"/>
  <c r="X96" i="5"/>
  <c r="Y96" i="5"/>
  <c r="Z96" i="5"/>
  <c r="P97" i="5"/>
  <c r="Q97" i="5"/>
  <c r="S97" i="5"/>
  <c r="T97" i="5"/>
  <c r="V97" i="5"/>
  <c r="W97" i="5"/>
  <c r="X97" i="5"/>
  <c r="Y97" i="5"/>
  <c r="Z97" i="5"/>
  <c r="P98" i="5"/>
  <c r="Q98" i="5"/>
  <c r="S98" i="5"/>
  <c r="T98" i="5"/>
  <c r="V98" i="5"/>
  <c r="W98" i="5"/>
  <c r="X98" i="5"/>
  <c r="Y98" i="5"/>
  <c r="Z98" i="5"/>
  <c r="P99" i="5"/>
  <c r="Q99" i="5"/>
  <c r="S99" i="5"/>
  <c r="T99" i="5"/>
  <c r="V99" i="5"/>
  <c r="W99" i="5"/>
  <c r="X99" i="5"/>
  <c r="Y99" i="5"/>
  <c r="Z99" i="5"/>
  <c r="P100" i="5"/>
  <c r="Q100" i="5"/>
  <c r="S100" i="5"/>
  <c r="T100" i="5"/>
  <c r="V100" i="5"/>
  <c r="W100" i="5"/>
  <c r="X100" i="5"/>
  <c r="Y100" i="5"/>
  <c r="Z100" i="5"/>
  <c r="P101" i="5"/>
  <c r="Q101" i="5"/>
  <c r="S101" i="5"/>
  <c r="T101" i="5"/>
  <c r="V101" i="5"/>
  <c r="W101" i="5"/>
  <c r="X101" i="5"/>
  <c r="Y101" i="5"/>
  <c r="Z101" i="5"/>
  <c r="P102" i="5"/>
  <c r="Q102" i="5"/>
  <c r="S102" i="5"/>
  <c r="T102" i="5"/>
  <c r="V102" i="5"/>
  <c r="W102" i="5"/>
  <c r="X102" i="5"/>
  <c r="Y102" i="5"/>
  <c r="Z102" i="5"/>
  <c r="P103" i="5"/>
  <c r="Q103" i="5"/>
  <c r="S103" i="5"/>
  <c r="T103" i="5"/>
  <c r="V103" i="5"/>
  <c r="W103" i="5"/>
  <c r="X103" i="5"/>
  <c r="Y103" i="5"/>
  <c r="Z103" i="5"/>
  <c r="P104" i="5"/>
  <c r="Q104" i="5"/>
  <c r="S104" i="5"/>
  <c r="T104" i="5"/>
  <c r="V104" i="5"/>
  <c r="W104" i="5"/>
  <c r="X104" i="5"/>
  <c r="Y104" i="5"/>
  <c r="Z104" i="5"/>
  <c r="P105" i="5"/>
  <c r="Q105" i="5"/>
  <c r="S105" i="5"/>
  <c r="T105" i="5"/>
  <c r="V105" i="5"/>
  <c r="W105" i="5"/>
  <c r="X105" i="5"/>
  <c r="Y105" i="5"/>
  <c r="Z105" i="5"/>
  <c r="P106" i="5"/>
  <c r="Q106" i="5"/>
  <c r="S106" i="5"/>
  <c r="T106" i="5"/>
  <c r="V106" i="5"/>
  <c r="W106" i="5"/>
  <c r="X106" i="5"/>
  <c r="Y106" i="5"/>
  <c r="Z106" i="5"/>
  <c r="P107" i="5"/>
  <c r="Q107" i="5"/>
  <c r="S107" i="5"/>
  <c r="T107" i="5"/>
  <c r="V107" i="5"/>
  <c r="W107" i="5"/>
  <c r="X107" i="5"/>
  <c r="Y107" i="5"/>
  <c r="Z107" i="5"/>
  <c r="P108" i="5"/>
  <c r="Q108" i="5"/>
  <c r="S108" i="5"/>
  <c r="T108" i="5"/>
  <c r="V108" i="5"/>
  <c r="W108" i="5"/>
  <c r="X108" i="5"/>
  <c r="Y108" i="5"/>
  <c r="Z108" i="5"/>
  <c r="P109" i="5"/>
  <c r="Q109" i="5"/>
  <c r="S109" i="5"/>
  <c r="T109" i="5"/>
  <c r="V109" i="5"/>
  <c r="W109" i="5"/>
  <c r="X109" i="5"/>
  <c r="Y109" i="5"/>
  <c r="Z109" i="5"/>
  <c r="P110" i="5"/>
  <c r="Q110" i="5"/>
  <c r="S110" i="5"/>
  <c r="T110" i="5"/>
  <c r="V110" i="5"/>
  <c r="W110" i="5"/>
  <c r="X110" i="5"/>
  <c r="Y110" i="5"/>
  <c r="Z110" i="5"/>
  <c r="P111" i="5"/>
  <c r="Q111" i="5"/>
  <c r="S111" i="5"/>
  <c r="T111" i="5"/>
  <c r="V111" i="5"/>
  <c r="W111" i="5"/>
  <c r="X111" i="5"/>
  <c r="Y111" i="5"/>
  <c r="Z111" i="5"/>
  <c r="P112" i="5"/>
  <c r="Q112" i="5"/>
  <c r="S112" i="5"/>
  <c r="T112" i="5"/>
  <c r="V112" i="5"/>
  <c r="W112" i="5"/>
  <c r="X112" i="5"/>
  <c r="Y112" i="5"/>
  <c r="Z112" i="5"/>
  <c r="P113" i="5"/>
  <c r="Q113" i="5"/>
  <c r="S113" i="5"/>
  <c r="T113" i="5"/>
  <c r="V113" i="5"/>
  <c r="W113" i="5"/>
  <c r="X113" i="5"/>
  <c r="Y113" i="5"/>
  <c r="Z113" i="5"/>
  <c r="P114" i="5"/>
  <c r="Q114" i="5"/>
  <c r="S114" i="5"/>
  <c r="T114" i="5"/>
  <c r="V114" i="5"/>
  <c r="W114" i="5"/>
  <c r="X114" i="5"/>
  <c r="Y114" i="5"/>
  <c r="Z114" i="5"/>
  <c r="P115" i="5"/>
  <c r="Q115" i="5"/>
  <c r="S115" i="5"/>
  <c r="T115" i="5"/>
  <c r="V115" i="5"/>
  <c r="W115" i="5"/>
  <c r="X115" i="5"/>
  <c r="Y115" i="5"/>
  <c r="Z115" i="5"/>
  <c r="J96" i="5"/>
  <c r="K96" i="5"/>
  <c r="L96" i="5"/>
  <c r="J97" i="5"/>
  <c r="K97" i="5"/>
  <c r="L97" i="5"/>
  <c r="J98" i="5"/>
  <c r="L98" i="5" s="1"/>
  <c r="K98" i="5"/>
  <c r="J99" i="5"/>
  <c r="L99" i="5" s="1"/>
  <c r="K99" i="5"/>
  <c r="J100" i="5"/>
  <c r="K100" i="5"/>
  <c r="L100" i="5"/>
  <c r="J101" i="5"/>
  <c r="K101" i="5"/>
  <c r="L101" i="5"/>
  <c r="J102" i="5"/>
  <c r="L102" i="5" s="1"/>
  <c r="K102" i="5"/>
  <c r="J103" i="5"/>
  <c r="L103" i="5" s="1"/>
  <c r="K103" i="5"/>
  <c r="J104" i="5"/>
  <c r="K104" i="5"/>
  <c r="L104" i="5"/>
  <c r="J105" i="5"/>
  <c r="K105" i="5"/>
  <c r="L105" i="5"/>
  <c r="J106" i="5"/>
  <c r="L106" i="5" s="1"/>
  <c r="K106" i="5"/>
  <c r="J107" i="5"/>
  <c r="L107" i="5" s="1"/>
  <c r="K107" i="5"/>
  <c r="J108" i="5"/>
  <c r="K108" i="5"/>
  <c r="L108" i="5"/>
  <c r="J109" i="5"/>
  <c r="K109" i="5"/>
  <c r="L109" i="5"/>
  <c r="J110" i="5"/>
  <c r="L110" i="5" s="1"/>
  <c r="K110" i="5"/>
  <c r="J111" i="5"/>
  <c r="L111" i="5" s="1"/>
  <c r="K111" i="5"/>
  <c r="J112" i="5"/>
  <c r="K112" i="5"/>
  <c r="L112" i="5"/>
  <c r="J113" i="5"/>
  <c r="K113" i="5"/>
  <c r="L113" i="5"/>
  <c r="J114" i="5"/>
  <c r="L114" i="5" s="1"/>
  <c r="K114" i="5"/>
  <c r="J115" i="5"/>
  <c r="L115" i="5" s="1"/>
  <c r="K115" i="5"/>
  <c r="O77" i="5"/>
  <c r="O78" i="5"/>
  <c r="O79" i="5"/>
  <c r="O80" i="5"/>
  <c r="O81" i="5"/>
  <c r="O82" i="5"/>
  <c r="O83" i="5"/>
  <c r="O84" i="5"/>
  <c r="O85" i="5"/>
  <c r="O86" i="5"/>
  <c r="O87" i="5"/>
  <c r="O88" i="5"/>
  <c r="O89" i="5"/>
  <c r="O90" i="5"/>
  <c r="O91" i="5"/>
  <c r="O92" i="5"/>
  <c r="O93" i="5"/>
  <c r="O94" i="5"/>
  <c r="O95" i="5"/>
  <c r="O96" i="5"/>
  <c r="O97" i="5"/>
  <c r="O98" i="5"/>
  <c r="O99" i="5"/>
  <c r="O100" i="5"/>
  <c r="O101" i="5"/>
  <c r="O102" i="5"/>
  <c r="O103" i="5"/>
  <c r="O104" i="5"/>
  <c r="O105" i="5"/>
  <c r="O106" i="5"/>
  <c r="O107" i="5"/>
  <c r="O108" i="5"/>
  <c r="O109" i="5"/>
  <c r="O110" i="5"/>
  <c r="O111" i="5"/>
  <c r="O112" i="5"/>
  <c r="O113" i="5"/>
  <c r="O114" i="5"/>
  <c r="O115" i="5"/>
  <c r="C58" i="5" l="1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57" i="5" l="1"/>
  <c r="C96" i="5" l="1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H15" i="3" l="1"/>
  <c r="I15" i="3"/>
  <c r="K15" i="3" s="1"/>
  <c r="H16" i="3"/>
  <c r="I16" i="3"/>
  <c r="K16" i="3" s="1"/>
  <c r="H17" i="3"/>
  <c r="I17" i="3"/>
  <c r="K17" i="3" s="1"/>
  <c r="H18" i="3"/>
  <c r="I18" i="3"/>
  <c r="K18" i="3" s="1"/>
  <c r="H19" i="3"/>
  <c r="I19" i="3"/>
  <c r="K19" i="3" s="1"/>
  <c r="H20" i="3"/>
  <c r="I20" i="3"/>
  <c r="K20" i="3" s="1"/>
  <c r="H21" i="3"/>
  <c r="I21" i="3"/>
  <c r="K21" i="3" s="1"/>
  <c r="H22" i="3"/>
  <c r="I22" i="3"/>
  <c r="K22" i="3" s="1"/>
  <c r="H23" i="3"/>
  <c r="I23" i="3"/>
  <c r="K23" i="3" s="1"/>
  <c r="H24" i="3"/>
  <c r="I24" i="3"/>
  <c r="K24" i="3" s="1"/>
  <c r="H25" i="3"/>
  <c r="I25" i="3"/>
  <c r="K25" i="3" s="1"/>
  <c r="H26" i="3"/>
  <c r="I26" i="3"/>
  <c r="K26" i="3" s="1"/>
  <c r="H27" i="3"/>
  <c r="I27" i="3"/>
  <c r="K27" i="3" s="1"/>
  <c r="H28" i="3"/>
  <c r="I28" i="3"/>
  <c r="K28" i="3" s="1"/>
  <c r="H29" i="3"/>
  <c r="I29" i="3"/>
  <c r="K29" i="3" s="1"/>
  <c r="H30" i="3"/>
  <c r="I30" i="3"/>
  <c r="K30" i="3" s="1"/>
  <c r="H31" i="3"/>
  <c r="I31" i="3"/>
  <c r="K31" i="3" s="1"/>
  <c r="H32" i="3"/>
  <c r="I32" i="3"/>
  <c r="K32" i="3" s="1"/>
  <c r="H33" i="3"/>
  <c r="I33" i="3"/>
  <c r="K33" i="3" s="1"/>
  <c r="H34" i="3"/>
  <c r="I34" i="3"/>
  <c r="K34" i="3" s="1"/>
  <c r="H35" i="3"/>
  <c r="I35" i="3"/>
  <c r="K35" i="3" s="1"/>
  <c r="H36" i="3"/>
  <c r="I36" i="3"/>
  <c r="K36" i="3" s="1"/>
  <c r="H37" i="3"/>
  <c r="I37" i="3"/>
  <c r="K37" i="3" s="1"/>
  <c r="H38" i="3"/>
  <c r="I38" i="3"/>
  <c r="K38" i="3" s="1"/>
  <c r="H39" i="3"/>
  <c r="I39" i="3"/>
  <c r="K39" i="3" s="1"/>
  <c r="H40" i="3"/>
  <c r="I40" i="3"/>
  <c r="K40" i="3" s="1"/>
  <c r="H41" i="3"/>
  <c r="I41" i="3"/>
  <c r="K41" i="3" s="1"/>
  <c r="H42" i="3"/>
  <c r="I42" i="3"/>
  <c r="K42" i="3" s="1"/>
  <c r="H43" i="3"/>
  <c r="I43" i="3"/>
  <c r="K43" i="3" s="1"/>
  <c r="H44" i="3"/>
  <c r="I44" i="3"/>
  <c r="K44" i="3" s="1"/>
  <c r="H45" i="3"/>
  <c r="I45" i="3"/>
  <c r="K45" i="3" s="1"/>
  <c r="H46" i="3"/>
  <c r="I46" i="3"/>
  <c r="K46" i="3" s="1"/>
  <c r="H47" i="3"/>
  <c r="I47" i="3"/>
  <c r="K47" i="3" s="1"/>
  <c r="H48" i="3"/>
  <c r="I48" i="3"/>
  <c r="K48" i="3" s="1"/>
  <c r="H49" i="3" l="1"/>
  <c r="I49" i="3"/>
  <c r="H50" i="3"/>
  <c r="I50" i="3"/>
  <c r="H51" i="3"/>
  <c r="I51" i="3"/>
  <c r="H52" i="3"/>
  <c r="I52" i="3"/>
  <c r="H53" i="3"/>
  <c r="I53" i="3"/>
  <c r="H54" i="3"/>
  <c r="I54" i="3"/>
  <c r="K49" i="3" l="1"/>
  <c r="K50" i="3"/>
  <c r="K51" i="3"/>
  <c r="K52" i="3"/>
  <c r="K53" i="3"/>
  <c r="K54" i="3"/>
  <c r="C7" i="6" l="1"/>
  <c r="C6" i="6"/>
  <c r="B7" i="6"/>
  <c r="B6" i="6"/>
  <c r="C4" i="6"/>
  <c r="B4" i="6"/>
  <c r="C5" i="6"/>
  <c r="C3" i="6"/>
  <c r="C2" i="6"/>
  <c r="B3" i="6"/>
  <c r="B5" i="6"/>
  <c r="B2" i="6"/>
  <c r="Y77" i="5" l="1"/>
  <c r="Y78" i="5"/>
  <c r="Y79" i="5"/>
  <c r="Y80" i="5"/>
  <c r="Y81" i="5"/>
  <c r="Y82" i="5"/>
  <c r="Y83" i="5"/>
  <c r="Y84" i="5"/>
  <c r="Y85" i="5"/>
  <c r="Y86" i="5"/>
  <c r="Y87" i="5"/>
  <c r="Y88" i="5"/>
  <c r="Y76" i="5"/>
  <c r="Z77" i="5" l="1"/>
  <c r="Z78" i="5"/>
  <c r="Z79" i="5"/>
  <c r="Z80" i="5"/>
  <c r="Z81" i="5"/>
  <c r="Z82" i="5"/>
  <c r="Z83" i="5"/>
  <c r="Z84" i="5"/>
  <c r="Z85" i="5"/>
  <c r="Z86" i="5"/>
  <c r="Z87" i="5"/>
  <c r="Z88" i="5"/>
  <c r="Z76" i="5"/>
  <c r="W76" i="5"/>
  <c r="W77" i="5"/>
  <c r="W78" i="5"/>
  <c r="W79" i="5"/>
  <c r="W80" i="5"/>
  <c r="W81" i="5"/>
  <c r="W82" i="5"/>
  <c r="W83" i="5"/>
  <c r="W84" i="5"/>
  <c r="W85" i="5"/>
  <c r="W86" i="5"/>
  <c r="W87" i="5"/>
  <c r="W88" i="5"/>
  <c r="P76" i="5"/>
  <c r="Q76" i="5"/>
  <c r="S76" i="5"/>
  <c r="T76" i="5"/>
  <c r="P77" i="5"/>
  <c r="Q77" i="5"/>
  <c r="S77" i="5"/>
  <c r="T77" i="5"/>
  <c r="P78" i="5"/>
  <c r="Q78" i="5"/>
  <c r="S78" i="5"/>
  <c r="T78" i="5"/>
  <c r="P79" i="5"/>
  <c r="Q79" i="5"/>
  <c r="S79" i="5"/>
  <c r="T79" i="5"/>
  <c r="P80" i="5"/>
  <c r="Q80" i="5"/>
  <c r="S80" i="5"/>
  <c r="T80" i="5"/>
  <c r="P81" i="5"/>
  <c r="Q81" i="5"/>
  <c r="S81" i="5"/>
  <c r="T81" i="5"/>
  <c r="P82" i="5"/>
  <c r="Q82" i="5"/>
  <c r="S82" i="5"/>
  <c r="T82" i="5"/>
  <c r="P83" i="5"/>
  <c r="Q83" i="5"/>
  <c r="S83" i="5"/>
  <c r="T83" i="5"/>
  <c r="P84" i="5"/>
  <c r="Q84" i="5"/>
  <c r="S84" i="5"/>
  <c r="T84" i="5"/>
  <c r="P85" i="5"/>
  <c r="Q85" i="5"/>
  <c r="S85" i="5"/>
  <c r="T85" i="5"/>
  <c r="P86" i="5"/>
  <c r="Q86" i="5"/>
  <c r="S86" i="5"/>
  <c r="T86" i="5"/>
  <c r="P87" i="5"/>
  <c r="Q87" i="5"/>
  <c r="S87" i="5"/>
  <c r="T87" i="5"/>
  <c r="P88" i="5"/>
  <c r="Q88" i="5"/>
  <c r="S88" i="5"/>
  <c r="T88" i="5"/>
  <c r="O76" i="5"/>
  <c r="K77" i="5"/>
  <c r="K78" i="5"/>
  <c r="K79" i="5"/>
  <c r="K80" i="5"/>
  <c r="K81" i="5"/>
  <c r="K82" i="5"/>
  <c r="K83" i="5"/>
  <c r="K84" i="5"/>
  <c r="K85" i="5"/>
  <c r="K86" i="5"/>
  <c r="K87" i="5"/>
  <c r="K88" i="5"/>
  <c r="K89" i="5"/>
  <c r="K90" i="5"/>
  <c r="K91" i="5"/>
  <c r="K92" i="5"/>
  <c r="K93" i="5"/>
  <c r="K94" i="5"/>
  <c r="K95" i="5"/>
  <c r="K76" i="5"/>
  <c r="J77" i="5"/>
  <c r="L77" i="5" s="1"/>
  <c r="J78" i="5"/>
  <c r="L78" i="5" s="1"/>
  <c r="J79" i="5"/>
  <c r="L79" i="5" s="1"/>
  <c r="J80" i="5"/>
  <c r="L80" i="5" s="1"/>
  <c r="J81" i="5"/>
  <c r="L81" i="5" s="1"/>
  <c r="J82" i="5"/>
  <c r="L82" i="5" s="1"/>
  <c r="J83" i="5"/>
  <c r="L83" i="5" s="1"/>
  <c r="J84" i="5"/>
  <c r="L84" i="5" s="1"/>
  <c r="J85" i="5"/>
  <c r="L85" i="5" s="1"/>
  <c r="J86" i="5"/>
  <c r="L86" i="5" s="1"/>
  <c r="J87" i="5"/>
  <c r="L87" i="5" s="1"/>
  <c r="J88" i="5"/>
  <c r="L88" i="5" s="1"/>
  <c r="J89" i="5"/>
  <c r="L89" i="5" s="1"/>
  <c r="J90" i="5"/>
  <c r="L90" i="5" s="1"/>
  <c r="J91" i="5"/>
  <c r="L91" i="5" s="1"/>
  <c r="J92" i="5"/>
  <c r="L92" i="5" s="1"/>
  <c r="J93" i="5"/>
  <c r="L93" i="5" s="1"/>
  <c r="J94" i="5"/>
  <c r="L94" i="5" s="1"/>
  <c r="J95" i="5"/>
  <c r="L95" i="5" s="1"/>
  <c r="J76" i="5"/>
  <c r="L76" i="5" s="1"/>
  <c r="C76" i="5"/>
  <c r="V76" i="5"/>
  <c r="V88" i="5"/>
  <c r="C2" i="5"/>
  <c r="X78" i="5" l="1"/>
  <c r="X79" i="5"/>
  <c r="X83" i="5"/>
  <c r="X84" i="5"/>
  <c r="X85" i="5"/>
  <c r="G55" i="3"/>
  <c r="X88" i="5"/>
  <c r="E55" i="3"/>
  <c r="J55" i="3"/>
  <c r="X81" i="5"/>
  <c r="X82" i="5" l="1"/>
  <c r="V82" i="5"/>
  <c r="V78" i="5"/>
  <c r="V85" i="5"/>
  <c r="V81" i="5"/>
  <c r="X87" i="5"/>
  <c r="V87" i="5"/>
  <c r="V86" i="5"/>
  <c r="V84" i="5"/>
  <c r="X80" i="5"/>
  <c r="V80" i="5"/>
  <c r="V77" i="5"/>
  <c r="V83" i="5"/>
  <c r="V79" i="5"/>
  <c r="H55" i="3"/>
  <c r="X77" i="5"/>
  <c r="I55" i="3"/>
  <c r="K55" i="3" s="1"/>
  <c r="X76" i="5"/>
  <c r="X86" i="5"/>
</calcChain>
</file>

<file path=xl/comments1.xml><?xml version="1.0" encoding="utf-8"?>
<comments xmlns="http://schemas.openxmlformats.org/spreadsheetml/2006/main">
  <authors>
    <author>Ubaud Cyril (DS)</author>
  </authors>
  <commentList>
    <comment ref="E14" authorId="0">
      <text>
        <r>
          <rPr>
            <b/>
            <sz val="9"/>
            <color indexed="81"/>
            <rFont val="Tahoma"/>
            <family val="2"/>
          </rPr>
          <t>Ubaud Cyril (DS):</t>
        </r>
        <r>
          <rPr>
            <sz val="9"/>
            <color indexed="81"/>
            <rFont val="Tahoma"/>
            <family val="2"/>
          </rPr>
          <t xml:space="preserve">
En cas d'économies d'eau, indiquer des m3/an et non pas des kWh/m3</t>
        </r>
      </text>
    </comment>
    <comment ref="G14" authorId="0">
      <text>
        <r>
          <rPr>
            <b/>
            <sz val="9"/>
            <color indexed="81"/>
            <rFont val="Tahoma"/>
            <family val="2"/>
          </rPr>
          <t>Ubaud Cyril (DS):</t>
        </r>
        <r>
          <rPr>
            <sz val="9"/>
            <color indexed="81"/>
            <rFont val="Tahoma"/>
            <family val="2"/>
          </rPr>
          <t xml:space="preserve">
En cas d'économies d'eau, indiquer des m3/an et non pas des kWh/m3</t>
        </r>
      </text>
    </comment>
    <comment ref="C67" authorId="0">
      <text>
        <r>
          <rPr>
            <b/>
            <sz val="9"/>
            <color indexed="81"/>
            <rFont val="Tahoma"/>
            <family val="2"/>
          </rPr>
          <t>Ubaud Cyril (DS):</t>
        </r>
        <r>
          <rPr>
            <sz val="9"/>
            <color indexed="81"/>
            <rFont val="Tahoma"/>
            <family val="2"/>
          </rPr>
          <t xml:space="preserve">
Remplir ici des CHF/m3</t>
        </r>
      </text>
    </comment>
  </commentList>
</comments>
</file>

<file path=xl/comments2.xml><?xml version="1.0" encoding="utf-8"?>
<comments xmlns="http://schemas.openxmlformats.org/spreadsheetml/2006/main">
  <authors>
    <author>Auteur</author>
  </authors>
  <commentList>
    <comment ref="H3" authorId="0">
      <text>
        <r>
          <rPr>
            <b/>
            <sz val="9"/>
            <color indexed="81"/>
            <rFont val="Tahoma"/>
            <family val="2"/>
          </rPr>
          <t>OCEN :</t>
        </r>
        <r>
          <rPr>
            <sz val="9"/>
            <color indexed="81"/>
            <rFont val="Tahoma"/>
            <family val="2"/>
          </rPr>
          <t xml:space="preserve">
Merci d'indiquer dans cette colonne les pages de l'audit ou seront visibles les modifications</t>
        </r>
      </text>
    </comment>
    <comment ref="H23" authorId="0">
      <text>
        <r>
          <rPr>
            <b/>
            <sz val="9"/>
            <color indexed="81"/>
            <rFont val="Tahoma"/>
            <family val="2"/>
          </rPr>
          <t>OCEN :</t>
        </r>
        <r>
          <rPr>
            <sz val="9"/>
            <color indexed="81"/>
            <rFont val="Tahoma"/>
            <family val="2"/>
          </rPr>
          <t xml:space="preserve">
Merci d'indiquer dans cette colonne les pages de l'audit ou seront visibles les modifications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OCEN :</t>
        </r>
        <r>
          <rPr>
            <sz val="9"/>
            <color indexed="81"/>
            <rFont val="Tahoma"/>
            <family val="2"/>
          </rPr>
          <t xml:space="preserve">
Merci d'indiquer dans cette colonne les pages de l'audit ou seront visibles les modifications</t>
        </r>
      </text>
    </comment>
    <comment ref="H75" authorId="0">
      <text>
        <r>
          <rPr>
            <b/>
            <sz val="9"/>
            <color indexed="81"/>
            <rFont val="Tahoma"/>
            <family val="2"/>
          </rPr>
          <t>OCEN :</t>
        </r>
        <r>
          <rPr>
            <sz val="9"/>
            <color indexed="81"/>
            <rFont val="Tahoma"/>
            <family val="2"/>
          </rPr>
          <t xml:space="preserve">
L'action a-t-elle été identifiée dans le cadre du projet negawatt ?</t>
        </r>
      </text>
    </comment>
  </commentList>
</comments>
</file>

<file path=xl/sharedStrings.xml><?xml version="1.0" encoding="utf-8"?>
<sst xmlns="http://schemas.openxmlformats.org/spreadsheetml/2006/main" count="211" uniqueCount="177">
  <si>
    <t>Économie de frais</t>
  </si>
  <si>
    <t>Investissements</t>
  </si>
  <si>
    <t>Type</t>
  </si>
  <si>
    <t>Lieu, Date.:</t>
  </si>
  <si>
    <t>Signature:</t>
  </si>
  <si>
    <t>-</t>
  </si>
  <si>
    <t>N°</t>
  </si>
  <si>
    <t>Économie d'énergie 1</t>
  </si>
  <si>
    <t>Économie d'énergie 2</t>
  </si>
  <si>
    <t>Total économie énergie</t>
  </si>
  <si>
    <t>Temps de retour sur investissement (ROI)</t>
  </si>
  <si>
    <t>#</t>
  </si>
  <si>
    <t>kWh/an</t>
  </si>
  <si>
    <t>CHF/an</t>
  </si>
  <si>
    <t>CHF</t>
  </si>
  <si>
    <t>an</t>
  </si>
  <si>
    <t>Gaz naturel</t>
  </si>
  <si>
    <t>Electricité</t>
  </si>
  <si>
    <t>Somme</t>
  </si>
  <si>
    <t>Tarifs de l'énergie</t>
  </si>
  <si>
    <t>CHF/kWh</t>
  </si>
  <si>
    <t>Chaleur à distance produite à partir du gaz </t>
  </si>
  <si>
    <t>Chaleur à distance du réseau Cadiom</t>
  </si>
  <si>
    <t>Pellets de bois</t>
  </si>
  <si>
    <t>Chaleur à distance produite à partir du bois</t>
  </si>
  <si>
    <t>Mazout</t>
  </si>
  <si>
    <t>Investissement</t>
  </si>
  <si>
    <t>Economie de frais</t>
  </si>
  <si>
    <t>ROI</t>
  </si>
  <si>
    <t>Combinaisons d'APE</t>
  </si>
  <si>
    <t>Economie d'énergie</t>
  </si>
  <si>
    <t>A / Coordonées et contacts de la société</t>
  </si>
  <si>
    <t>Adresse :</t>
  </si>
  <si>
    <t>Personne de contact dans la société</t>
  </si>
  <si>
    <t>Nom :</t>
  </si>
  <si>
    <t>Telephone :</t>
  </si>
  <si>
    <t>E-Mail :</t>
  </si>
  <si>
    <t>Site(s) / bâtiment(s) de consommation concernés</t>
  </si>
  <si>
    <t>Spécialiste en énergie / bureau d'ingénieurs</t>
  </si>
  <si>
    <t>Date de création du fichier</t>
  </si>
  <si>
    <t>C / Tarifs de l'énergie</t>
  </si>
  <si>
    <t xml:space="preserve">D / Meilleures APE Conjointes rentables en moins de      </t>
  </si>
  <si>
    <t>L'auditeur confirme, par sa signature, avoir énuméré toutes les mesures pour augmentation de l'efficacité énergétique, indépendamment de la valeur du ROI</t>
  </si>
  <si>
    <t>Autre (remplir)</t>
  </si>
  <si>
    <t>Eau</t>
  </si>
  <si>
    <t>Phases à analser</t>
  </si>
  <si>
    <t>Commentaires</t>
  </si>
  <si>
    <t>Modif.
page :</t>
  </si>
  <si>
    <t>Gestion des installations non conformes</t>
  </si>
  <si>
    <t>Examen du site dans son contexte</t>
  </si>
  <si>
    <t>-&gt; Planification énergétique territoriale</t>
  </si>
  <si>
    <t>Organisation de l’entreprise et management de l’énergie</t>
  </si>
  <si>
    <t xml:space="preserve">Situation énergétique de l’entreprise dans son ensemble </t>
  </si>
  <si>
    <t xml:space="preserve">Enjeux, métiers et stratégies, liés à l’utilisation de l’énergie dans l’entreprise. Existence éventuelle d’une stratégie de maitrise de l’énergie (si oui, ses objectifs, son organisation et sa planification) </t>
  </si>
  <si>
    <t xml:space="preserve">Modes et rythmes de travail </t>
  </si>
  <si>
    <t xml:space="preserve">Situation générale de l’entreprise et de son marché, ses objectifs et projets d’investissement ayant un impact sur la maîtrise de l’énergie (critères et modes d’investissements ainsi que les barrières éventuelles) </t>
  </si>
  <si>
    <t xml:space="preserve">Organisation et actions de sensibilisation et d’implication des collaborateurs aux bonnes pratiques énergétiques (information et communication notamment) </t>
  </si>
  <si>
    <t>Organisation de l’entreprise, ses points forts et faibles, impactant la maitrise de l’énergie</t>
  </si>
  <si>
    <t>Consommations d'eau</t>
  </si>
  <si>
    <t>Caractéristiques spécifiques du bâtiment ou du site</t>
  </si>
  <si>
    <t>Site, données climatiques</t>
  </si>
  <si>
    <t>Zonage, conditions réelles d'utilisation</t>
  </si>
  <si>
    <t>Examen du bâtiment ou du site</t>
  </si>
  <si>
    <t>Description de la construction</t>
  </si>
  <si>
    <t xml:space="preserve">Etat général de l'étanchéité (infiltrations, humidité, condensation) </t>
  </si>
  <si>
    <t xml:space="preserve">Vitrages : qualité, état de l'étanchéité, protections solaires, etc. </t>
  </si>
  <si>
    <t xml:space="preserve">Parois extérieures : nature et état, types de planchers/dalles, toiture, types et état de l'isolation thermique </t>
  </si>
  <si>
    <t>Traitement des ponts thermiques</t>
  </si>
  <si>
    <t>Protections solaires estivales, nature et état, absence/présence de régulation</t>
  </si>
  <si>
    <t>Renouvellement d'air</t>
  </si>
  <si>
    <t>Examen et description des installations techniques du bâtiment</t>
  </si>
  <si>
    <t>Schémas de principe des installations techniques</t>
  </si>
  <si>
    <t>Production de chaleur</t>
  </si>
  <si>
    <t>Distribution de chaud</t>
  </si>
  <si>
    <t>Production de froid</t>
  </si>
  <si>
    <t>Distribution de froid / Climatisation de confort</t>
  </si>
  <si>
    <t>Distribution Froid de procédé (industriel, commercial, etc.)</t>
  </si>
  <si>
    <t>Réseaux de chauffage ou de froid à distance</t>
  </si>
  <si>
    <t>Ventilation</t>
  </si>
  <si>
    <t>Air comprimé</t>
  </si>
  <si>
    <t>Production de vapeur</t>
  </si>
  <si>
    <t>Régulation générale</t>
  </si>
  <si>
    <t>Bilan des flux - Sankey</t>
  </si>
  <si>
    <t>Exploitation des installations techniques</t>
  </si>
  <si>
    <t xml:space="preserve">Conduite, suivi et périodicité de l'entretien </t>
  </si>
  <si>
    <t xml:space="preserve">Mode d'exploitation, à l'interne de l'entreprise, exploitant externe, type de contrat d'exploitation </t>
  </si>
  <si>
    <t>Contrat à la performance</t>
  </si>
  <si>
    <t>Installations électriques</t>
  </si>
  <si>
    <t>Éclairage</t>
  </si>
  <si>
    <t>Moteurs, pompes, auxiliaires</t>
  </si>
  <si>
    <t>Courbe de charge</t>
  </si>
  <si>
    <t>Examen des équipements particuliers</t>
  </si>
  <si>
    <t>Equipements spécifiques liées à l'activité</t>
  </si>
  <si>
    <t>Consommations énergétiques</t>
  </si>
  <si>
    <t>Mesurées</t>
  </si>
  <si>
    <t>Théoriques</t>
  </si>
  <si>
    <t>Comparaison et commentaires</t>
  </si>
  <si>
    <t>Bilan énergétique - situation de référence (Cible IPMVP)</t>
  </si>
  <si>
    <t>Analyse critique de la situation existante</t>
  </si>
  <si>
    <t>Conditions d'utilisation</t>
  </si>
  <si>
    <t>Qualité du bâti et du renouvellement de l'air</t>
  </si>
  <si>
    <t>Système de ventilation</t>
  </si>
  <si>
    <t>Qualité des installations thermiques</t>
  </si>
  <si>
    <t>Besoin de climatisation de confort</t>
  </si>
  <si>
    <t>Autres équipements consommateurs d'énergie</t>
  </si>
  <si>
    <t>Procédés industriels</t>
  </si>
  <si>
    <t>Conditions d'exploitation</t>
  </si>
  <si>
    <t>Synthèse de la situation existante</t>
  </si>
  <si>
    <t>Mesures d'amélioration</t>
  </si>
  <si>
    <t>Synthèse tableau des APE</t>
  </si>
  <si>
    <t>APE n°</t>
  </si>
  <si>
    <t>Intitulé</t>
  </si>
  <si>
    <t>PMV
DEE
pas oblig.</t>
  </si>
  <si>
    <t>#1</t>
  </si>
  <si>
    <t>#2</t>
  </si>
  <si>
    <t>#3</t>
  </si>
  <si>
    <t>#4</t>
  </si>
  <si>
    <t>#5</t>
  </si>
  <si>
    <t>#6</t>
  </si>
  <si>
    <t>#7</t>
  </si>
  <si>
    <t>#8</t>
  </si>
  <si>
    <t>#9</t>
  </si>
  <si>
    <t>Commentaires généraux :</t>
  </si>
  <si>
    <t>Bilan :</t>
  </si>
  <si>
    <t xml:space="preserve">      Audit Conforme : envoyer DEE et/ou PMV à l'OCEN et débuter travaux</t>
  </si>
  <si>
    <t>Demande de complément 1</t>
  </si>
  <si>
    <t>Les consommations d'eau sont elles abordées ?</t>
  </si>
  <si>
    <r>
      <t xml:space="preserve">B / Tableau récapitulatif des Actions de Performance Energétique. </t>
    </r>
    <r>
      <rPr>
        <b/>
        <u/>
        <sz val="11"/>
        <rFont val="Arial"/>
        <family val="2"/>
      </rPr>
      <t>Attention : seules les APE qui n'ont pas étés mises en œuvre doivent êtres inscrites</t>
    </r>
  </si>
  <si>
    <r>
      <t xml:space="preserve">Descriptif de l'APE.
</t>
    </r>
    <r>
      <rPr>
        <sz val="11"/>
        <rFont val="Arial"/>
        <family val="2"/>
      </rPr>
      <t>(Si l'APE a été identifiée dans le cadre du projet Negawatt, iscrire son numéro APE-TECH)</t>
    </r>
  </si>
  <si>
    <t>N° de GC</t>
  </si>
  <si>
    <t>n°APE</t>
  </si>
  <si>
    <t>Concatener</t>
  </si>
  <si>
    <t>Intitulé de l'APE</t>
  </si>
  <si>
    <t>Agent énergétique 1</t>
  </si>
  <si>
    <t>Economie 1
(kWh)</t>
  </si>
  <si>
    <t>Agent énergétique 2</t>
  </si>
  <si>
    <t>Economie 2
(kWh)</t>
  </si>
  <si>
    <t>Economie de frais
(CHF/an)</t>
  </si>
  <si>
    <t>Investissement
(CHF)</t>
  </si>
  <si>
    <t>Temps de retour
(an)</t>
  </si>
  <si>
    <t>Certification</t>
  </si>
  <si>
    <t>Negawatt</t>
  </si>
  <si>
    <t>Identifiée chez negawatt ?</t>
  </si>
  <si>
    <t>Date d'analyse</t>
  </si>
  <si>
    <t>Autocontrôle ingénieurs</t>
  </si>
  <si>
    <t>Remplir l'onglet "Tableau récapitulatif des APE"</t>
  </si>
  <si>
    <t>Société grand consommateur</t>
  </si>
  <si>
    <t>Contrôle OCEN</t>
  </si>
  <si>
    <t>Validation OCEN</t>
  </si>
  <si>
    <t>-&gt; Les installations disposent-elles des autorisations nécessaires ?
Si non, les inscrire dans l'onglet "Installations non-conformes" et proposer un planning de mise en conformité</t>
  </si>
  <si>
    <t>Libellé de l'installation</t>
  </si>
  <si>
    <t>Date de mise en conformité</t>
  </si>
  <si>
    <t>Commentaire</t>
  </si>
  <si>
    <t>Type d'autorisation à obtenir</t>
  </si>
  <si>
    <t>Dans le cas hypothétique ou un PMV est éxigé, est-ce que la situation de référence a été établie selon IPMVP ?</t>
  </si>
  <si>
    <t>Cliquer ici pour afficher les combinaisons d'APE triées par volume d'énergie économisé decroissant</t>
  </si>
  <si>
    <t xml:space="preserve">Demande de complément 2 </t>
  </si>
  <si>
    <t>Demande de complément 3</t>
  </si>
  <si>
    <t>Catégorie d'APE.</t>
  </si>
  <si>
    <t>Système chaud - remplacement et substitution d'agent énergétique</t>
  </si>
  <si>
    <t>Système froid - remplacement et substitution d'agent énergétique</t>
  </si>
  <si>
    <t>Ventilation - remplacement et substitution d'agent énergétique</t>
  </si>
  <si>
    <t>Procédés</t>
  </si>
  <si>
    <t>Autre</t>
  </si>
  <si>
    <t>Enveloppe thermique</t>
  </si>
  <si>
    <t>Système chaud - amélioration ou remplacement d'équipements</t>
  </si>
  <si>
    <t>Système froid - amélioration ou remplacement d'équipements</t>
  </si>
  <si>
    <t>Ventilation - amélioration ou remplacement d'équipements</t>
  </si>
  <si>
    <t>Système chaud - optimisation d'utilisation</t>
  </si>
  <si>
    <t>Système froid - optimisation d'utilisation</t>
  </si>
  <si>
    <t>Ventilation - optimisation d'utilisation</t>
  </si>
  <si>
    <t>Optimisation MCR</t>
  </si>
  <si>
    <t xml:space="preserve">Monitoring / Management de l'énergie </t>
  </si>
  <si>
    <t>Sensibilisation / Comportemental</t>
  </si>
  <si>
    <t>Autre équipement électrique</t>
  </si>
  <si>
    <t>Catégorie d'APE</t>
  </si>
  <si>
    <t>Description APE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</si>
</sst>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 &quot;fr.&quot;\ * #,##0.00_ ;_ &quot;fr.&quot;\ * \-#,##0.00_ ;_ &quot;fr.&quot;\ * &quot;-&quot;??_ ;_ @_ "/>
    <numFmt numFmtId="43" formatCode="_ * #,##0.00_ ;_ * \-#,##0.00_ ;_ * &quot;-&quot;??_ ;_ @_ "/>
    <numFmt numFmtId="164" formatCode="0.000"/>
    <numFmt numFmtId="165" formatCode="#,##0.0"/>
    <numFmt numFmtId="166" formatCode="###.0&quot; an(s)&quot;"/>
    <numFmt numFmtId="167" formatCode="###,###,###"/>
    <numFmt numFmtId="168" formatCode="&quot;n° GC : &quot;####"/>
    <numFmt numFmtId="169" formatCode="&quot;1ère analyse du : &quot;dd/mm/yyyy"/>
    <numFmt numFmtId="170" formatCode="&quot;#&quot;##"/>
    <numFmt numFmtId="171" formatCode="&quot;2ème analyse du : &quot;dd/mm/yyyy"/>
    <numFmt numFmtId="172" formatCode="&quot;3ème analyse du : &quot;dd/mm/yyyy"/>
    <numFmt numFmtId="173" formatCode="&quot;Analyste 1 OCEN : &quot;####"/>
    <numFmt numFmtId="174" formatCode="&quot;Analyste 2 OCEN : &quot;####"/>
  </numFmts>
  <fonts count="23" x14ac:knownFonts="1">
    <font>
      <sz val="11"/>
      <name val="Arial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i/>
      <sz val="10"/>
      <name val="Arial"/>
      <family val="2"/>
    </font>
    <font>
      <i/>
      <sz val="1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1"/>
      <name val="Arial"/>
      <family val="2"/>
    </font>
    <font>
      <sz val="11"/>
      <name val="Calibri"/>
      <family val="2"/>
      <scheme val="minor"/>
    </font>
    <font>
      <b/>
      <sz val="11"/>
      <color rgb="FF000000"/>
      <name val="Arial"/>
      <family val="2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16" fillId="0" borderId="0"/>
    <xf numFmtId="0" fontId="1" fillId="0" borderId="0"/>
    <xf numFmtId="0" fontId="9" fillId="0" borderId="0"/>
    <xf numFmtId="0" fontId="16" fillId="0" borderId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22" fillId="6" borderId="11" applyBorder="0">
      <alignment vertical="top"/>
    </xf>
    <xf numFmtId="0" fontId="9" fillId="0" borderId="0"/>
  </cellStyleXfs>
  <cellXfs count="243">
    <xf numFmtId="0" fontId="0" fillId="0" borderId="0" xfId="0"/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vertical="center"/>
    </xf>
    <xf numFmtId="49" fontId="4" fillId="0" borderId="0" xfId="0" applyNumberFormat="1" applyFont="1" applyBorder="1" applyAlignment="1" applyProtection="1"/>
    <xf numFmtId="0" fontId="8" fillId="0" borderId="0" xfId="0" applyFont="1" applyAlignment="1">
      <alignment wrapText="1"/>
    </xf>
    <xf numFmtId="0" fontId="9" fillId="0" borderId="0" xfId="0" applyFont="1"/>
    <xf numFmtId="0" fontId="0" fillId="0" borderId="0" xfId="0" applyAlignment="1">
      <alignment horizontal="center" vertical="justify"/>
    </xf>
    <xf numFmtId="0" fontId="4" fillId="0" borderId="0" xfId="0" applyFont="1" applyBorder="1" applyAlignment="1" applyProtection="1">
      <alignment vertical="center"/>
    </xf>
    <xf numFmtId="0" fontId="0" fillId="0" borderId="0" xfId="0" applyBorder="1"/>
    <xf numFmtId="0" fontId="10" fillId="0" borderId="0" xfId="0" applyFont="1" applyBorder="1" applyAlignment="1" applyProtection="1">
      <alignment horizontal="left"/>
    </xf>
    <xf numFmtId="49" fontId="5" fillId="0" borderId="0" xfId="0" applyNumberFormat="1" applyFont="1" applyBorder="1" applyAlignment="1" applyProtection="1">
      <alignment vertical="center"/>
    </xf>
    <xf numFmtId="49" fontId="8" fillId="3" borderId="5" xfId="0" applyNumberFormat="1" applyFont="1" applyFill="1" applyBorder="1" applyAlignment="1" applyProtection="1">
      <alignment vertical="center"/>
    </xf>
    <xf numFmtId="49" fontId="11" fillId="0" borderId="6" xfId="0" applyNumberFormat="1" applyFont="1" applyBorder="1" applyAlignment="1" applyProtection="1">
      <alignment horizontal="right" vertical="center"/>
    </xf>
    <xf numFmtId="49" fontId="3" fillId="0" borderId="10" xfId="0" applyNumberFormat="1" applyFont="1" applyBorder="1" applyAlignment="1" applyProtection="1">
      <alignment horizontal="right" vertical="center"/>
    </xf>
    <xf numFmtId="49" fontId="11" fillId="0" borderId="11" xfId="0" applyNumberFormat="1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horizontal="left"/>
    </xf>
    <xf numFmtId="0" fontId="0" fillId="0" borderId="0" xfId="0" applyFill="1" applyBorder="1"/>
    <xf numFmtId="49" fontId="5" fillId="0" borderId="0" xfId="0" applyNumberFormat="1" applyFont="1" applyFill="1" applyBorder="1" applyAlignment="1" applyProtection="1">
      <alignment horizontal="right" vertical="center"/>
    </xf>
    <xf numFmtId="0" fontId="6" fillId="0" borderId="0" xfId="0" applyFont="1" applyFill="1" applyBorder="1" applyAlignment="1">
      <alignment horizontal="left" vertical="center" wrapText="1"/>
    </xf>
    <xf numFmtId="49" fontId="4" fillId="4" borderId="1" xfId="0" applyNumberFormat="1" applyFont="1" applyFill="1" applyBorder="1" applyAlignment="1" applyProtection="1">
      <protection locked="0"/>
    </xf>
    <xf numFmtId="0" fontId="8" fillId="3" borderId="21" xfId="0" applyFont="1" applyFill="1" applyBorder="1" applyAlignment="1" applyProtection="1">
      <alignment horizontal="center" vertical="center"/>
    </xf>
    <xf numFmtId="0" fontId="8" fillId="3" borderId="22" xfId="0" applyFont="1" applyFill="1" applyBorder="1" applyAlignment="1" applyProtection="1">
      <alignment horizontal="center" vertical="center"/>
    </xf>
    <xf numFmtId="0" fontId="8" fillId="3" borderId="22" xfId="0" applyFont="1" applyFill="1" applyBorder="1" applyAlignment="1" applyProtection="1">
      <alignment horizontal="center" vertical="center" wrapText="1"/>
    </xf>
    <xf numFmtId="0" fontId="8" fillId="3" borderId="23" xfId="0" applyFont="1" applyFill="1" applyBorder="1" applyAlignment="1" applyProtection="1">
      <alignment horizontal="center" vertical="center" wrapText="1"/>
    </xf>
    <xf numFmtId="0" fontId="8" fillId="3" borderId="24" xfId="0" applyFont="1" applyFill="1" applyBorder="1" applyAlignment="1" applyProtection="1">
      <alignment horizontal="center" vertical="center"/>
    </xf>
    <xf numFmtId="0" fontId="8" fillId="3" borderId="18" xfId="0" applyFont="1" applyFill="1" applyBorder="1" applyAlignment="1" applyProtection="1">
      <alignment horizontal="center" vertical="center"/>
    </xf>
    <xf numFmtId="0" fontId="8" fillId="3" borderId="25" xfId="0" applyFont="1" applyFill="1" applyBorder="1" applyAlignment="1" applyProtection="1">
      <alignment horizontal="center" vertical="center"/>
    </xf>
    <xf numFmtId="0" fontId="9" fillId="4" borderId="4" xfId="0" applyFont="1" applyFill="1" applyBorder="1" applyAlignment="1" applyProtection="1">
      <alignment horizontal="left" vertical="justify"/>
      <protection locked="0"/>
    </xf>
    <xf numFmtId="0" fontId="9" fillId="4" borderId="26" xfId="0" applyFont="1" applyFill="1" applyBorder="1" applyAlignment="1" applyProtection="1">
      <alignment horizontal="left" vertical="justify"/>
      <protection locked="0"/>
    </xf>
    <xf numFmtId="3" fontId="8" fillId="3" borderId="23" xfId="0" applyNumberFormat="1" applyFont="1" applyFill="1" applyBorder="1" applyAlignment="1" applyProtection="1">
      <alignment horizontal="center" vertical="center"/>
    </xf>
    <xf numFmtId="165" fontId="9" fillId="2" borderId="26" xfId="0" applyNumberFormat="1" applyFont="1" applyFill="1" applyBorder="1" applyAlignment="1" applyProtection="1">
      <alignment horizontal="right" vertical="center"/>
    </xf>
    <xf numFmtId="165" fontId="9" fillId="0" borderId="26" xfId="0" applyNumberFormat="1" applyFont="1" applyFill="1" applyBorder="1" applyAlignment="1" applyProtection="1">
      <alignment horizontal="right" vertical="center"/>
    </xf>
    <xf numFmtId="165" fontId="9" fillId="4" borderId="26" xfId="0" applyNumberFormat="1" applyFont="1" applyFill="1" applyBorder="1" applyAlignment="1" applyProtection="1">
      <alignment horizontal="right" vertical="center"/>
      <protection locked="0"/>
    </xf>
    <xf numFmtId="165" fontId="9" fillId="2" borderId="27" xfId="0" applyNumberFormat="1" applyFont="1" applyFill="1" applyBorder="1" applyAlignment="1" applyProtection="1">
      <alignment horizontal="right" vertical="center"/>
    </xf>
    <xf numFmtId="165" fontId="9" fillId="4" borderId="4" xfId="0" applyNumberFormat="1" applyFont="1" applyFill="1" applyBorder="1" applyAlignment="1" applyProtection="1">
      <alignment vertical="center"/>
      <protection locked="0"/>
    </xf>
    <xf numFmtId="165" fontId="9" fillId="4" borderId="26" xfId="0" applyNumberFormat="1" applyFont="1" applyFill="1" applyBorder="1" applyAlignment="1" applyProtection="1">
      <alignment vertical="center"/>
      <protection locked="0"/>
    </xf>
    <xf numFmtId="165" fontId="9" fillId="4" borderId="26" xfId="0" applyNumberFormat="1" applyFont="1" applyFill="1" applyBorder="1" applyAlignment="1" applyProtection="1">
      <alignment vertical="justify"/>
      <protection locked="0"/>
    </xf>
    <xf numFmtId="0" fontId="9" fillId="0" borderId="28" xfId="0" applyFont="1" applyBorder="1" applyAlignment="1">
      <alignment vertical="top" wrapText="1"/>
    </xf>
    <xf numFmtId="0" fontId="9" fillId="0" borderId="0" xfId="0" applyFont="1" applyBorder="1" applyAlignment="1" applyProtection="1">
      <alignment vertical="center"/>
    </xf>
    <xf numFmtId="49" fontId="9" fillId="0" borderId="0" xfId="0" applyNumberFormat="1" applyFont="1" applyAlignment="1" applyProtection="1"/>
    <xf numFmtId="49" fontId="9" fillId="4" borderId="1" xfId="0" applyNumberFormat="1" applyFont="1" applyFill="1" applyBorder="1" applyAlignment="1" applyProtection="1">
      <protection locked="0"/>
    </xf>
    <xf numFmtId="49" fontId="9" fillId="0" borderId="0" xfId="0" applyNumberFormat="1" applyFont="1" applyFill="1" applyBorder="1" applyAlignment="1" applyProtection="1"/>
    <xf numFmtId="0" fontId="8" fillId="2" borderId="18" xfId="0" applyFont="1" applyFill="1" applyBorder="1" applyAlignment="1" applyProtection="1">
      <alignment horizontal="right" vertical="justify"/>
    </xf>
    <xf numFmtId="0" fontId="8" fillId="0" borderId="18" xfId="0" applyFont="1" applyBorder="1"/>
    <xf numFmtId="3" fontId="8" fillId="0" borderId="18" xfId="0" applyNumberFormat="1" applyFont="1" applyBorder="1"/>
    <xf numFmtId="2" fontId="8" fillId="0" borderId="25" xfId="0" applyNumberFormat="1" applyFont="1" applyBorder="1"/>
    <xf numFmtId="0" fontId="8" fillId="0" borderId="0" xfId="0" applyFont="1"/>
    <xf numFmtId="166" fontId="10" fillId="4" borderId="0" xfId="0" applyNumberFormat="1" applyFont="1" applyFill="1" applyBorder="1" applyAlignment="1" applyProtection="1">
      <alignment horizontal="left"/>
      <protection locked="0"/>
    </xf>
    <xf numFmtId="0" fontId="9" fillId="0" borderId="28" xfId="0" applyFont="1" applyBorder="1" applyAlignment="1">
      <alignment horizontal="left" vertical="center" wrapText="1"/>
    </xf>
    <xf numFmtId="0" fontId="9" fillId="0" borderId="24" xfId="0" applyFont="1" applyBorder="1" applyAlignment="1">
      <alignment horizontal="left" vertical="center" wrapText="1"/>
    </xf>
    <xf numFmtId="0" fontId="9" fillId="0" borderId="28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3" fontId="0" fillId="0" borderId="0" xfId="0" applyNumberFormat="1"/>
    <xf numFmtId="166" fontId="10" fillId="0" borderId="0" xfId="0" applyNumberFormat="1" applyFont="1" applyFill="1" applyBorder="1" applyAlignment="1" applyProtection="1">
      <alignment horizontal="left"/>
    </xf>
    <xf numFmtId="0" fontId="9" fillId="0" borderId="0" xfId="0" applyFont="1" applyBorder="1" applyAlignment="1">
      <alignment vertical="top" wrapText="1"/>
    </xf>
    <xf numFmtId="0" fontId="8" fillId="3" borderId="29" xfId="0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0" fontId="9" fillId="0" borderId="21" xfId="0" applyFont="1" applyBorder="1" applyAlignment="1">
      <alignment vertical="top" wrapText="1"/>
    </xf>
    <xf numFmtId="0" fontId="9" fillId="4" borderId="23" xfId="0" applyFont="1" applyFill="1" applyBorder="1" applyAlignment="1" applyProtection="1">
      <alignment horizontal="right" vertical="top" wrapText="1"/>
      <protection locked="0"/>
    </xf>
    <xf numFmtId="0" fontId="9" fillId="4" borderId="27" xfId="0" applyFont="1" applyFill="1" applyBorder="1" applyAlignment="1" applyProtection="1">
      <alignment horizontal="right" vertical="top" wrapText="1"/>
      <protection locked="0"/>
    </xf>
    <xf numFmtId="0" fontId="9" fillId="4" borderId="25" xfId="0" applyFont="1" applyFill="1" applyBorder="1" applyAlignment="1" applyProtection="1">
      <alignment horizontal="right" vertical="top" wrapText="1"/>
      <protection locked="0"/>
    </xf>
    <xf numFmtId="0" fontId="9" fillId="4" borderId="28" xfId="0" applyFont="1" applyFill="1" applyBorder="1" applyAlignment="1" applyProtection="1">
      <alignment vertical="top" wrapText="1"/>
      <protection locked="0"/>
    </xf>
    <xf numFmtId="0" fontId="9" fillId="4" borderId="24" xfId="0" applyFont="1" applyFill="1" applyBorder="1" applyAlignment="1" applyProtection="1">
      <alignment vertical="top" wrapText="1"/>
      <protection locked="0"/>
    </xf>
    <xf numFmtId="0" fontId="9" fillId="0" borderId="31" xfId="0" applyFont="1" applyBorder="1" applyAlignment="1">
      <alignment horizontal="left" vertical="center"/>
    </xf>
    <xf numFmtId="0" fontId="9" fillId="4" borderId="3" xfId="0" applyFont="1" applyFill="1" applyBorder="1" applyAlignment="1" applyProtection="1">
      <alignment horizontal="left" vertical="justify"/>
      <protection locked="0"/>
    </xf>
    <xf numFmtId="165" fontId="9" fillId="4" borderId="3" xfId="0" applyNumberFormat="1" applyFont="1" applyFill="1" applyBorder="1" applyAlignment="1" applyProtection="1">
      <alignment vertical="justify"/>
      <protection locked="0"/>
    </xf>
    <xf numFmtId="0" fontId="9" fillId="0" borderId="21" xfId="0" applyFont="1" applyBorder="1" applyAlignment="1">
      <alignment horizontal="left" vertical="center" wrapText="1"/>
    </xf>
    <xf numFmtId="2" fontId="9" fillId="0" borderId="0" xfId="0" applyNumberFormat="1" applyFont="1" applyAlignment="1">
      <alignment horizontal="center" vertical="justify"/>
    </xf>
    <xf numFmtId="49" fontId="4" fillId="0" borderId="0" xfId="0" applyNumberFormat="1" applyFont="1" applyFill="1" applyBorder="1" applyAlignment="1" applyProtection="1"/>
    <xf numFmtId="0" fontId="9" fillId="0" borderId="28" xfId="0" applyFont="1" applyFill="1" applyBorder="1" applyAlignment="1" applyProtection="1">
      <alignment vertical="top" wrapText="1"/>
    </xf>
    <xf numFmtId="0" fontId="8" fillId="3" borderId="22" xfId="0" applyFont="1" applyFill="1" applyBorder="1" applyAlignment="1" applyProtection="1">
      <alignment horizontal="center" vertical="center" wrapText="1"/>
    </xf>
    <xf numFmtId="0" fontId="8" fillId="3" borderId="22" xfId="0" applyFont="1" applyFill="1" applyBorder="1" applyAlignment="1" applyProtection="1">
      <alignment horizontal="center" vertical="center" wrapText="1"/>
    </xf>
    <xf numFmtId="0" fontId="9" fillId="0" borderId="35" xfId="0" applyFont="1" applyBorder="1" applyAlignment="1">
      <alignment horizontal="left" vertical="center"/>
    </xf>
    <xf numFmtId="0" fontId="8" fillId="3" borderId="18" xfId="0" quotePrefix="1" applyFont="1" applyFill="1" applyBorder="1" applyAlignment="1" applyProtection="1">
      <alignment horizontal="center" vertical="center"/>
    </xf>
    <xf numFmtId="0" fontId="17" fillId="0" borderId="0" xfId="1" applyFont="1" applyAlignment="1" applyProtection="1">
      <alignment horizontal="center" vertical="center" wrapText="1"/>
    </xf>
    <xf numFmtId="0" fontId="16" fillId="0" borderId="0" xfId="1" applyAlignment="1" applyProtection="1">
      <alignment wrapText="1"/>
    </xf>
    <xf numFmtId="0" fontId="16" fillId="0" borderId="0" xfId="1" applyProtection="1"/>
    <xf numFmtId="0" fontId="17" fillId="3" borderId="39" xfId="1" applyFont="1" applyFill="1" applyBorder="1" applyAlignment="1" applyProtection="1">
      <alignment horizontal="center" vertical="center" wrapText="1"/>
    </xf>
    <xf numFmtId="0" fontId="17" fillId="0" borderId="40" xfId="1" applyFont="1" applyBorder="1" applyAlignment="1" applyProtection="1">
      <alignment horizontal="center" vertical="center" wrapText="1"/>
    </xf>
    <xf numFmtId="0" fontId="17" fillId="0" borderId="35" xfId="1" applyFont="1" applyBorder="1" applyAlignment="1" applyProtection="1">
      <alignment horizontal="center" vertical="center" wrapText="1"/>
    </xf>
    <xf numFmtId="0" fontId="16" fillId="0" borderId="4" xfId="1" applyBorder="1" applyAlignment="1" applyProtection="1">
      <alignment horizontal="left" vertical="center" wrapText="1"/>
    </xf>
    <xf numFmtId="0" fontId="17" fillId="0" borderId="28" xfId="1" applyFont="1" applyBorder="1" applyAlignment="1" applyProtection="1">
      <alignment horizontal="center" vertical="center" wrapText="1"/>
    </xf>
    <xf numFmtId="0" fontId="17" fillId="0" borderId="31" xfId="1" applyFont="1" applyBorder="1" applyAlignment="1" applyProtection="1">
      <alignment horizontal="center" vertical="center" wrapText="1"/>
    </xf>
    <xf numFmtId="0" fontId="17" fillId="3" borderId="36" xfId="1" applyFont="1" applyFill="1" applyBorder="1" applyAlignment="1" applyProtection="1">
      <alignment horizontal="center" wrapText="1"/>
    </xf>
    <xf numFmtId="169" fontId="18" fillId="0" borderId="11" xfId="1" applyNumberFormat="1" applyFont="1" applyBorder="1" applyAlignment="1" applyProtection="1">
      <alignment horizontal="left" wrapText="1"/>
      <protection locked="0"/>
    </xf>
    <xf numFmtId="170" fontId="17" fillId="0" borderId="35" xfId="1" applyNumberFormat="1" applyFont="1" applyBorder="1" applyAlignment="1" applyProtection="1">
      <alignment horizontal="center" vertical="center" wrapText="1"/>
    </xf>
    <xf numFmtId="0" fontId="16" fillId="0" borderId="26" xfId="1" applyBorder="1" applyAlignment="1" applyProtection="1">
      <alignment horizontal="center" wrapText="1"/>
    </xf>
    <xf numFmtId="0" fontId="17" fillId="0" borderId="43" xfId="1" applyFont="1" applyBorder="1" applyAlignment="1" applyProtection="1">
      <alignment horizontal="center" vertical="center" wrapText="1"/>
    </xf>
    <xf numFmtId="0" fontId="16" fillId="0" borderId="26" xfId="1" applyNumberFormat="1" applyFont="1" applyBorder="1" applyProtection="1"/>
    <xf numFmtId="0" fontId="16" fillId="0" borderId="26" xfId="1" applyFont="1" applyBorder="1" applyProtection="1"/>
    <xf numFmtId="0" fontId="20" fillId="0" borderId="26" xfId="0" applyFont="1" applyBorder="1" applyAlignment="1">
      <alignment horizontal="center" vertical="center"/>
    </xf>
    <xf numFmtId="49" fontId="11" fillId="0" borderId="0" xfId="0" applyNumberFormat="1" applyFont="1" applyFill="1" applyBorder="1" applyAlignment="1" applyProtection="1">
      <alignment horizontal="right" vertical="center"/>
    </xf>
    <xf numFmtId="0" fontId="17" fillId="3" borderId="41" xfId="1" applyFont="1" applyFill="1" applyBorder="1" applyAlignment="1" applyProtection="1">
      <alignment horizontal="center" vertical="center" wrapText="1"/>
    </xf>
    <xf numFmtId="0" fontId="17" fillId="3" borderId="50" xfId="1" applyFont="1" applyFill="1" applyBorder="1" applyAlignment="1" applyProtection="1">
      <alignment horizontal="center" vertical="center" wrapText="1"/>
    </xf>
    <xf numFmtId="0" fontId="17" fillId="0" borderId="10" xfId="1" applyFont="1" applyBorder="1" applyAlignment="1" applyProtection="1">
      <alignment horizontal="center" vertical="center" wrapText="1"/>
    </xf>
    <xf numFmtId="0" fontId="17" fillId="0" borderId="51" xfId="1" applyFont="1" applyBorder="1" applyAlignment="1" applyProtection="1">
      <alignment horizontal="center" vertical="center" wrapText="1"/>
    </xf>
    <xf numFmtId="0" fontId="16" fillId="0" borderId="35" xfId="1" quotePrefix="1" applyBorder="1" applyAlignment="1" applyProtection="1">
      <alignment horizontal="justify" vertical="center" wrapText="1"/>
    </xf>
    <xf numFmtId="0" fontId="16" fillId="0" borderId="32" xfId="1" quotePrefix="1" applyBorder="1" applyAlignment="1" applyProtection="1">
      <alignment horizontal="justify" vertical="center" wrapText="1"/>
      <protection locked="0"/>
    </xf>
    <xf numFmtId="0" fontId="16" fillId="0" borderId="34" xfId="1" quotePrefix="1" applyBorder="1" applyAlignment="1" applyProtection="1">
      <alignment horizontal="justify" vertical="center" wrapText="1"/>
      <protection locked="0"/>
    </xf>
    <xf numFmtId="49" fontId="0" fillId="0" borderId="0" xfId="0" applyNumberFormat="1"/>
    <xf numFmtId="49" fontId="11" fillId="0" borderId="17" xfId="0" applyNumberFormat="1" applyFont="1" applyBorder="1" applyAlignment="1" applyProtection="1">
      <alignment horizontal="right" vertical="center"/>
    </xf>
    <xf numFmtId="49" fontId="11" fillId="0" borderId="51" xfId="0" applyNumberFormat="1" applyFont="1" applyBorder="1" applyAlignment="1" applyProtection="1">
      <alignment horizontal="right" vertical="center"/>
    </xf>
    <xf numFmtId="49" fontId="2" fillId="3" borderId="36" xfId="0" applyNumberFormat="1" applyFont="1" applyFill="1" applyBorder="1" applyAlignment="1" applyProtection="1">
      <alignment vertical="center" wrapText="1"/>
    </xf>
    <xf numFmtId="49" fontId="2" fillId="3" borderId="36" xfId="0" applyNumberFormat="1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left"/>
    </xf>
    <xf numFmtId="0" fontId="21" fillId="3" borderId="40" xfId="0" applyFont="1" applyFill="1" applyBorder="1" applyAlignment="1" applyProtection="1">
      <alignment horizontal="center" vertical="center" wrapText="1"/>
    </xf>
    <xf numFmtId="0" fontId="21" fillId="3" borderId="41" xfId="0" applyFont="1" applyFill="1" applyBorder="1" applyAlignment="1" applyProtection="1">
      <alignment horizontal="center" vertical="center" wrapText="1"/>
    </xf>
    <xf numFmtId="0" fontId="21" fillId="3" borderId="50" xfId="0" applyFont="1" applyFill="1" applyBorder="1" applyAlignment="1" applyProtection="1">
      <alignment horizontal="center" vertical="center" wrapText="1"/>
    </xf>
    <xf numFmtId="0" fontId="0" fillId="4" borderId="4" xfId="0" applyFill="1" applyBorder="1" applyAlignment="1" applyProtection="1">
      <alignment wrapText="1"/>
      <protection locked="0"/>
    </xf>
    <xf numFmtId="14" fontId="0" fillId="4" borderId="4" xfId="0" applyNumberFormat="1" applyFill="1" applyBorder="1" applyProtection="1">
      <protection locked="0"/>
    </xf>
    <xf numFmtId="0" fontId="0" fillId="4" borderId="28" xfId="0" applyFill="1" applyBorder="1" applyProtection="1">
      <protection locked="0"/>
    </xf>
    <xf numFmtId="0" fontId="0" fillId="4" borderId="26" xfId="0" applyFill="1" applyBorder="1" applyAlignment="1" applyProtection="1">
      <alignment wrapText="1"/>
      <protection locked="0"/>
    </xf>
    <xf numFmtId="14" fontId="0" fillId="4" borderId="26" xfId="0" applyNumberFormat="1" applyFill="1" applyBorder="1" applyProtection="1">
      <protection locked="0"/>
    </xf>
    <xf numFmtId="0" fontId="0" fillId="4" borderId="27" xfId="0" applyFill="1" applyBorder="1" applyProtection="1">
      <protection locked="0"/>
    </xf>
    <xf numFmtId="0" fontId="0" fillId="4" borderId="24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4" fontId="0" fillId="4" borderId="18" xfId="0" applyNumberFormat="1" applyFill="1" applyBorder="1" applyProtection="1">
      <protection locked="0"/>
    </xf>
    <xf numFmtId="0" fontId="0" fillId="4" borderId="25" xfId="0" applyFill="1" applyBorder="1" applyProtection="1">
      <protection locked="0"/>
    </xf>
    <xf numFmtId="0" fontId="9" fillId="4" borderId="35" xfId="0" applyFont="1" applyFill="1" applyBorder="1" applyProtection="1">
      <protection locked="0"/>
    </xf>
    <xf numFmtId="0" fontId="9" fillId="4" borderId="27" xfId="0" applyFont="1" applyFill="1" applyBorder="1" applyProtection="1">
      <protection locked="0"/>
    </xf>
    <xf numFmtId="0" fontId="9" fillId="4" borderId="32" xfId="0" applyFont="1" applyFill="1" applyBorder="1" applyProtection="1">
      <protection locked="0"/>
    </xf>
    <xf numFmtId="0" fontId="9" fillId="0" borderId="22" xfId="0" applyFont="1" applyBorder="1" applyAlignment="1" applyProtection="1">
      <alignment horizontal="left" vertical="top" wrapText="1"/>
    </xf>
    <xf numFmtId="167" fontId="9" fillId="0" borderId="22" xfId="0" applyNumberFormat="1" applyFont="1" applyBorder="1" applyAlignment="1" applyProtection="1">
      <alignment vertical="top" wrapText="1"/>
    </xf>
    <xf numFmtId="164" fontId="9" fillId="0" borderId="23" xfId="0" applyNumberFormat="1" applyFont="1" applyBorder="1" applyAlignment="1" applyProtection="1">
      <alignment vertical="top" wrapText="1"/>
    </xf>
    <xf numFmtId="0" fontId="9" fillId="0" borderId="4" xfId="0" applyFont="1" applyBorder="1" applyAlignment="1" applyProtection="1">
      <alignment horizontal="left" vertical="top" wrapText="1"/>
    </xf>
    <xf numFmtId="167" fontId="9" fillId="0" borderId="4" xfId="0" applyNumberFormat="1" applyFont="1" applyBorder="1" applyAlignment="1" applyProtection="1">
      <alignment vertical="top" wrapText="1"/>
    </xf>
    <xf numFmtId="164" fontId="9" fillId="0" borderId="32" xfId="0" applyNumberFormat="1" applyFont="1" applyBorder="1" applyAlignment="1" applyProtection="1">
      <alignment vertical="top" wrapText="1"/>
    </xf>
    <xf numFmtId="0" fontId="9" fillId="0" borderId="18" xfId="0" applyFont="1" applyBorder="1" applyAlignment="1" applyProtection="1">
      <alignment horizontal="left" vertical="top" wrapText="1"/>
    </xf>
    <xf numFmtId="167" fontId="9" fillId="0" borderId="18" xfId="0" applyNumberFormat="1" applyFont="1" applyBorder="1" applyAlignment="1" applyProtection="1">
      <alignment vertical="top" wrapText="1"/>
    </xf>
    <xf numFmtId="164" fontId="9" fillId="0" borderId="25" xfId="0" applyNumberFormat="1" applyFont="1" applyBorder="1" applyAlignment="1" applyProtection="1">
      <alignment vertical="top" wrapText="1"/>
    </xf>
    <xf numFmtId="0" fontId="8" fillId="3" borderId="22" xfId="0" applyFont="1" applyFill="1" applyBorder="1" applyAlignment="1" applyProtection="1">
      <alignment horizontal="center" vertical="center" wrapText="1"/>
    </xf>
    <xf numFmtId="0" fontId="16" fillId="0" borderId="32" xfId="1" applyBorder="1" applyAlignment="1" applyProtection="1">
      <alignment horizontal="justify" vertical="justify" wrapText="1"/>
      <protection locked="0"/>
    </xf>
    <xf numFmtId="0" fontId="16" fillId="0" borderId="32" xfId="1" applyBorder="1" applyAlignment="1" applyProtection="1">
      <alignment horizontal="justify" vertical="center" wrapText="1"/>
      <protection locked="0"/>
    </xf>
    <xf numFmtId="0" fontId="16" fillId="0" borderId="4" xfId="1" applyBorder="1" applyAlignment="1" applyProtection="1">
      <alignment horizontal="justify" vertical="center" wrapText="1"/>
      <protection locked="0"/>
    </xf>
    <xf numFmtId="0" fontId="16" fillId="0" borderId="46" xfId="1" applyBorder="1" applyAlignment="1" applyProtection="1">
      <alignment horizontal="justify" vertical="center"/>
      <protection locked="0"/>
    </xf>
    <xf numFmtId="0" fontId="16" fillId="0" borderId="26" xfId="1" applyBorder="1" applyAlignment="1" applyProtection="1">
      <alignment horizontal="left" vertical="center" wrapText="1"/>
    </xf>
    <xf numFmtId="0" fontId="16" fillId="0" borderId="26" xfId="1" applyBorder="1" applyAlignment="1" applyProtection="1">
      <alignment horizontal="justify" vertical="center" wrapText="1"/>
      <protection locked="0"/>
    </xf>
    <xf numFmtId="170" fontId="17" fillId="0" borderId="21" xfId="1" applyNumberFormat="1" applyFont="1" applyBorder="1" applyAlignment="1" applyProtection="1">
      <alignment horizontal="center" vertical="center" wrapText="1"/>
    </xf>
    <xf numFmtId="0" fontId="16" fillId="0" borderId="22" xfId="1" applyBorder="1" applyAlignment="1" applyProtection="1">
      <alignment horizontal="left" vertical="center" wrapText="1"/>
    </xf>
    <xf numFmtId="0" fontId="16" fillId="0" borderId="22" xfId="1" applyBorder="1" applyAlignment="1" applyProtection="1">
      <alignment horizontal="justify" vertical="center" wrapText="1"/>
      <protection locked="0"/>
    </xf>
    <xf numFmtId="0" fontId="16" fillId="0" borderId="9" xfId="1" applyBorder="1" applyAlignment="1" applyProtection="1">
      <alignment horizontal="justify" vertical="center"/>
      <protection locked="0"/>
    </xf>
    <xf numFmtId="170" fontId="17" fillId="0" borderId="28" xfId="1" applyNumberFormat="1" applyFont="1" applyBorder="1" applyAlignment="1" applyProtection="1">
      <alignment horizontal="center" vertical="center" wrapText="1"/>
    </xf>
    <xf numFmtId="0" fontId="16" fillId="0" borderId="27" xfId="1" applyBorder="1" applyAlignment="1" applyProtection="1">
      <alignment horizontal="justify" vertical="center"/>
      <protection locked="0"/>
    </xf>
    <xf numFmtId="170" fontId="17" fillId="0" borderId="24" xfId="1" applyNumberFormat="1" applyFont="1" applyBorder="1" applyAlignment="1" applyProtection="1">
      <alignment horizontal="center" vertical="center" wrapText="1"/>
    </xf>
    <xf numFmtId="0" fontId="16" fillId="0" borderId="18" xfId="1" applyBorder="1" applyAlignment="1" applyProtection="1">
      <alignment horizontal="left" vertical="center" wrapText="1"/>
    </xf>
    <xf numFmtId="0" fontId="16" fillId="0" borderId="18" xfId="1" applyBorder="1" applyAlignment="1" applyProtection="1">
      <alignment horizontal="justify" vertical="center" wrapText="1"/>
      <protection locked="0"/>
    </xf>
    <xf numFmtId="0" fontId="16" fillId="0" borderId="25" xfId="1" applyBorder="1" applyAlignment="1" applyProtection="1">
      <alignment horizontal="justify" vertical="center"/>
      <protection locked="0"/>
    </xf>
    <xf numFmtId="171" fontId="18" fillId="0" borderId="11" xfId="1" applyNumberFormat="1" applyFont="1" applyBorder="1" applyAlignment="1" applyProtection="1">
      <alignment horizontal="left" wrapText="1"/>
      <protection locked="0"/>
    </xf>
    <xf numFmtId="172" fontId="18" fillId="0" borderId="11" xfId="1" applyNumberFormat="1" applyFont="1" applyBorder="1" applyAlignment="1" applyProtection="1">
      <alignment horizontal="left" wrapText="1"/>
      <protection locked="0"/>
    </xf>
    <xf numFmtId="0" fontId="16" fillId="0" borderId="33" xfId="1" applyFont="1" applyBorder="1" applyAlignment="1" applyProtection="1">
      <alignment horizontal="left" vertical="center"/>
    </xf>
    <xf numFmtId="0" fontId="16" fillId="0" borderId="1" xfId="1" applyFont="1" applyBorder="1" applyAlignment="1" applyProtection="1">
      <alignment horizontal="left" vertical="center"/>
    </xf>
    <xf numFmtId="0" fontId="16" fillId="0" borderId="34" xfId="1" applyBorder="1" applyProtection="1"/>
    <xf numFmtId="0" fontId="16" fillId="0" borderId="33" xfId="1" applyBorder="1" applyProtection="1"/>
    <xf numFmtId="0" fontId="16" fillId="0" borderId="11" xfId="1" applyFont="1" applyBorder="1" applyAlignment="1" applyProtection="1">
      <alignment horizontal="left" vertical="center"/>
    </xf>
    <xf numFmtId="0" fontId="16" fillId="0" borderId="16" xfId="1" applyFont="1" applyBorder="1" applyAlignment="1" applyProtection="1">
      <alignment horizontal="left" vertical="center"/>
    </xf>
    <xf numFmtId="0" fontId="16" fillId="0" borderId="12" xfId="1" applyBorder="1" applyProtection="1"/>
    <xf numFmtId="0" fontId="16" fillId="0" borderId="11" xfId="1" applyBorder="1" applyProtection="1"/>
    <xf numFmtId="0" fontId="16" fillId="0" borderId="44" xfId="1" applyFont="1" applyBorder="1" applyAlignment="1" applyProtection="1">
      <alignment horizontal="left" vertical="center"/>
    </xf>
    <xf numFmtId="0" fontId="16" fillId="0" borderId="48" xfId="1" applyFont="1" applyBorder="1" applyAlignment="1" applyProtection="1">
      <alignment horizontal="left" vertical="center"/>
    </xf>
    <xf numFmtId="0" fontId="16" fillId="0" borderId="47" xfId="1" applyBorder="1" applyProtection="1"/>
    <xf numFmtId="0" fontId="16" fillId="0" borderId="44" xfId="1" applyBorder="1" applyProtection="1"/>
    <xf numFmtId="49" fontId="11" fillId="0" borderId="55" xfId="0" applyNumberFormat="1" applyFont="1" applyBorder="1" applyAlignment="1" applyProtection="1">
      <alignment horizontal="right" vertical="center"/>
    </xf>
    <xf numFmtId="49" fontId="11" fillId="0" borderId="2" xfId="0" applyNumberFormat="1" applyFont="1" applyFill="1" applyBorder="1" applyAlignment="1" applyProtection="1">
      <alignment horizontal="right" vertical="center"/>
    </xf>
    <xf numFmtId="49" fontId="12" fillId="4" borderId="56" xfId="0" applyNumberFormat="1" applyFont="1" applyFill="1" applyBorder="1" applyAlignment="1" applyProtection="1">
      <alignment horizontal="left" vertical="center"/>
      <protection locked="0"/>
    </xf>
    <xf numFmtId="49" fontId="11" fillId="5" borderId="2" xfId="0" applyNumberFormat="1" applyFont="1" applyFill="1" applyBorder="1" applyAlignment="1" applyProtection="1">
      <alignment horizontal="right" vertical="center"/>
    </xf>
    <xf numFmtId="49" fontId="3" fillId="0" borderId="52" xfId="0" applyNumberFormat="1" applyFont="1" applyBorder="1" applyAlignment="1" applyProtection="1">
      <alignment horizontal="right" vertical="center"/>
    </xf>
    <xf numFmtId="0" fontId="0" fillId="4" borderId="0" xfId="0" applyFill="1" applyBorder="1" applyAlignment="1" applyProtection="1">
      <alignment horizontal="left" vertical="center"/>
      <protection locked="0"/>
    </xf>
    <xf numFmtId="49" fontId="8" fillId="3" borderId="17" xfId="0" applyNumberFormat="1" applyFont="1" applyFill="1" applyBorder="1" applyAlignment="1" applyProtection="1">
      <alignment vertical="center" wrapText="1"/>
    </xf>
    <xf numFmtId="0" fontId="0" fillId="4" borderId="47" xfId="0" applyFill="1" applyBorder="1" applyAlignment="1" applyProtection="1">
      <alignment horizontal="left" vertical="center"/>
      <protection locked="0"/>
    </xf>
    <xf numFmtId="0" fontId="0" fillId="3" borderId="48" xfId="0" applyFill="1" applyBorder="1" applyProtection="1"/>
    <xf numFmtId="0" fontId="0" fillId="3" borderId="45" xfId="0" applyFill="1" applyBorder="1" applyProtection="1"/>
    <xf numFmtId="49" fontId="3" fillId="0" borderId="31" xfId="0" applyNumberFormat="1" applyFont="1" applyBorder="1" applyAlignment="1" applyProtection="1">
      <alignment horizontal="right" vertical="center"/>
    </xf>
    <xf numFmtId="49" fontId="8" fillId="3" borderId="51" xfId="0" applyNumberFormat="1" applyFont="1" applyFill="1" applyBorder="1" applyAlignment="1" applyProtection="1">
      <alignment vertical="center" wrapText="1"/>
    </xf>
    <xf numFmtId="0" fontId="22" fillId="0" borderId="0" xfId="2" applyFont="1"/>
    <xf numFmtId="173" fontId="17" fillId="0" borderId="38" xfId="1" applyNumberFormat="1" applyFont="1" applyBorder="1" applyAlignment="1" applyProtection="1">
      <alignment vertical="center"/>
      <protection locked="0"/>
    </xf>
    <xf numFmtId="0" fontId="17" fillId="3" borderId="58" xfId="1" applyFont="1" applyFill="1" applyBorder="1" applyAlignment="1" applyProtection="1">
      <alignment horizontal="center" vertical="center" wrapText="1"/>
    </xf>
    <xf numFmtId="0" fontId="17" fillId="3" borderId="57" xfId="1" applyFont="1" applyFill="1" applyBorder="1" applyAlignment="1" applyProtection="1">
      <alignment horizontal="center" vertical="center" wrapText="1"/>
    </xf>
    <xf numFmtId="168" fontId="17" fillId="0" borderId="36" xfId="1" applyNumberFormat="1" applyFont="1" applyBorder="1" applyAlignment="1" applyProtection="1">
      <alignment horizontal="left" vertical="center"/>
      <protection locked="0"/>
    </xf>
    <xf numFmtId="0" fontId="17" fillId="0" borderId="36" xfId="1" applyNumberFormat="1" applyFont="1" applyBorder="1" applyAlignment="1" applyProtection="1">
      <alignment horizontal="left" vertical="center"/>
    </xf>
    <xf numFmtId="0" fontId="17" fillId="0" borderId="38" xfId="1" applyFont="1" applyBorder="1" applyAlignment="1" applyProtection="1">
      <alignment horizontal="left" vertical="center"/>
      <protection locked="0"/>
    </xf>
    <xf numFmtId="174" fontId="17" fillId="0" borderId="37" xfId="1" applyNumberFormat="1" applyFont="1" applyBorder="1" applyAlignment="1" applyProtection="1">
      <alignment horizontal="right" vertical="center"/>
    </xf>
    <xf numFmtId="0" fontId="0" fillId="4" borderId="8" xfId="0" applyFill="1" applyBorder="1" applyAlignment="1" applyProtection="1">
      <alignment horizontal="left" vertical="center"/>
      <protection locked="0"/>
    </xf>
    <xf numFmtId="0" fontId="0" fillId="4" borderId="9" xfId="0" applyFill="1" applyBorder="1" applyAlignment="1" applyProtection="1">
      <alignment horizontal="left" vertical="center"/>
      <protection locked="0"/>
    </xf>
    <xf numFmtId="0" fontId="0" fillId="4" borderId="14" xfId="0" applyFill="1" applyBorder="1" applyAlignment="1" applyProtection="1">
      <alignment horizontal="left" vertical="center"/>
      <protection locked="0"/>
    </xf>
    <xf numFmtId="0" fontId="0" fillId="4" borderId="15" xfId="0" applyFill="1" applyBorder="1" applyAlignment="1" applyProtection="1">
      <alignment horizontal="left" vertical="center"/>
      <protection locked="0"/>
    </xf>
    <xf numFmtId="0" fontId="0" fillId="4" borderId="7" xfId="0" applyFill="1" applyBorder="1" applyAlignment="1" applyProtection="1">
      <alignment horizontal="left" vertical="center"/>
      <protection locked="0"/>
    </xf>
    <xf numFmtId="0" fontId="0" fillId="4" borderId="22" xfId="0" applyFill="1" applyBorder="1" applyAlignment="1" applyProtection="1">
      <alignment horizontal="left" vertical="center"/>
      <protection locked="0"/>
    </xf>
    <xf numFmtId="0" fontId="8" fillId="3" borderId="22" xfId="0" applyFont="1" applyFill="1" applyBorder="1" applyAlignment="1" applyProtection="1">
      <alignment horizontal="center" vertical="center" wrapText="1"/>
    </xf>
    <xf numFmtId="0" fontId="0" fillId="4" borderId="16" xfId="0" applyFill="1" applyBorder="1" applyAlignment="1" applyProtection="1">
      <alignment horizontal="left" vertical="center"/>
      <protection locked="0"/>
    </xf>
    <xf numFmtId="0" fontId="0" fillId="4" borderId="12" xfId="0" applyFill="1" applyBorder="1" applyAlignment="1" applyProtection="1">
      <alignment horizontal="left" vertical="center"/>
      <protection locked="0"/>
    </xf>
    <xf numFmtId="0" fontId="0" fillId="4" borderId="13" xfId="0" applyFill="1" applyBorder="1" applyAlignment="1" applyProtection="1">
      <alignment horizontal="left" vertical="center"/>
      <protection locked="0"/>
    </xf>
    <xf numFmtId="0" fontId="0" fillId="4" borderId="0" xfId="0" applyFill="1" applyBorder="1" applyAlignment="1" applyProtection="1">
      <alignment horizontal="left" vertical="center"/>
      <protection locked="0"/>
    </xf>
    <xf numFmtId="0" fontId="0" fillId="4" borderId="54" xfId="0" applyFill="1" applyBorder="1" applyAlignment="1" applyProtection="1">
      <alignment horizontal="left" vertical="center"/>
      <protection locked="0"/>
    </xf>
    <xf numFmtId="0" fontId="0" fillId="4" borderId="53" xfId="0" applyFill="1" applyBorder="1" applyAlignment="1" applyProtection="1">
      <alignment horizontal="left" vertical="center"/>
      <protection locked="0"/>
    </xf>
    <xf numFmtId="173" fontId="17" fillId="0" borderId="36" xfId="1" applyNumberFormat="1" applyFont="1" applyBorder="1" applyAlignment="1" applyProtection="1">
      <alignment horizontal="right" vertical="center"/>
    </xf>
    <xf numFmtId="173" fontId="17" fillId="0" borderId="37" xfId="1" applyNumberFormat="1" applyFont="1" applyBorder="1" applyAlignment="1" applyProtection="1">
      <alignment horizontal="right" vertical="center"/>
    </xf>
    <xf numFmtId="0" fontId="16" fillId="0" borderId="26" xfId="1" applyBorder="1" applyAlignment="1" applyProtection="1">
      <alignment horizontal="justify" vertical="center"/>
      <protection locked="0"/>
    </xf>
    <xf numFmtId="0" fontId="17" fillId="3" borderId="36" xfId="1" applyFont="1" applyFill="1" applyBorder="1" applyAlignment="1" applyProtection="1">
      <alignment horizontal="center" wrapText="1"/>
    </xf>
    <xf numFmtId="0" fontId="17" fillId="3" borderId="37" xfId="1" applyFont="1" applyFill="1" applyBorder="1" applyAlignment="1" applyProtection="1">
      <alignment horizontal="center" wrapText="1"/>
    </xf>
    <xf numFmtId="0" fontId="17" fillId="3" borderId="38" xfId="1" applyFont="1" applyFill="1" applyBorder="1" applyAlignment="1" applyProtection="1">
      <alignment horizontal="center" wrapText="1"/>
    </xf>
    <xf numFmtId="0" fontId="17" fillId="3" borderId="36" xfId="1" applyFont="1" applyFill="1" applyBorder="1" applyAlignment="1" applyProtection="1">
      <alignment horizontal="center" vertical="center" wrapText="1"/>
    </xf>
    <xf numFmtId="0" fontId="17" fillId="3" borderId="38" xfId="1" applyFont="1" applyFill="1" applyBorder="1" applyAlignment="1" applyProtection="1">
      <alignment horizontal="center" vertical="center" wrapText="1"/>
    </xf>
    <xf numFmtId="0" fontId="16" fillId="0" borderId="22" xfId="1" applyBorder="1" applyAlignment="1" applyProtection="1">
      <alignment horizontal="justify" vertical="center"/>
      <protection locked="0"/>
    </xf>
    <xf numFmtId="0" fontId="17" fillId="3" borderId="43" xfId="1" applyFont="1" applyFill="1" applyBorder="1" applyAlignment="1" applyProtection="1">
      <alignment horizontal="center" vertical="center" wrapText="1"/>
    </xf>
    <xf numFmtId="0" fontId="17" fillId="3" borderId="57" xfId="1" applyFont="1" applyFill="1" applyBorder="1" applyAlignment="1" applyProtection="1">
      <alignment horizontal="center" vertical="center" wrapText="1"/>
    </xf>
    <xf numFmtId="0" fontId="17" fillId="3" borderId="57" xfId="1" applyFont="1" applyFill="1" applyBorder="1" applyAlignment="1" applyProtection="1">
      <alignment horizontal="center" vertical="center"/>
    </xf>
    <xf numFmtId="0" fontId="16" fillId="0" borderId="4" xfId="1" applyBorder="1" applyAlignment="1" applyProtection="1">
      <alignment horizontal="justify" vertical="center" wrapText="1"/>
      <protection locked="0"/>
    </xf>
    <xf numFmtId="0" fontId="17" fillId="0" borderId="10" xfId="1" applyFont="1" applyBorder="1" applyAlignment="1" applyProtection="1">
      <alignment horizontal="center" vertical="center" wrapText="1"/>
    </xf>
    <xf numFmtId="0" fontId="17" fillId="3" borderId="40" xfId="1" applyFont="1" applyFill="1" applyBorder="1" applyAlignment="1" applyProtection="1">
      <alignment horizontal="center" vertical="center" wrapText="1"/>
    </xf>
    <xf numFmtId="0" fontId="17" fillId="3" borderId="41" xfId="1" applyFont="1" applyFill="1" applyBorder="1" applyAlignment="1" applyProtection="1">
      <alignment horizontal="center" vertical="center" wrapText="1"/>
    </xf>
    <xf numFmtId="0" fontId="17" fillId="3" borderId="41" xfId="1" applyFont="1" applyFill="1" applyBorder="1" applyAlignment="1" applyProtection="1">
      <alignment horizontal="center" vertical="center"/>
    </xf>
    <xf numFmtId="0" fontId="17" fillId="0" borderId="35" xfId="1" applyFont="1" applyBorder="1" applyAlignment="1" applyProtection="1">
      <alignment horizontal="center" vertical="center" wrapText="1"/>
    </xf>
    <xf numFmtId="0" fontId="17" fillId="0" borderId="28" xfId="1" applyFont="1" applyBorder="1" applyAlignment="1" applyProtection="1">
      <alignment horizontal="center" vertical="center" wrapText="1"/>
    </xf>
    <xf numFmtId="0" fontId="17" fillId="0" borderId="52" xfId="1" applyFont="1" applyBorder="1" applyAlignment="1" applyProtection="1">
      <alignment horizontal="center" vertical="center" wrapText="1"/>
    </xf>
    <xf numFmtId="0" fontId="17" fillId="0" borderId="31" xfId="1" applyFont="1" applyBorder="1" applyAlignment="1" applyProtection="1">
      <alignment horizontal="center" vertical="center" wrapText="1"/>
    </xf>
    <xf numFmtId="0" fontId="17" fillId="0" borderId="29" xfId="1" applyFont="1" applyBorder="1" applyAlignment="1" applyProtection="1">
      <alignment horizontal="center" vertical="center" wrapText="1"/>
    </xf>
    <xf numFmtId="0" fontId="17" fillId="0" borderId="42" xfId="1" applyFont="1" applyBorder="1" applyAlignment="1" applyProtection="1">
      <alignment horizontal="center" vertical="center" wrapText="1"/>
    </xf>
    <xf numFmtId="0" fontId="17" fillId="0" borderId="43" xfId="1" applyFont="1" applyBorder="1" applyAlignment="1" applyProtection="1">
      <alignment horizontal="center" vertical="center" wrapText="1"/>
    </xf>
    <xf numFmtId="0" fontId="16" fillId="0" borderId="11" xfId="1" applyBorder="1" applyAlignment="1" applyProtection="1">
      <alignment horizontal="left"/>
    </xf>
    <xf numFmtId="0" fontId="16" fillId="0" borderId="13" xfId="1" applyBorder="1" applyAlignment="1" applyProtection="1">
      <alignment horizontal="left"/>
    </xf>
    <xf numFmtId="0" fontId="16" fillId="0" borderId="44" xfId="1" applyBorder="1" applyAlignment="1" applyProtection="1">
      <alignment horizontal="left"/>
    </xf>
    <xf numFmtId="0" fontId="16" fillId="0" borderId="45" xfId="1" applyBorder="1" applyAlignment="1" applyProtection="1">
      <alignment horizontal="left"/>
    </xf>
    <xf numFmtId="0" fontId="16" fillId="0" borderId="11" xfId="1" applyBorder="1" applyAlignment="1" applyProtection="1">
      <alignment horizontal="left" wrapText="1"/>
      <protection locked="0"/>
    </xf>
    <xf numFmtId="0" fontId="16" fillId="0" borderId="16" xfId="1" applyBorder="1" applyAlignment="1" applyProtection="1">
      <alignment horizontal="left" wrapText="1"/>
      <protection locked="0"/>
    </xf>
    <xf numFmtId="0" fontId="16" fillId="0" borderId="13" xfId="1" applyBorder="1" applyAlignment="1" applyProtection="1">
      <alignment horizontal="left" wrapText="1"/>
      <protection locked="0"/>
    </xf>
    <xf numFmtId="0" fontId="16" fillId="0" borderId="2" xfId="1" applyBorder="1" applyAlignment="1" applyProtection="1">
      <alignment horizontal="left" wrapText="1"/>
      <protection locked="0"/>
    </xf>
    <xf numFmtId="0" fontId="16" fillId="0" borderId="14" xfId="1" applyBorder="1" applyAlignment="1" applyProtection="1">
      <alignment horizontal="left" wrapText="1"/>
      <protection locked="0"/>
    </xf>
    <xf numFmtId="0" fontId="16" fillId="0" borderId="15" xfId="1" applyBorder="1" applyAlignment="1" applyProtection="1">
      <alignment horizontal="left" wrapText="1"/>
      <protection locked="0"/>
    </xf>
    <xf numFmtId="0" fontId="16" fillId="0" borderId="33" xfId="1" applyBorder="1" applyAlignment="1" applyProtection="1">
      <alignment horizontal="left"/>
    </xf>
    <xf numFmtId="0" fontId="16" fillId="0" borderId="46" xfId="1" applyBorder="1" applyAlignment="1" applyProtection="1">
      <alignment horizontal="left"/>
    </xf>
    <xf numFmtId="0" fontId="17" fillId="3" borderId="49" xfId="1" applyFont="1" applyFill="1" applyBorder="1" applyAlignment="1" applyProtection="1">
      <alignment horizontal="center" wrapText="1"/>
    </xf>
    <xf numFmtId="0" fontId="17" fillId="3" borderId="19" xfId="1" applyFont="1" applyFill="1" applyBorder="1" applyAlignment="1" applyProtection="1">
      <alignment horizontal="center" wrapText="1"/>
    </xf>
    <xf numFmtId="0" fontId="17" fillId="3" borderId="20" xfId="1" applyFont="1" applyFill="1" applyBorder="1" applyAlignment="1" applyProtection="1">
      <alignment horizontal="center" wrapText="1"/>
    </xf>
    <xf numFmtId="0" fontId="16" fillId="0" borderId="33" xfId="1" applyBorder="1" applyAlignment="1" applyProtection="1">
      <alignment horizontal="left" wrapText="1"/>
      <protection locked="0"/>
    </xf>
    <xf numFmtId="0" fontId="16" fillId="0" borderId="1" xfId="1" applyBorder="1" applyAlignment="1" applyProtection="1">
      <alignment horizontal="left" wrapText="1"/>
      <protection locked="0"/>
    </xf>
    <xf numFmtId="0" fontId="16" fillId="0" borderId="46" xfId="1" applyBorder="1" applyAlignment="1" applyProtection="1">
      <alignment horizontal="left" wrapText="1"/>
      <protection locked="0"/>
    </xf>
    <xf numFmtId="0" fontId="16" fillId="0" borderId="18" xfId="1" applyBorder="1" applyAlignment="1" applyProtection="1">
      <alignment horizontal="justify" vertical="center"/>
      <protection locked="0"/>
    </xf>
    <xf numFmtId="0" fontId="0" fillId="0" borderId="48" xfId="0" applyFill="1" applyBorder="1" applyAlignment="1" applyProtection="1">
      <alignment horizontal="left"/>
    </xf>
    <xf numFmtId="0" fontId="0" fillId="0" borderId="45" xfId="0" applyFill="1" applyBorder="1" applyAlignment="1" applyProtection="1">
      <alignment horizontal="left"/>
    </xf>
    <xf numFmtId="0" fontId="2" fillId="0" borderId="37" xfId="0" applyNumberFormat="1" applyFont="1" applyFill="1" applyBorder="1" applyAlignment="1" applyProtection="1">
      <alignment horizontal="left" vertical="center" wrapText="1"/>
    </xf>
    <xf numFmtId="0" fontId="2" fillId="0" borderId="38" xfId="0" applyNumberFormat="1" applyFont="1" applyFill="1" applyBorder="1" applyAlignment="1" applyProtection="1">
      <alignment horizontal="left" vertical="center" wrapText="1"/>
    </xf>
    <xf numFmtId="0" fontId="0" fillId="0" borderId="1" xfId="0" applyFill="1" applyBorder="1" applyAlignment="1" applyProtection="1">
      <alignment horizontal="left"/>
    </xf>
    <xf numFmtId="0" fontId="0" fillId="0" borderId="46" xfId="0" applyFill="1" applyBorder="1" applyAlignment="1" applyProtection="1">
      <alignment horizontal="left"/>
    </xf>
  </cellXfs>
  <cellStyles count="9">
    <cellStyle name="Milliers 2" xfId="5"/>
    <cellStyle name="Monétaire 2" xfId="6"/>
    <cellStyle name="Normal" xfId="0" builtinId="0"/>
    <cellStyle name="Normal 2" xfId="1"/>
    <cellStyle name="Normal 3" xfId="3"/>
    <cellStyle name="Normal 3 2" xfId="4"/>
    <cellStyle name="Normal 3 3" xfId="8"/>
    <cellStyle name="Normal 4" xfId="2"/>
    <cellStyle name="Tabellenüberschrift BFE" xfId="7"/>
  </cellStyles>
  <dxfs count="20"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microsoft.com/office/2006/relationships/vbaProject" Target="vbaProject.bin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342900</xdr:colOff>
          <xdr:row>72</xdr:row>
          <xdr:rowOff>152400</xdr:rowOff>
        </xdr:from>
        <xdr:to>
          <xdr:col>10</xdr:col>
          <xdr:colOff>1104900</xdr:colOff>
          <xdr:row>74</xdr:row>
          <xdr:rowOff>57150</xdr:rowOff>
        </xdr:to>
        <xdr:sp macro="" textlink="">
          <xdr:nvSpPr>
            <xdr:cNvPr id="2062" name="Button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CH" sz="11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Calcul des rentabilités conjointes</a:t>
              </a:r>
            </a:p>
          </xdr:txBody>
        </xdr:sp>
        <xdr:clientData fLocksWithSheet="0" fPrintsWithSheet="0"/>
      </xdr:twoCellAnchor>
    </mc:Choice>
    <mc:Fallback/>
  </mc:AlternateContent>
  <xdr:twoCellAnchor>
    <xdr:from>
      <xdr:col>8</xdr:col>
      <xdr:colOff>1172766</xdr:colOff>
      <xdr:row>73</xdr:row>
      <xdr:rowOff>95250</xdr:rowOff>
    </xdr:from>
    <xdr:to>
      <xdr:col>9</xdr:col>
      <xdr:colOff>345702</xdr:colOff>
      <xdr:row>73</xdr:row>
      <xdr:rowOff>101694</xdr:rowOff>
    </xdr:to>
    <xdr:cxnSp macro="">
      <xdr:nvCxnSpPr>
        <xdr:cNvPr id="3" name="Connecteur droit avec flèche 2"/>
        <xdr:cNvCxnSpPr/>
      </xdr:nvCxnSpPr>
      <xdr:spPr>
        <a:xfrm>
          <a:off x="14275594" y="14275594"/>
          <a:ext cx="363561" cy="6444"/>
        </a:xfrm>
        <a:prstGeom prst="straightConnector1">
          <a:avLst/>
        </a:prstGeom>
        <a:ln>
          <a:tailEnd type="arrow"/>
        </a:ln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257175</xdr:colOff>
          <xdr:row>126</xdr:row>
          <xdr:rowOff>38100</xdr:rowOff>
        </xdr:from>
        <xdr:to>
          <xdr:col>5</xdr:col>
          <xdr:colOff>466725</xdr:colOff>
          <xdr:row>126</xdr:row>
          <xdr:rowOff>171450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126</xdr:row>
          <xdr:rowOff>19050</xdr:rowOff>
        </xdr:from>
        <xdr:to>
          <xdr:col>2</xdr:col>
          <xdr:colOff>209550</xdr:colOff>
          <xdr:row>126</xdr:row>
          <xdr:rowOff>180975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257175</xdr:colOff>
          <xdr:row>128</xdr:row>
          <xdr:rowOff>38100</xdr:rowOff>
        </xdr:from>
        <xdr:to>
          <xdr:col>5</xdr:col>
          <xdr:colOff>466725</xdr:colOff>
          <xdr:row>128</xdr:row>
          <xdr:rowOff>161925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128</xdr:row>
          <xdr:rowOff>19050</xdr:rowOff>
        </xdr:from>
        <xdr:to>
          <xdr:col>2</xdr:col>
          <xdr:colOff>209550</xdr:colOff>
          <xdr:row>128</xdr:row>
          <xdr:rowOff>180975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257175</xdr:colOff>
          <xdr:row>127</xdr:row>
          <xdr:rowOff>38100</xdr:rowOff>
        </xdr:from>
        <xdr:to>
          <xdr:col>5</xdr:col>
          <xdr:colOff>466725</xdr:colOff>
          <xdr:row>127</xdr:row>
          <xdr:rowOff>161925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127</xdr:row>
          <xdr:rowOff>19050</xdr:rowOff>
        </xdr:from>
        <xdr:to>
          <xdr:col>2</xdr:col>
          <xdr:colOff>209550</xdr:colOff>
          <xdr:row>127</xdr:row>
          <xdr:rowOff>180975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</xdr:col>
      <xdr:colOff>414130</xdr:colOff>
      <xdr:row>0</xdr:row>
      <xdr:rowOff>19881</xdr:rowOff>
    </xdr:from>
    <xdr:to>
      <xdr:col>7</xdr:col>
      <xdr:colOff>314739</xdr:colOff>
      <xdr:row>0</xdr:row>
      <xdr:rowOff>268358</xdr:rowOff>
    </xdr:to>
    <xdr:sp macro="" textlink="">
      <xdr:nvSpPr>
        <xdr:cNvPr id="2" name="ZoneTexte 1"/>
        <xdr:cNvSpPr txBox="1"/>
      </xdr:nvSpPr>
      <xdr:spPr>
        <a:xfrm>
          <a:off x="585580" y="19881"/>
          <a:ext cx="11016284" cy="248477"/>
        </a:xfrm>
        <a:prstGeom prst="rect">
          <a:avLst/>
        </a:prstGeom>
        <a:ln/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lang="fr-CH" sz="1400" b="1"/>
            <a:t>Cette check list peut servir d'autocontrôle aux auteurs</a:t>
          </a:r>
          <a:r>
            <a:rPr lang="fr-CH" sz="1400" b="1" baseline="0"/>
            <a:t> des audits. Néanmoins, la validation des différentes étapes est réservée à l'OCEN.</a:t>
          </a:r>
          <a:endParaRPr lang="fr-CH" sz="14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28576</xdr:rowOff>
    </xdr:from>
    <xdr:to>
      <xdr:col>4</xdr:col>
      <xdr:colOff>4067175</xdr:colOff>
      <xdr:row>0</xdr:row>
      <xdr:rowOff>619126</xdr:rowOff>
    </xdr:to>
    <xdr:sp macro="" textlink="">
      <xdr:nvSpPr>
        <xdr:cNvPr id="2" name="ZoneTexte 1"/>
        <xdr:cNvSpPr txBox="1"/>
      </xdr:nvSpPr>
      <xdr:spPr>
        <a:xfrm>
          <a:off x="390525" y="28576"/>
          <a:ext cx="9858375" cy="590550"/>
        </a:xfrm>
        <a:prstGeom prst="rect">
          <a:avLst/>
        </a:prstGeom>
        <a:ln/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lang="fr-CH" sz="1400" b="1"/>
            <a:t>Inscrire ici les installations non-conformes nécessitant une mise en conformité auprès</a:t>
          </a:r>
          <a:r>
            <a:rPr lang="fr-CH" sz="1400" b="1" baseline="0"/>
            <a:t> de l'OCEN avec des délais raisonnables. Ces échéances seront validées et contrôlées par l'OCEN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RIOO/AppData/Local/Temp/$$_CF34/old/Rent.%20conjointe%20V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NERGIE/ScanE/Ubaud/Assainissement/Rent%20conjointe/Fichier%20de%20travail/Rent.%20conjointe_TEST%20C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au récapitulatif des APE"/>
      <sheetName val="Calcul (ne pas toucher)"/>
    </sheetNames>
    <sheetDataSet>
      <sheetData sheetId="0">
        <row r="30">
          <cell r="C30" t="str">
            <v>Mazout</v>
          </cell>
        </row>
        <row r="31">
          <cell r="C31" t="str">
            <v>Gaz naturel</v>
          </cell>
        </row>
        <row r="32">
          <cell r="C32" t="str">
            <v>Chaleur à distance produite à partir du gaz </v>
          </cell>
        </row>
        <row r="33">
          <cell r="C33" t="str">
            <v>Electricité</v>
          </cell>
        </row>
        <row r="34">
          <cell r="C34" t="str">
            <v>Chaleur à distance du réseau Cadiom</v>
          </cell>
        </row>
        <row r="35">
          <cell r="C35" t="str">
            <v>Pellets de bois</v>
          </cell>
        </row>
        <row r="36">
          <cell r="C36" t="str">
            <v>Chaleur à distance produite à partir du bois</v>
          </cell>
        </row>
        <row r="37">
          <cell r="C37" t="str">
            <v>Autre (remplir)</v>
          </cell>
        </row>
        <row r="38">
          <cell r="C38" t="str">
            <v>Autre (remplir)</v>
          </cell>
        </row>
        <row r="39">
          <cell r="C39" t="str">
            <v>Autre (remplir)</v>
          </cell>
        </row>
        <row r="40">
          <cell r="C40" t="str">
            <v>Autre (remplir)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 contact"/>
      <sheetName val="Tableau des APE"/>
      <sheetName val="Calcul"/>
      <sheetName val="Données"/>
    </sheetNames>
    <sheetDataSet>
      <sheetData sheetId="0" refreshError="1"/>
      <sheetData sheetId="1" refreshError="1"/>
      <sheetData sheetId="2">
        <row r="33">
          <cell r="C33" t="str">
            <v>Mazout </v>
          </cell>
        </row>
        <row r="34">
          <cell r="C34" t="str">
            <v>Gaz naturel</v>
          </cell>
        </row>
        <row r="35">
          <cell r="C35" t="str">
            <v>Chaleur à distance produite à partir du gaz </v>
          </cell>
        </row>
        <row r="36">
          <cell r="C36" t="str">
            <v>Electricité</v>
          </cell>
        </row>
        <row r="37">
          <cell r="C37" t="str">
            <v>Chaleur à distance du réseau Cadiom</v>
          </cell>
        </row>
        <row r="38">
          <cell r="C38" t="str">
            <v>Pellets de bois</v>
          </cell>
        </row>
        <row r="39">
          <cell r="C39" t="str">
            <v>Chaleur à distance produite à partir du bois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omments" Target="../comments2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vmlDrawing" Target="../drawings/vmlDrawing4.v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3"/>
  <dimension ref="A4:P117"/>
  <sheetViews>
    <sheetView tabSelected="1" view="pageBreakPreview" zoomScale="85" zoomScaleNormal="70" zoomScaleSheetLayoutView="85" zoomScalePageLayoutView="85" workbookViewId="0">
      <selection activeCell="C5" sqref="C5:E5"/>
    </sheetView>
  </sheetViews>
  <sheetFormatPr baseColWidth="10" defaultRowHeight="14.25" x14ac:dyDescent="0.2"/>
  <cols>
    <col min="1" max="1" width="3.125" bestFit="1" customWidth="1"/>
    <col min="2" max="2" width="57.625" customWidth="1"/>
    <col min="3" max="3" width="46.625" customWidth="1"/>
    <col min="4" max="4" width="21.875" customWidth="1"/>
    <col min="5" max="5" width="15" customWidth="1"/>
    <col min="6" max="6" width="21.875" customWidth="1"/>
    <col min="7" max="11" width="15" customWidth="1"/>
    <col min="16" max="16" width="19" bestFit="1" customWidth="1"/>
  </cols>
  <sheetData>
    <row r="4" spans="1:11" ht="15" thickBot="1" x14ac:dyDescent="0.25">
      <c r="B4" s="9" t="s">
        <v>31</v>
      </c>
    </row>
    <row r="5" spans="1:11" ht="15" x14ac:dyDescent="0.2">
      <c r="B5" s="11" t="s">
        <v>146</v>
      </c>
      <c r="C5" s="185"/>
      <c r="D5" s="186"/>
      <c r="E5" s="186"/>
      <c r="F5" s="12" t="s">
        <v>32</v>
      </c>
      <c r="G5" s="181"/>
      <c r="H5" s="181"/>
      <c r="I5" s="181"/>
      <c r="J5" s="181"/>
      <c r="K5" s="182"/>
    </row>
    <row r="6" spans="1:11" x14ac:dyDescent="0.2">
      <c r="B6" s="171" t="s">
        <v>33</v>
      </c>
      <c r="C6" s="14" t="s">
        <v>34</v>
      </c>
      <c r="D6" s="188"/>
      <c r="E6" s="189"/>
      <c r="F6" s="91" t="s">
        <v>35</v>
      </c>
      <c r="G6" s="166"/>
      <c r="H6" s="162" t="s">
        <v>36</v>
      </c>
      <c r="I6" s="183"/>
      <c r="J6" s="183"/>
      <c r="K6" s="184"/>
    </row>
    <row r="7" spans="1:11" x14ac:dyDescent="0.2">
      <c r="B7" s="13" t="s">
        <v>37</v>
      </c>
      <c r="C7" s="188"/>
      <c r="D7" s="188"/>
      <c r="E7" s="188"/>
      <c r="F7" s="188"/>
      <c r="G7" s="188"/>
      <c r="H7" s="188"/>
      <c r="I7" s="188"/>
      <c r="J7" s="188"/>
      <c r="K7" s="190"/>
    </row>
    <row r="8" spans="1:11" ht="15" x14ac:dyDescent="0.2">
      <c r="B8" s="172" t="s">
        <v>38</v>
      </c>
      <c r="C8" s="191"/>
      <c r="D8" s="191"/>
      <c r="E8" s="192"/>
      <c r="F8" s="161" t="s">
        <v>32</v>
      </c>
      <c r="G8" s="191"/>
      <c r="H8" s="191"/>
      <c r="I8" s="191"/>
      <c r="J8" s="191"/>
      <c r="K8" s="193"/>
    </row>
    <row r="9" spans="1:11" x14ac:dyDescent="0.2">
      <c r="B9" s="165" t="s">
        <v>33</v>
      </c>
      <c r="C9" s="14" t="s">
        <v>34</v>
      </c>
      <c r="D9" s="188"/>
      <c r="E9" s="189"/>
      <c r="F9" s="162" t="s">
        <v>35</v>
      </c>
      <c r="G9" s="163"/>
      <c r="H9" s="164" t="s">
        <v>36</v>
      </c>
      <c r="I9" s="183"/>
      <c r="J9" s="183"/>
      <c r="K9" s="184"/>
    </row>
    <row r="10" spans="1:11" ht="15.75" thickBot="1" x14ac:dyDescent="0.25">
      <c r="B10" s="167" t="s">
        <v>39</v>
      </c>
      <c r="C10" s="168"/>
      <c r="D10" s="169"/>
      <c r="E10" s="169"/>
      <c r="F10" s="169"/>
      <c r="G10" s="169"/>
      <c r="H10" s="169"/>
      <c r="I10" s="169"/>
      <c r="J10" s="169"/>
      <c r="K10" s="170"/>
    </row>
    <row r="12" spans="1:11" ht="15.75" thickBot="1" x14ac:dyDescent="0.3">
      <c r="B12" s="10"/>
      <c r="C12" s="9" t="s">
        <v>127</v>
      </c>
      <c r="D12" s="8"/>
      <c r="E12" s="8"/>
    </row>
    <row r="13" spans="1:11" s="4" customFormat="1" ht="60" x14ac:dyDescent="0.25">
      <c r="A13" s="20" t="s">
        <v>6</v>
      </c>
      <c r="B13" s="130" t="s">
        <v>158</v>
      </c>
      <c r="C13" s="71" t="s">
        <v>128</v>
      </c>
      <c r="D13" s="187" t="s">
        <v>7</v>
      </c>
      <c r="E13" s="187"/>
      <c r="F13" s="187" t="s">
        <v>8</v>
      </c>
      <c r="G13" s="187"/>
      <c r="H13" s="70" t="s">
        <v>9</v>
      </c>
      <c r="I13" s="70" t="s">
        <v>0</v>
      </c>
      <c r="J13" s="70" t="s">
        <v>1</v>
      </c>
      <c r="K13" s="23" t="s">
        <v>10</v>
      </c>
    </row>
    <row r="14" spans="1:11" s="5" customFormat="1" ht="15.75" thickBot="1" x14ac:dyDescent="0.25">
      <c r="A14" s="24" t="s">
        <v>11</v>
      </c>
      <c r="B14" s="73"/>
      <c r="C14" s="73" t="s">
        <v>5</v>
      </c>
      <c r="D14" s="25" t="s">
        <v>2</v>
      </c>
      <c r="E14" s="25" t="s">
        <v>12</v>
      </c>
      <c r="F14" s="25" t="s">
        <v>2</v>
      </c>
      <c r="G14" s="25" t="s">
        <v>12</v>
      </c>
      <c r="H14" s="25" t="s">
        <v>12</v>
      </c>
      <c r="I14" s="25" t="s">
        <v>13</v>
      </c>
      <c r="J14" s="25" t="s">
        <v>14</v>
      </c>
      <c r="K14" s="26" t="s">
        <v>15</v>
      </c>
    </row>
    <row r="15" spans="1:11" s="6" customFormat="1" x14ac:dyDescent="0.2">
      <c r="A15" s="72">
        <v>1</v>
      </c>
      <c r="B15" s="27"/>
      <c r="C15" s="27"/>
      <c r="D15" s="27"/>
      <c r="E15" s="34"/>
      <c r="F15" s="27"/>
      <c r="G15" s="34"/>
      <c r="H15" s="30">
        <f t="shared" ref="H15:H48" si="0">SUM(E15,G15)</f>
        <v>0</v>
      </c>
      <c r="I15" s="31">
        <f t="shared" ref="I15:I54" si="1">IF(D15="",0,E15*VLOOKUP(D15,$B$60:$C$71,2,FALSE))+IF(F15="",0,G15*VLOOKUP(F15,$B$60:$C$71,2,FALSE))</f>
        <v>0</v>
      </c>
      <c r="J15" s="32"/>
      <c r="K15" s="33" t="str">
        <f t="shared" ref="K15:K48" si="2">IF(I15=0,"",J15/I15)</f>
        <v/>
      </c>
    </row>
    <row r="16" spans="1:11" s="6" customFormat="1" x14ac:dyDescent="0.2">
      <c r="A16" s="50">
        <v>2</v>
      </c>
      <c r="B16" s="28"/>
      <c r="C16" s="28"/>
      <c r="D16" s="27"/>
      <c r="E16" s="34"/>
      <c r="F16" s="27"/>
      <c r="G16" s="35"/>
      <c r="H16" s="30">
        <f t="shared" si="0"/>
        <v>0</v>
      </c>
      <c r="I16" s="31">
        <f t="shared" si="1"/>
        <v>0</v>
      </c>
      <c r="J16" s="32"/>
      <c r="K16" s="33" t="str">
        <f t="shared" si="2"/>
        <v/>
      </c>
    </row>
    <row r="17" spans="1:11" s="6" customFormat="1" x14ac:dyDescent="0.2">
      <c r="A17" s="50">
        <v>3</v>
      </c>
      <c r="B17" s="28"/>
      <c r="C17" s="28"/>
      <c r="D17" s="27"/>
      <c r="E17" s="34"/>
      <c r="F17" s="27"/>
      <c r="G17" s="36"/>
      <c r="H17" s="30">
        <f t="shared" si="0"/>
        <v>0</v>
      </c>
      <c r="I17" s="31">
        <f t="shared" si="1"/>
        <v>0</v>
      </c>
      <c r="J17" s="32"/>
      <c r="K17" s="33" t="str">
        <f t="shared" si="2"/>
        <v/>
      </c>
    </row>
    <row r="18" spans="1:11" s="6" customFormat="1" x14ac:dyDescent="0.2">
      <c r="A18" s="50">
        <v>4</v>
      </c>
      <c r="B18" s="28"/>
      <c r="C18" s="28"/>
      <c r="D18" s="27"/>
      <c r="E18" s="34"/>
      <c r="F18" s="27"/>
      <c r="G18" s="35"/>
      <c r="H18" s="30">
        <f t="shared" si="0"/>
        <v>0</v>
      </c>
      <c r="I18" s="31">
        <f t="shared" si="1"/>
        <v>0</v>
      </c>
      <c r="J18" s="32"/>
      <c r="K18" s="33" t="str">
        <f t="shared" si="2"/>
        <v/>
      </c>
    </row>
    <row r="19" spans="1:11" s="6" customFormat="1" x14ac:dyDescent="0.2">
      <c r="A19" s="50">
        <v>5</v>
      </c>
      <c r="B19" s="28"/>
      <c r="C19" s="28"/>
      <c r="D19" s="27"/>
      <c r="E19" s="34"/>
      <c r="F19" s="27"/>
      <c r="G19" s="35"/>
      <c r="H19" s="30">
        <f t="shared" si="0"/>
        <v>0</v>
      </c>
      <c r="I19" s="31">
        <f t="shared" si="1"/>
        <v>0</v>
      </c>
      <c r="J19" s="32"/>
      <c r="K19" s="33" t="str">
        <f t="shared" si="2"/>
        <v/>
      </c>
    </row>
    <row r="20" spans="1:11" s="6" customFormat="1" x14ac:dyDescent="0.2">
      <c r="A20" s="50">
        <v>6</v>
      </c>
      <c r="B20" s="28"/>
      <c r="C20" s="28"/>
      <c r="D20" s="27"/>
      <c r="E20" s="34"/>
      <c r="F20" s="27"/>
      <c r="G20" s="36"/>
      <c r="H20" s="30">
        <f t="shared" si="0"/>
        <v>0</v>
      </c>
      <c r="I20" s="31">
        <f t="shared" si="1"/>
        <v>0</v>
      </c>
      <c r="J20" s="32"/>
      <c r="K20" s="33" t="str">
        <f t="shared" si="2"/>
        <v/>
      </c>
    </row>
    <row r="21" spans="1:11" s="6" customFormat="1" x14ac:dyDescent="0.2">
      <c r="A21" s="50">
        <v>7</v>
      </c>
      <c r="B21" s="28"/>
      <c r="C21" s="28"/>
      <c r="D21" s="27"/>
      <c r="E21" s="34"/>
      <c r="F21" s="27"/>
      <c r="G21" s="36"/>
      <c r="H21" s="30">
        <f t="shared" si="0"/>
        <v>0</v>
      </c>
      <c r="I21" s="31">
        <f t="shared" si="1"/>
        <v>0</v>
      </c>
      <c r="J21" s="32"/>
      <c r="K21" s="33" t="str">
        <f t="shared" si="2"/>
        <v/>
      </c>
    </row>
    <row r="22" spans="1:11" s="6" customFormat="1" x14ac:dyDescent="0.2">
      <c r="A22" s="50">
        <v>8</v>
      </c>
      <c r="B22" s="28"/>
      <c r="C22" s="28"/>
      <c r="D22" s="27"/>
      <c r="E22" s="34"/>
      <c r="F22" s="27"/>
      <c r="G22" s="36"/>
      <c r="H22" s="30">
        <f t="shared" si="0"/>
        <v>0</v>
      </c>
      <c r="I22" s="31">
        <f t="shared" si="1"/>
        <v>0</v>
      </c>
      <c r="J22" s="32"/>
      <c r="K22" s="33" t="str">
        <f t="shared" si="2"/>
        <v/>
      </c>
    </row>
    <row r="23" spans="1:11" s="6" customFormat="1" x14ac:dyDescent="0.2">
      <c r="A23" s="50">
        <v>9</v>
      </c>
      <c r="B23" s="28"/>
      <c r="C23" s="28"/>
      <c r="D23" s="27"/>
      <c r="E23" s="34"/>
      <c r="F23" s="27"/>
      <c r="G23" s="36"/>
      <c r="H23" s="30">
        <f t="shared" si="0"/>
        <v>0</v>
      </c>
      <c r="I23" s="31">
        <f t="shared" si="1"/>
        <v>0</v>
      </c>
      <c r="J23" s="32"/>
      <c r="K23" s="33" t="str">
        <f t="shared" si="2"/>
        <v/>
      </c>
    </row>
    <row r="24" spans="1:11" s="6" customFormat="1" x14ac:dyDescent="0.2">
      <c r="A24" s="63">
        <v>10</v>
      </c>
      <c r="B24" s="64"/>
      <c r="C24" s="64"/>
      <c r="D24" s="27"/>
      <c r="E24" s="34"/>
      <c r="F24" s="27"/>
      <c r="G24" s="65"/>
      <c r="H24" s="30">
        <f t="shared" si="0"/>
        <v>0</v>
      </c>
      <c r="I24" s="31">
        <f t="shared" si="1"/>
        <v>0</v>
      </c>
      <c r="J24" s="32"/>
      <c r="K24" s="33" t="str">
        <f t="shared" si="2"/>
        <v/>
      </c>
    </row>
    <row r="25" spans="1:11" s="6" customFormat="1" x14ac:dyDescent="0.2">
      <c r="A25" s="63">
        <v>11</v>
      </c>
      <c r="B25" s="64"/>
      <c r="C25" s="64"/>
      <c r="D25" s="27"/>
      <c r="E25" s="34"/>
      <c r="F25" s="27"/>
      <c r="G25" s="65"/>
      <c r="H25" s="30">
        <f t="shared" si="0"/>
        <v>0</v>
      </c>
      <c r="I25" s="31">
        <f t="shared" si="1"/>
        <v>0</v>
      </c>
      <c r="J25" s="32"/>
      <c r="K25" s="33" t="str">
        <f t="shared" si="2"/>
        <v/>
      </c>
    </row>
    <row r="26" spans="1:11" s="6" customFormat="1" x14ac:dyDescent="0.2">
      <c r="A26" s="63">
        <v>12</v>
      </c>
      <c r="B26" s="64"/>
      <c r="C26" s="64"/>
      <c r="D26" s="27"/>
      <c r="E26" s="34"/>
      <c r="F26" s="27"/>
      <c r="G26" s="65"/>
      <c r="H26" s="30">
        <f t="shared" si="0"/>
        <v>0</v>
      </c>
      <c r="I26" s="31">
        <f t="shared" si="1"/>
        <v>0</v>
      </c>
      <c r="J26" s="32"/>
      <c r="K26" s="33" t="str">
        <f t="shared" si="2"/>
        <v/>
      </c>
    </row>
    <row r="27" spans="1:11" s="6" customFormat="1" x14ac:dyDescent="0.2">
      <c r="A27" s="63">
        <v>13</v>
      </c>
      <c r="B27" s="64"/>
      <c r="C27" s="64"/>
      <c r="D27" s="27"/>
      <c r="E27" s="34"/>
      <c r="F27" s="27"/>
      <c r="G27" s="65"/>
      <c r="H27" s="30">
        <f t="shared" si="0"/>
        <v>0</v>
      </c>
      <c r="I27" s="31">
        <f t="shared" si="1"/>
        <v>0</v>
      </c>
      <c r="J27" s="32"/>
      <c r="K27" s="33" t="str">
        <f t="shared" si="2"/>
        <v/>
      </c>
    </row>
    <row r="28" spans="1:11" s="6" customFormat="1" x14ac:dyDescent="0.2">
      <c r="A28" s="63">
        <v>14</v>
      </c>
      <c r="B28" s="64"/>
      <c r="C28" s="64"/>
      <c r="D28" s="27"/>
      <c r="E28" s="34"/>
      <c r="F28" s="27"/>
      <c r="G28" s="65"/>
      <c r="H28" s="30">
        <f t="shared" si="0"/>
        <v>0</v>
      </c>
      <c r="I28" s="31">
        <f t="shared" si="1"/>
        <v>0</v>
      </c>
      <c r="J28" s="32"/>
      <c r="K28" s="33" t="str">
        <f t="shared" si="2"/>
        <v/>
      </c>
    </row>
    <row r="29" spans="1:11" s="6" customFormat="1" x14ac:dyDescent="0.2">
      <c r="A29" s="63">
        <v>15</v>
      </c>
      <c r="B29" s="64"/>
      <c r="C29" s="64"/>
      <c r="D29" s="27"/>
      <c r="E29" s="34"/>
      <c r="F29" s="27"/>
      <c r="G29" s="65"/>
      <c r="H29" s="30">
        <f t="shared" si="0"/>
        <v>0</v>
      </c>
      <c r="I29" s="31">
        <f t="shared" si="1"/>
        <v>0</v>
      </c>
      <c r="J29" s="32"/>
      <c r="K29" s="33" t="str">
        <f t="shared" si="2"/>
        <v/>
      </c>
    </row>
    <row r="30" spans="1:11" s="6" customFormat="1" x14ac:dyDescent="0.2">
      <c r="A30" s="63">
        <v>16</v>
      </c>
      <c r="B30" s="64"/>
      <c r="C30" s="64"/>
      <c r="D30" s="27"/>
      <c r="E30" s="34"/>
      <c r="F30" s="27"/>
      <c r="G30" s="65"/>
      <c r="H30" s="30">
        <f t="shared" si="0"/>
        <v>0</v>
      </c>
      <c r="I30" s="31">
        <f t="shared" si="1"/>
        <v>0</v>
      </c>
      <c r="J30" s="32"/>
      <c r="K30" s="33" t="str">
        <f t="shared" si="2"/>
        <v/>
      </c>
    </row>
    <row r="31" spans="1:11" s="6" customFormat="1" x14ac:dyDescent="0.2">
      <c r="A31" s="63">
        <v>17</v>
      </c>
      <c r="B31" s="64"/>
      <c r="C31" s="64"/>
      <c r="D31" s="27"/>
      <c r="E31" s="34"/>
      <c r="F31" s="27"/>
      <c r="G31" s="65"/>
      <c r="H31" s="30">
        <f t="shared" si="0"/>
        <v>0</v>
      </c>
      <c r="I31" s="31">
        <f t="shared" si="1"/>
        <v>0</v>
      </c>
      <c r="J31" s="32"/>
      <c r="K31" s="33" t="str">
        <f t="shared" si="2"/>
        <v/>
      </c>
    </row>
    <row r="32" spans="1:11" s="6" customFormat="1" x14ac:dyDescent="0.2">
      <c r="A32" s="63">
        <v>18</v>
      </c>
      <c r="B32" s="64"/>
      <c r="C32" s="64"/>
      <c r="D32" s="27"/>
      <c r="E32" s="34"/>
      <c r="F32" s="27"/>
      <c r="G32" s="65"/>
      <c r="H32" s="30">
        <f t="shared" si="0"/>
        <v>0</v>
      </c>
      <c r="I32" s="31">
        <f t="shared" si="1"/>
        <v>0</v>
      </c>
      <c r="J32" s="32"/>
      <c r="K32" s="33" t="str">
        <f t="shared" si="2"/>
        <v/>
      </c>
    </row>
    <row r="33" spans="1:11" s="6" customFormat="1" x14ac:dyDescent="0.2">
      <c r="A33" s="63">
        <v>19</v>
      </c>
      <c r="B33" s="64"/>
      <c r="C33" s="64"/>
      <c r="D33" s="27"/>
      <c r="E33" s="34"/>
      <c r="F33" s="27"/>
      <c r="G33" s="65"/>
      <c r="H33" s="30">
        <f t="shared" si="0"/>
        <v>0</v>
      </c>
      <c r="I33" s="31">
        <f t="shared" si="1"/>
        <v>0</v>
      </c>
      <c r="J33" s="32"/>
      <c r="K33" s="33" t="str">
        <f t="shared" si="2"/>
        <v/>
      </c>
    </row>
    <row r="34" spans="1:11" s="6" customFormat="1" x14ac:dyDescent="0.2">
      <c r="A34" s="63">
        <v>20</v>
      </c>
      <c r="B34" s="64"/>
      <c r="C34" s="64"/>
      <c r="D34" s="27"/>
      <c r="E34" s="34"/>
      <c r="F34" s="27"/>
      <c r="G34" s="65"/>
      <c r="H34" s="30">
        <f t="shared" si="0"/>
        <v>0</v>
      </c>
      <c r="I34" s="31">
        <f t="shared" si="1"/>
        <v>0</v>
      </c>
      <c r="J34" s="32"/>
      <c r="K34" s="33" t="str">
        <f t="shared" si="2"/>
        <v/>
      </c>
    </row>
    <row r="35" spans="1:11" s="6" customFormat="1" x14ac:dyDescent="0.2">
      <c r="A35" s="63">
        <v>21</v>
      </c>
      <c r="B35" s="64"/>
      <c r="C35" s="64"/>
      <c r="D35" s="27"/>
      <c r="E35" s="34"/>
      <c r="F35" s="27"/>
      <c r="G35" s="65"/>
      <c r="H35" s="30">
        <f t="shared" si="0"/>
        <v>0</v>
      </c>
      <c r="I35" s="31">
        <f t="shared" si="1"/>
        <v>0</v>
      </c>
      <c r="J35" s="32"/>
      <c r="K35" s="33" t="str">
        <f t="shared" si="2"/>
        <v/>
      </c>
    </row>
    <row r="36" spans="1:11" s="6" customFormat="1" x14ac:dyDescent="0.2">
      <c r="A36" s="63">
        <v>22</v>
      </c>
      <c r="B36" s="64"/>
      <c r="C36" s="64"/>
      <c r="D36" s="27"/>
      <c r="E36" s="34"/>
      <c r="F36" s="27"/>
      <c r="G36" s="65"/>
      <c r="H36" s="30">
        <f t="shared" si="0"/>
        <v>0</v>
      </c>
      <c r="I36" s="31">
        <f t="shared" si="1"/>
        <v>0</v>
      </c>
      <c r="J36" s="32"/>
      <c r="K36" s="33" t="str">
        <f t="shared" si="2"/>
        <v/>
      </c>
    </row>
    <row r="37" spans="1:11" s="6" customFormat="1" x14ac:dyDescent="0.2">
      <c r="A37" s="63">
        <v>23</v>
      </c>
      <c r="B37" s="64"/>
      <c r="C37" s="64"/>
      <c r="D37" s="27"/>
      <c r="E37" s="34"/>
      <c r="F37" s="27"/>
      <c r="G37" s="65"/>
      <c r="H37" s="30">
        <f t="shared" si="0"/>
        <v>0</v>
      </c>
      <c r="I37" s="31">
        <f t="shared" si="1"/>
        <v>0</v>
      </c>
      <c r="J37" s="32"/>
      <c r="K37" s="33" t="str">
        <f t="shared" si="2"/>
        <v/>
      </c>
    </row>
    <row r="38" spans="1:11" s="6" customFormat="1" x14ac:dyDescent="0.2">
      <c r="A38" s="63">
        <v>24</v>
      </c>
      <c r="B38" s="64"/>
      <c r="C38" s="64"/>
      <c r="D38" s="27"/>
      <c r="E38" s="34"/>
      <c r="F38" s="27"/>
      <c r="G38" s="65"/>
      <c r="H38" s="30">
        <f t="shared" si="0"/>
        <v>0</v>
      </c>
      <c r="I38" s="31">
        <f t="shared" si="1"/>
        <v>0</v>
      </c>
      <c r="J38" s="32"/>
      <c r="K38" s="33" t="str">
        <f t="shared" si="2"/>
        <v/>
      </c>
    </row>
    <row r="39" spans="1:11" s="6" customFormat="1" x14ac:dyDescent="0.2">
      <c r="A39" s="63">
        <v>25</v>
      </c>
      <c r="B39" s="64"/>
      <c r="C39" s="64"/>
      <c r="D39" s="27"/>
      <c r="E39" s="34"/>
      <c r="F39" s="27"/>
      <c r="G39" s="65"/>
      <c r="H39" s="30">
        <f t="shared" si="0"/>
        <v>0</v>
      </c>
      <c r="I39" s="31">
        <f t="shared" si="1"/>
        <v>0</v>
      </c>
      <c r="J39" s="32"/>
      <c r="K39" s="33" t="str">
        <f t="shared" si="2"/>
        <v/>
      </c>
    </row>
    <row r="40" spans="1:11" s="6" customFormat="1" x14ac:dyDescent="0.2">
      <c r="A40" s="63">
        <v>26</v>
      </c>
      <c r="B40" s="64"/>
      <c r="C40" s="64"/>
      <c r="D40" s="27"/>
      <c r="E40" s="34"/>
      <c r="F40" s="27"/>
      <c r="G40" s="65"/>
      <c r="H40" s="30">
        <f t="shared" si="0"/>
        <v>0</v>
      </c>
      <c r="I40" s="31">
        <f t="shared" si="1"/>
        <v>0</v>
      </c>
      <c r="J40" s="32"/>
      <c r="K40" s="33" t="str">
        <f t="shared" si="2"/>
        <v/>
      </c>
    </row>
    <row r="41" spans="1:11" s="6" customFormat="1" x14ac:dyDescent="0.2">
      <c r="A41" s="63">
        <v>27</v>
      </c>
      <c r="B41" s="64"/>
      <c r="C41" s="64"/>
      <c r="D41" s="27"/>
      <c r="E41" s="34"/>
      <c r="F41" s="27"/>
      <c r="G41" s="65"/>
      <c r="H41" s="30">
        <f t="shared" si="0"/>
        <v>0</v>
      </c>
      <c r="I41" s="31">
        <f t="shared" si="1"/>
        <v>0</v>
      </c>
      <c r="J41" s="32"/>
      <c r="K41" s="33" t="str">
        <f t="shared" si="2"/>
        <v/>
      </c>
    </row>
    <row r="42" spans="1:11" s="6" customFormat="1" x14ac:dyDescent="0.2">
      <c r="A42" s="63">
        <v>28</v>
      </c>
      <c r="B42" s="64"/>
      <c r="C42" s="64"/>
      <c r="D42" s="27"/>
      <c r="E42" s="34"/>
      <c r="F42" s="27"/>
      <c r="G42" s="65"/>
      <c r="H42" s="30">
        <f t="shared" si="0"/>
        <v>0</v>
      </c>
      <c r="I42" s="31">
        <f t="shared" si="1"/>
        <v>0</v>
      </c>
      <c r="J42" s="32"/>
      <c r="K42" s="33" t="str">
        <f t="shared" si="2"/>
        <v/>
      </c>
    </row>
    <row r="43" spans="1:11" s="6" customFormat="1" x14ac:dyDescent="0.2">
      <c r="A43" s="63">
        <v>29</v>
      </c>
      <c r="B43" s="64"/>
      <c r="C43" s="64"/>
      <c r="D43" s="27"/>
      <c r="E43" s="34"/>
      <c r="F43" s="27"/>
      <c r="G43" s="65"/>
      <c r="H43" s="30">
        <f t="shared" si="0"/>
        <v>0</v>
      </c>
      <c r="I43" s="31">
        <f t="shared" si="1"/>
        <v>0</v>
      </c>
      <c r="J43" s="32"/>
      <c r="K43" s="33" t="str">
        <f t="shared" si="2"/>
        <v/>
      </c>
    </row>
    <row r="44" spans="1:11" s="6" customFormat="1" x14ac:dyDescent="0.2">
      <c r="A44" s="63">
        <v>30</v>
      </c>
      <c r="B44" s="64"/>
      <c r="C44" s="64"/>
      <c r="D44" s="27"/>
      <c r="E44" s="34"/>
      <c r="F44" s="27"/>
      <c r="G44" s="65"/>
      <c r="H44" s="30">
        <f t="shared" si="0"/>
        <v>0</v>
      </c>
      <c r="I44" s="31">
        <f t="shared" si="1"/>
        <v>0</v>
      </c>
      <c r="J44" s="32"/>
      <c r="K44" s="33" t="str">
        <f t="shared" si="2"/>
        <v/>
      </c>
    </row>
    <row r="45" spans="1:11" s="6" customFormat="1" x14ac:dyDescent="0.2">
      <c r="A45" s="63">
        <v>31</v>
      </c>
      <c r="B45" s="64"/>
      <c r="C45" s="64"/>
      <c r="D45" s="27"/>
      <c r="E45" s="34"/>
      <c r="F45" s="27"/>
      <c r="G45" s="65"/>
      <c r="H45" s="30">
        <f t="shared" si="0"/>
        <v>0</v>
      </c>
      <c r="I45" s="31">
        <f t="shared" si="1"/>
        <v>0</v>
      </c>
      <c r="J45" s="32"/>
      <c r="K45" s="33" t="str">
        <f t="shared" si="2"/>
        <v/>
      </c>
    </row>
    <row r="46" spans="1:11" s="6" customFormat="1" x14ac:dyDescent="0.2">
      <c r="A46" s="63">
        <v>32</v>
      </c>
      <c r="B46" s="64"/>
      <c r="C46" s="64"/>
      <c r="D46" s="27"/>
      <c r="E46" s="34"/>
      <c r="F46" s="27"/>
      <c r="G46" s="65"/>
      <c r="H46" s="30">
        <f t="shared" si="0"/>
        <v>0</v>
      </c>
      <c r="I46" s="31">
        <f t="shared" si="1"/>
        <v>0</v>
      </c>
      <c r="J46" s="32"/>
      <c r="K46" s="33" t="str">
        <f t="shared" si="2"/>
        <v/>
      </c>
    </row>
    <row r="47" spans="1:11" s="6" customFormat="1" x14ac:dyDescent="0.2">
      <c r="A47" s="63">
        <v>33</v>
      </c>
      <c r="B47" s="64"/>
      <c r="C47" s="64"/>
      <c r="D47" s="27"/>
      <c r="E47" s="34"/>
      <c r="F47" s="27"/>
      <c r="G47" s="65"/>
      <c r="H47" s="30">
        <f t="shared" si="0"/>
        <v>0</v>
      </c>
      <c r="I47" s="31">
        <f t="shared" si="1"/>
        <v>0</v>
      </c>
      <c r="J47" s="32"/>
      <c r="K47" s="33" t="str">
        <f t="shared" si="2"/>
        <v/>
      </c>
    </row>
    <row r="48" spans="1:11" s="6" customFormat="1" x14ac:dyDescent="0.2">
      <c r="A48" s="63">
        <v>34</v>
      </c>
      <c r="B48" s="64"/>
      <c r="C48" s="64"/>
      <c r="D48" s="27"/>
      <c r="E48" s="34"/>
      <c r="F48" s="27"/>
      <c r="G48" s="65"/>
      <c r="H48" s="30">
        <f t="shared" si="0"/>
        <v>0</v>
      </c>
      <c r="I48" s="31">
        <f t="shared" si="1"/>
        <v>0</v>
      </c>
      <c r="J48" s="32"/>
      <c r="K48" s="33" t="str">
        <f t="shared" si="2"/>
        <v/>
      </c>
    </row>
    <row r="49" spans="1:16" s="6" customFormat="1" x14ac:dyDescent="0.2">
      <c r="A49" s="63">
        <v>35</v>
      </c>
      <c r="B49" s="64"/>
      <c r="C49" s="64"/>
      <c r="D49" s="27"/>
      <c r="E49" s="34"/>
      <c r="F49" s="27"/>
      <c r="G49" s="65"/>
      <c r="H49" s="30">
        <f t="shared" ref="H49:H54" si="3">SUM(E49,G49)</f>
        <v>0</v>
      </c>
      <c r="I49" s="31">
        <f t="shared" si="1"/>
        <v>0</v>
      </c>
      <c r="J49" s="32"/>
      <c r="K49" s="33" t="str">
        <f t="shared" ref="K49:K54" si="4">IF(I49=0,"",J49/I49)</f>
        <v/>
      </c>
    </row>
    <row r="50" spans="1:16" s="6" customFormat="1" x14ac:dyDescent="0.2">
      <c r="A50" s="63">
        <v>36</v>
      </c>
      <c r="B50" s="64"/>
      <c r="C50" s="64"/>
      <c r="D50" s="27"/>
      <c r="E50" s="34"/>
      <c r="F50" s="27"/>
      <c r="G50" s="65"/>
      <c r="H50" s="30">
        <f t="shared" si="3"/>
        <v>0</v>
      </c>
      <c r="I50" s="31">
        <f t="shared" si="1"/>
        <v>0</v>
      </c>
      <c r="J50" s="32"/>
      <c r="K50" s="33" t="str">
        <f t="shared" si="4"/>
        <v/>
      </c>
    </row>
    <row r="51" spans="1:16" s="6" customFormat="1" x14ac:dyDescent="0.2">
      <c r="A51" s="63">
        <v>37</v>
      </c>
      <c r="B51" s="64"/>
      <c r="C51" s="64"/>
      <c r="D51" s="27"/>
      <c r="E51" s="34"/>
      <c r="F51" s="27"/>
      <c r="G51" s="65"/>
      <c r="H51" s="30">
        <f t="shared" si="3"/>
        <v>0</v>
      </c>
      <c r="I51" s="31">
        <f t="shared" si="1"/>
        <v>0</v>
      </c>
      <c r="J51" s="32"/>
      <c r="K51" s="33" t="str">
        <f t="shared" si="4"/>
        <v/>
      </c>
    </row>
    <row r="52" spans="1:16" s="6" customFormat="1" x14ac:dyDescent="0.2">
      <c r="A52" s="63">
        <v>38</v>
      </c>
      <c r="B52" s="64"/>
      <c r="C52" s="64"/>
      <c r="D52" s="27"/>
      <c r="E52" s="34"/>
      <c r="F52" s="27"/>
      <c r="G52" s="65"/>
      <c r="H52" s="30">
        <f t="shared" si="3"/>
        <v>0</v>
      </c>
      <c r="I52" s="31">
        <f t="shared" si="1"/>
        <v>0</v>
      </c>
      <c r="J52" s="32"/>
      <c r="K52" s="33" t="str">
        <f t="shared" si="4"/>
        <v/>
      </c>
    </row>
    <row r="53" spans="1:16" s="6" customFormat="1" x14ac:dyDescent="0.2">
      <c r="A53" s="63">
        <v>39</v>
      </c>
      <c r="B53" s="64"/>
      <c r="C53" s="64"/>
      <c r="D53" s="27"/>
      <c r="E53" s="34"/>
      <c r="F53" s="27"/>
      <c r="G53" s="65"/>
      <c r="H53" s="30">
        <f t="shared" si="3"/>
        <v>0</v>
      </c>
      <c r="I53" s="31">
        <f t="shared" si="1"/>
        <v>0</v>
      </c>
      <c r="J53" s="32"/>
      <c r="K53" s="33" t="str">
        <f t="shared" si="4"/>
        <v/>
      </c>
    </row>
    <row r="54" spans="1:16" s="6" customFormat="1" x14ac:dyDescent="0.2">
      <c r="A54" s="63">
        <v>40</v>
      </c>
      <c r="B54" s="64"/>
      <c r="C54" s="64"/>
      <c r="D54" s="27"/>
      <c r="E54" s="34"/>
      <c r="F54" s="27"/>
      <c r="G54" s="65"/>
      <c r="H54" s="30">
        <f t="shared" si="3"/>
        <v>0</v>
      </c>
      <c r="I54" s="31">
        <f t="shared" si="1"/>
        <v>0</v>
      </c>
      <c r="J54" s="32"/>
      <c r="K54" s="33" t="str">
        <f t="shared" si="4"/>
        <v/>
      </c>
      <c r="P54" s="67"/>
    </row>
    <row r="55" spans="1:16" s="46" customFormat="1" ht="15.75" thickBot="1" x14ac:dyDescent="0.3">
      <c r="A55" s="51"/>
      <c r="B55" s="42"/>
      <c r="C55" s="42" t="s">
        <v>18</v>
      </c>
      <c r="D55" s="43"/>
      <c r="E55" s="44">
        <f>SUM(E15:E54)</f>
        <v>0</v>
      </c>
      <c r="F55" s="43"/>
      <c r="G55" s="44">
        <f>SUM(G15:G54)</f>
        <v>0</v>
      </c>
      <c r="H55" s="44">
        <f>SUM(H15:H54)</f>
        <v>0</v>
      </c>
      <c r="I55" s="44">
        <f>SUM(I15:I54)</f>
        <v>0</v>
      </c>
      <c r="J55" s="44">
        <f>SUM(J15:J54)</f>
        <v>0</v>
      </c>
      <c r="K55" s="45" t="str">
        <f>IF(I55&gt;0,J55/I55,"")</f>
        <v/>
      </c>
    </row>
    <row r="58" spans="1:16" ht="15" thickBot="1" x14ac:dyDescent="0.25">
      <c r="A58" s="8"/>
      <c r="B58" s="9" t="s">
        <v>40</v>
      </c>
      <c r="C58" s="8"/>
    </row>
    <row r="59" spans="1:16" ht="15.75" thickBot="1" x14ac:dyDescent="0.25">
      <c r="B59" s="55" t="s">
        <v>19</v>
      </c>
      <c r="C59" s="56" t="s">
        <v>20</v>
      </c>
    </row>
    <row r="60" spans="1:16" x14ac:dyDescent="0.2">
      <c r="B60" s="57" t="s">
        <v>25</v>
      </c>
      <c r="C60" s="58"/>
    </row>
    <row r="61" spans="1:16" x14ac:dyDescent="0.2">
      <c r="B61" s="37" t="s">
        <v>16</v>
      </c>
      <c r="C61" s="59"/>
    </row>
    <row r="62" spans="1:16" x14ac:dyDescent="0.2">
      <c r="B62" s="37" t="s">
        <v>21</v>
      </c>
      <c r="C62" s="59"/>
    </row>
    <row r="63" spans="1:16" x14ac:dyDescent="0.2">
      <c r="B63" s="37" t="s">
        <v>17</v>
      </c>
      <c r="C63" s="59"/>
      <c r="F63" s="52"/>
      <c r="G63" s="52"/>
    </row>
    <row r="64" spans="1:16" x14ac:dyDescent="0.2">
      <c r="B64" s="37" t="s">
        <v>22</v>
      </c>
      <c r="C64" s="59"/>
    </row>
    <row r="65" spans="1:7" x14ac:dyDescent="0.2">
      <c r="B65" s="37" t="s">
        <v>23</v>
      </c>
      <c r="C65" s="59"/>
    </row>
    <row r="66" spans="1:7" x14ac:dyDescent="0.2">
      <c r="B66" s="37" t="s">
        <v>24</v>
      </c>
      <c r="C66" s="59"/>
    </row>
    <row r="67" spans="1:7" x14ac:dyDescent="0.2">
      <c r="B67" s="69" t="s">
        <v>44</v>
      </c>
      <c r="C67" s="59"/>
    </row>
    <row r="68" spans="1:7" x14ac:dyDescent="0.2">
      <c r="B68" s="61" t="s">
        <v>43</v>
      </c>
      <c r="C68" s="59"/>
    </row>
    <row r="69" spans="1:7" x14ac:dyDescent="0.2">
      <c r="B69" s="61" t="s">
        <v>43</v>
      </c>
      <c r="C69" s="59"/>
    </row>
    <row r="70" spans="1:7" x14ac:dyDescent="0.2">
      <c r="B70" s="61" t="s">
        <v>43</v>
      </c>
      <c r="C70" s="59"/>
    </row>
    <row r="71" spans="1:7" ht="15" thickBot="1" x14ac:dyDescent="0.25">
      <c r="B71" s="62" t="s">
        <v>43</v>
      </c>
      <c r="C71" s="60"/>
    </row>
    <row r="72" spans="1:7" x14ac:dyDescent="0.2">
      <c r="C72" s="54"/>
    </row>
    <row r="74" spans="1:7" x14ac:dyDescent="0.2">
      <c r="E74" s="5" t="s">
        <v>155</v>
      </c>
    </row>
    <row r="75" spans="1:7" x14ac:dyDescent="0.2">
      <c r="A75" s="16"/>
      <c r="B75" s="17"/>
      <c r="C75" s="15" t="s">
        <v>41</v>
      </c>
      <c r="D75" s="47">
        <v>3</v>
      </c>
      <c r="E75" s="18"/>
    </row>
    <row r="76" spans="1:7" x14ac:dyDescent="0.2">
      <c r="A76" s="16"/>
      <c r="B76" s="17"/>
      <c r="C76" s="15"/>
      <c r="D76" s="53"/>
      <c r="E76" s="18"/>
      <c r="F76" s="5"/>
    </row>
    <row r="77" spans="1:7" ht="15" thickBot="1" x14ac:dyDescent="0.25">
      <c r="A77" s="16"/>
      <c r="B77" s="17"/>
      <c r="C77" s="15"/>
      <c r="D77" s="53"/>
      <c r="E77" s="18"/>
      <c r="F77" s="5"/>
    </row>
    <row r="78" spans="1:7" ht="30" x14ac:dyDescent="0.2">
      <c r="B78" s="20" t="s">
        <v>6</v>
      </c>
      <c r="C78" s="21" t="s">
        <v>29</v>
      </c>
      <c r="D78" s="21" t="s">
        <v>27</v>
      </c>
      <c r="E78" s="22" t="s">
        <v>30</v>
      </c>
      <c r="F78" s="21" t="s">
        <v>26</v>
      </c>
      <c r="G78" s="29" t="s">
        <v>28</v>
      </c>
    </row>
    <row r="79" spans="1:7" ht="15.75" thickBot="1" x14ac:dyDescent="0.25">
      <c r="B79" s="24" t="s">
        <v>11</v>
      </c>
      <c r="C79" s="25" t="s">
        <v>5</v>
      </c>
      <c r="D79" s="25" t="s">
        <v>13</v>
      </c>
      <c r="E79" s="25" t="s">
        <v>12</v>
      </c>
      <c r="F79" s="25" t="s">
        <v>14</v>
      </c>
      <c r="G79" s="26" t="s">
        <v>15</v>
      </c>
    </row>
    <row r="80" spans="1:7" x14ac:dyDescent="0.2">
      <c r="B80" s="66">
        <v>1</v>
      </c>
      <c r="C80" s="121"/>
      <c r="D80" s="122"/>
      <c r="E80" s="122"/>
      <c r="F80" s="122"/>
      <c r="G80" s="123"/>
    </row>
    <row r="81" spans="2:15" x14ac:dyDescent="0.2">
      <c r="B81" s="48">
        <v>2</v>
      </c>
      <c r="C81" s="124"/>
      <c r="D81" s="125"/>
      <c r="E81" s="125"/>
      <c r="F81" s="125"/>
      <c r="G81" s="126"/>
    </row>
    <row r="82" spans="2:15" x14ac:dyDescent="0.2">
      <c r="B82" s="48">
        <v>3</v>
      </c>
      <c r="C82" s="124"/>
      <c r="D82" s="125"/>
      <c r="E82" s="125"/>
      <c r="F82" s="125"/>
      <c r="G82" s="126"/>
    </row>
    <row r="83" spans="2:15" x14ac:dyDescent="0.2">
      <c r="B83" s="48">
        <v>4</v>
      </c>
      <c r="C83" s="124"/>
      <c r="D83" s="125"/>
      <c r="E83" s="125"/>
      <c r="F83" s="125"/>
      <c r="G83" s="126"/>
    </row>
    <row r="84" spans="2:15" x14ac:dyDescent="0.2">
      <c r="B84" s="48">
        <v>5</v>
      </c>
      <c r="C84" s="124"/>
      <c r="D84" s="125"/>
      <c r="E84" s="125"/>
      <c r="F84" s="125"/>
      <c r="G84" s="126"/>
    </row>
    <row r="85" spans="2:15" x14ac:dyDescent="0.2">
      <c r="B85" s="48">
        <v>6</v>
      </c>
      <c r="C85" s="124"/>
      <c r="D85" s="125"/>
      <c r="E85" s="125"/>
      <c r="F85" s="125"/>
      <c r="G85" s="126"/>
    </row>
    <row r="86" spans="2:15" x14ac:dyDescent="0.2">
      <c r="B86" s="48">
        <v>7</v>
      </c>
      <c r="C86" s="124"/>
      <c r="D86" s="125"/>
      <c r="E86" s="125"/>
      <c r="F86" s="125"/>
      <c r="G86" s="126"/>
    </row>
    <row r="87" spans="2:15" x14ac:dyDescent="0.2">
      <c r="B87" s="48">
        <v>8</v>
      </c>
      <c r="C87" s="124"/>
      <c r="D87" s="125"/>
      <c r="E87" s="125"/>
      <c r="F87" s="125"/>
      <c r="G87" s="126"/>
    </row>
    <row r="88" spans="2:15" x14ac:dyDescent="0.2">
      <c r="B88" s="48">
        <v>9</v>
      </c>
      <c r="C88" s="124"/>
      <c r="D88" s="125"/>
      <c r="E88" s="125"/>
      <c r="F88" s="125"/>
      <c r="G88" s="126"/>
    </row>
    <row r="89" spans="2:15" ht="15" thickBot="1" x14ac:dyDescent="0.25">
      <c r="B89" s="49">
        <v>10</v>
      </c>
      <c r="C89" s="127"/>
      <c r="D89" s="128"/>
      <c r="E89" s="128"/>
      <c r="F89" s="128"/>
      <c r="G89" s="129"/>
    </row>
    <row r="90" spans="2:15" x14ac:dyDescent="0.2">
      <c r="K90" s="8"/>
      <c r="L90" s="8"/>
      <c r="M90" s="8"/>
      <c r="N90" s="8"/>
    </row>
    <row r="91" spans="2:15" x14ac:dyDescent="0.2">
      <c r="B91" s="38" t="s">
        <v>42</v>
      </c>
      <c r="C91" s="2"/>
      <c r="D91" s="2"/>
      <c r="E91" s="2"/>
      <c r="F91" s="2"/>
      <c r="G91" s="2"/>
      <c r="H91" s="2"/>
      <c r="I91" s="2"/>
      <c r="J91" s="2"/>
      <c r="K91" s="7"/>
      <c r="L91" s="7"/>
      <c r="M91" s="7"/>
      <c r="N91" s="7"/>
      <c r="O91" s="2"/>
    </row>
    <row r="92" spans="2:15" x14ac:dyDescent="0.2">
      <c r="B92" s="1"/>
      <c r="C92" s="2"/>
      <c r="D92" s="2"/>
      <c r="E92" s="2"/>
      <c r="F92" s="2"/>
      <c r="G92" s="2"/>
      <c r="H92" s="2"/>
      <c r="I92" s="2"/>
      <c r="J92" s="2"/>
      <c r="K92" s="7"/>
      <c r="L92" s="7"/>
      <c r="M92" s="7"/>
      <c r="N92" s="7"/>
      <c r="O92" s="2"/>
    </row>
    <row r="93" spans="2:15" x14ac:dyDescent="0.2">
      <c r="C93" s="39" t="s">
        <v>3</v>
      </c>
      <c r="D93" s="40"/>
      <c r="E93" s="41"/>
      <c r="F93" s="39" t="s">
        <v>4</v>
      </c>
      <c r="G93" s="40"/>
      <c r="H93" s="19"/>
      <c r="K93" s="8"/>
      <c r="L93" s="68"/>
      <c r="M93" s="68"/>
      <c r="N93" s="68"/>
      <c r="O93" s="3"/>
    </row>
    <row r="94" spans="2:15" x14ac:dyDescent="0.2">
      <c r="K94" s="8"/>
      <c r="L94" s="8"/>
      <c r="M94" s="8"/>
      <c r="N94" s="8"/>
    </row>
    <row r="95" spans="2:15" x14ac:dyDescent="0.2">
      <c r="K95" s="8"/>
      <c r="L95" s="8"/>
      <c r="M95" s="8"/>
      <c r="N95" s="8"/>
    </row>
    <row r="96" spans="2:15" x14ac:dyDescent="0.2">
      <c r="K96" s="8"/>
      <c r="L96" s="8"/>
      <c r="M96" s="8"/>
      <c r="N96" s="8"/>
    </row>
    <row r="97" spans="2:14" x14ac:dyDescent="0.2">
      <c r="K97" s="8"/>
      <c r="L97" s="8"/>
      <c r="M97" s="8"/>
      <c r="N97" s="8"/>
    </row>
    <row r="100" spans="2:14" hidden="1" x14ac:dyDescent="0.2">
      <c r="B100" s="173" t="s">
        <v>165</v>
      </c>
    </row>
    <row r="101" spans="2:14" hidden="1" x14ac:dyDescent="0.2">
      <c r="B101" s="173" t="s">
        <v>168</v>
      </c>
    </row>
    <row r="102" spans="2:14" hidden="1" x14ac:dyDescent="0.2">
      <c r="B102" s="173" t="s">
        <v>159</v>
      </c>
    </row>
    <row r="103" spans="2:14" hidden="1" x14ac:dyDescent="0.2">
      <c r="B103" s="173" t="s">
        <v>166</v>
      </c>
    </row>
    <row r="104" spans="2:14" hidden="1" x14ac:dyDescent="0.2">
      <c r="B104" s="173" t="s">
        <v>169</v>
      </c>
    </row>
    <row r="105" spans="2:14" hidden="1" x14ac:dyDescent="0.2">
      <c r="B105" s="173" t="s">
        <v>160</v>
      </c>
    </row>
    <row r="106" spans="2:14" hidden="1" x14ac:dyDescent="0.2">
      <c r="B106" s="173" t="s">
        <v>167</v>
      </c>
    </row>
    <row r="107" spans="2:14" hidden="1" x14ac:dyDescent="0.2">
      <c r="B107" s="173" t="s">
        <v>170</v>
      </c>
    </row>
    <row r="108" spans="2:14" hidden="1" x14ac:dyDescent="0.2">
      <c r="B108" s="173" t="s">
        <v>161</v>
      </c>
    </row>
    <row r="109" spans="2:14" hidden="1" x14ac:dyDescent="0.2">
      <c r="B109" s="173" t="s">
        <v>171</v>
      </c>
    </row>
    <row r="110" spans="2:14" hidden="1" x14ac:dyDescent="0.2">
      <c r="B110" s="173" t="s">
        <v>164</v>
      </c>
    </row>
    <row r="111" spans="2:14" hidden="1" x14ac:dyDescent="0.2">
      <c r="B111" s="173" t="s">
        <v>88</v>
      </c>
    </row>
    <row r="112" spans="2:14" hidden="1" x14ac:dyDescent="0.2">
      <c r="B112" s="173" t="s">
        <v>174</v>
      </c>
    </row>
    <row r="113" spans="2:2" hidden="1" x14ac:dyDescent="0.2">
      <c r="B113" s="173" t="s">
        <v>162</v>
      </c>
    </row>
    <row r="114" spans="2:2" hidden="1" x14ac:dyDescent="0.2">
      <c r="B114" s="173" t="s">
        <v>172</v>
      </c>
    </row>
    <row r="115" spans="2:2" hidden="1" x14ac:dyDescent="0.2">
      <c r="B115" s="173" t="s">
        <v>173</v>
      </c>
    </row>
    <row r="116" spans="2:2" hidden="1" x14ac:dyDescent="0.2">
      <c r="B116" s="173" t="s">
        <v>44</v>
      </c>
    </row>
    <row r="117" spans="2:2" hidden="1" x14ac:dyDescent="0.2">
      <c r="B117" s="173" t="s">
        <v>163</v>
      </c>
    </row>
  </sheetData>
  <sheetProtection password="D993" sheet="1" objects="1" scenarios="1" selectLockedCells="1"/>
  <sortState ref="C80:G80">
    <sortCondition descending="1" ref="E80"/>
  </sortState>
  <mergeCells count="11">
    <mergeCell ref="G5:K5"/>
    <mergeCell ref="I6:K6"/>
    <mergeCell ref="C5:E5"/>
    <mergeCell ref="D13:E13"/>
    <mergeCell ref="F13:G13"/>
    <mergeCell ref="D6:E6"/>
    <mergeCell ref="C7:K7"/>
    <mergeCell ref="C8:E8"/>
    <mergeCell ref="D9:E9"/>
    <mergeCell ref="I9:K9"/>
    <mergeCell ref="G8:K8"/>
  </mergeCells>
  <phoneticPr fontId="7" type="noConversion"/>
  <dataValidations count="2">
    <dataValidation type="list" allowBlank="1" showInputMessage="1" showErrorMessage="1" sqref="F15:F54 D15:D54">
      <formula1>agtnrj</formula1>
    </dataValidation>
    <dataValidation type="list" allowBlank="1" showInputMessage="1" showErrorMessage="1" sqref="B15:B54">
      <formula1>$B$100:$B$117</formula1>
    </dataValidation>
  </dataValidations>
  <pageMargins left="0.25" right="0.25" top="0.75" bottom="0.75" header="0.3" footer="0.3"/>
  <pageSetup paperSize="9" scale="38" orientation="landscape" r:id="rId1"/>
  <headerFooter alignWithMargins="0">
    <oddHeader>&amp;L&amp;G&amp;C&amp;14Tableau récapitulatif des actions de performance énergétique&amp;R&amp;14REPUBLIQUE ET CANTON DE GENEVE
Département de l'aménagement, du logement et de l'énergie
Office cantonal de l'énergie</oddHeader>
    <oddFooter>&amp;C&amp;D&amp;RPage &amp;P</oddFooter>
  </headerFooter>
  <rowBreaks count="1" manualBreakCount="1">
    <brk id="56" max="10" man="1"/>
  </rowBreaks>
  <colBreaks count="1" manualBreakCount="1">
    <brk id="11" max="1048575" man="1"/>
  </col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2" r:id="rId5" name="Button 14">
              <controlPr locked="0" defaultSize="0" print="0" autoFill="0" autoPict="0" macro="[0]!combinaisons_O">
                <anchor moveWithCells="1" sizeWithCells="1">
                  <from>
                    <xdr:col>9</xdr:col>
                    <xdr:colOff>342900</xdr:colOff>
                    <xdr:row>72</xdr:row>
                    <xdr:rowOff>152400</xdr:rowOff>
                  </from>
                  <to>
                    <xdr:col>10</xdr:col>
                    <xdr:colOff>1104900</xdr:colOff>
                    <xdr:row>74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/>
  <dimension ref="B1:AA129"/>
  <sheetViews>
    <sheetView view="pageBreakPreview" zoomScale="115" zoomScaleNormal="100" zoomScaleSheetLayoutView="115" workbookViewId="0">
      <selection activeCell="F4" sqref="F4:G4"/>
    </sheetView>
  </sheetViews>
  <sheetFormatPr baseColWidth="10" defaultColWidth="8" defaultRowHeight="15" outlineLevelCol="1" x14ac:dyDescent="0.25"/>
  <cols>
    <col min="1" max="1" width="2.25" style="76" customWidth="1"/>
    <col min="2" max="2" width="21" style="74" customWidth="1"/>
    <col min="3" max="3" width="51.75" style="75" customWidth="1"/>
    <col min="4" max="4" width="11.125" style="75" bestFit="1" customWidth="1"/>
    <col min="5" max="5" width="12.125" style="76" customWidth="1"/>
    <col min="6" max="6" width="8.25" style="76" customWidth="1"/>
    <col min="7" max="7" width="45.75" style="76" customWidth="1"/>
    <col min="8" max="8" width="8.375" style="76" bestFit="1" customWidth="1"/>
    <col min="9" max="9" width="8" style="76"/>
    <col min="10" max="10" width="7.625" style="76" hidden="1" customWidth="1" outlineLevel="1"/>
    <col min="11" max="11" width="5.5" style="76" hidden="1" customWidth="1" outlineLevel="1"/>
    <col min="12" max="13" width="9.75" style="76" hidden="1" customWidth="1" outlineLevel="1"/>
    <col min="14" max="14" width="13.125" style="76" hidden="1" customWidth="1" outlineLevel="1"/>
    <col min="15" max="15" width="8.875" style="76" hidden="1" customWidth="1" outlineLevel="1"/>
    <col min="16" max="16" width="10.625" style="76" hidden="1" customWidth="1" outlineLevel="1"/>
    <col min="17" max="18" width="8.125" style="76" hidden="1" customWidth="1" outlineLevel="1"/>
    <col min="19" max="19" width="10.625" style="76" hidden="1" customWidth="1" outlineLevel="1"/>
    <col min="20" max="21" width="9.375" style="76" hidden="1" customWidth="1" outlineLevel="1"/>
    <col min="22" max="22" width="9.875" style="76" hidden="1" customWidth="1" outlineLevel="1"/>
    <col min="23" max="23" width="12.75" style="76" hidden="1" customWidth="1" outlineLevel="1"/>
    <col min="24" max="24" width="8.625" style="76" hidden="1" customWidth="1" outlineLevel="1"/>
    <col min="25" max="25" width="10.5" style="76" hidden="1" customWidth="1" outlineLevel="1"/>
    <col min="26" max="26" width="9.375" style="76" hidden="1" customWidth="1" outlineLevel="1"/>
    <col min="27" max="27" width="8" style="76" collapsed="1"/>
    <col min="28" max="16384" width="8" style="76"/>
  </cols>
  <sheetData>
    <row r="1" spans="2:8" ht="24" customHeight="1" thickBot="1" x14ac:dyDescent="0.3"/>
    <row r="2" spans="2:8" ht="15.75" thickBot="1" x14ac:dyDescent="0.3">
      <c r="B2" s="177">
        <v>0</v>
      </c>
      <c r="C2" s="178" t="str">
        <f>IF('Tableau récapitulatif des APE'!D5="","",'Tableau récapitulatif des APE'!D5)</f>
        <v/>
      </c>
      <c r="D2" s="194">
        <v>0</v>
      </c>
      <c r="E2" s="195"/>
      <c r="F2" s="174"/>
      <c r="G2" s="180">
        <v>0</v>
      </c>
      <c r="H2" s="179"/>
    </row>
    <row r="3" spans="2:8" ht="30.75" thickBot="1" x14ac:dyDescent="0.3">
      <c r="B3" s="203" t="s">
        <v>45</v>
      </c>
      <c r="C3" s="204"/>
      <c r="D3" s="176" t="s">
        <v>144</v>
      </c>
      <c r="E3" s="176" t="s">
        <v>147</v>
      </c>
      <c r="F3" s="205" t="s">
        <v>46</v>
      </c>
      <c r="G3" s="205"/>
      <c r="H3" s="175" t="s">
        <v>47</v>
      </c>
    </row>
    <row r="4" spans="2:8" ht="60" x14ac:dyDescent="0.25">
      <c r="B4" s="95" t="s">
        <v>48</v>
      </c>
      <c r="C4" s="96" t="s">
        <v>149</v>
      </c>
      <c r="D4" s="97"/>
      <c r="E4" s="98"/>
      <c r="F4" s="206"/>
      <c r="G4" s="206"/>
      <c r="H4" s="131"/>
    </row>
    <row r="5" spans="2:8" ht="30" x14ac:dyDescent="0.25">
      <c r="B5" s="94" t="s">
        <v>49</v>
      </c>
      <c r="C5" s="96" t="s">
        <v>50</v>
      </c>
      <c r="D5" s="97"/>
      <c r="E5" s="98"/>
      <c r="F5" s="206"/>
      <c r="G5" s="206"/>
      <c r="H5" s="131"/>
    </row>
    <row r="6" spans="2:8" x14ac:dyDescent="0.25">
      <c r="B6" s="207" t="s">
        <v>51</v>
      </c>
      <c r="C6" s="96" t="s">
        <v>52</v>
      </c>
      <c r="D6" s="97"/>
      <c r="E6" s="98"/>
      <c r="F6" s="206"/>
      <c r="G6" s="206"/>
      <c r="H6" s="131"/>
    </row>
    <row r="7" spans="2:8" ht="51" customHeight="1" x14ac:dyDescent="0.25">
      <c r="B7" s="207"/>
      <c r="C7" s="96" t="s">
        <v>53</v>
      </c>
      <c r="D7" s="97"/>
      <c r="E7" s="98"/>
      <c r="F7" s="206"/>
      <c r="G7" s="206"/>
      <c r="H7" s="131"/>
    </row>
    <row r="8" spans="2:8" x14ac:dyDescent="0.25">
      <c r="B8" s="207"/>
      <c r="C8" s="96" t="s">
        <v>54</v>
      </c>
      <c r="D8" s="97"/>
      <c r="E8" s="98"/>
      <c r="F8" s="206"/>
      <c r="G8" s="206"/>
      <c r="H8" s="131"/>
    </row>
    <row r="9" spans="2:8" ht="60" x14ac:dyDescent="0.25">
      <c r="B9" s="207"/>
      <c r="C9" s="96" t="s">
        <v>55</v>
      </c>
      <c r="D9" s="97"/>
      <c r="E9" s="98"/>
      <c r="F9" s="206"/>
      <c r="G9" s="206"/>
      <c r="H9" s="131"/>
    </row>
    <row r="10" spans="2:8" ht="45" x14ac:dyDescent="0.25">
      <c r="B10" s="207"/>
      <c r="C10" s="96" t="s">
        <v>56</v>
      </c>
      <c r="D10" s="97"/>
      <c r="E10" s="98"/>
      <c r="F10" s="206"/>
      <c r="G10" s="206"/>
      <c r="H10" s="131"/>
    </row>
    <row r="11" spans="2:8" ht="30" x14ac:dyDescent="0.25">
      <c r="B11" s="207"/>
      <c r="C11" s="96" t="s">
        <v>57</v>
      </c>
      <c r="D11" s="97"/>
      <c r="E11" s="98"/>
      <c r="F11" s="206"/>
      <c r="G11" s="206"/>
      <c r="H11" s="131"/>
    </row>
    <row r="12" spans="2:8" x14ac:dyDescent="0.25">
      <c r="B12" s="94" t="s">
        <v>58</v>
      </c>
      <c r="C12" s="96" t="s">
        <v>126</v>
      </c>
      <c r="D12" s="97"/>
      <c r="E12" s="98"/>
      <c r="F12" s="206"/>
      <c r="G12" s="206"/>
      <c r="H12" s="131"/>
    </row>
    <row r="13" spans="2:8" x14ac:dyDescent="0.25">
      <c r="B13" s="207" t="s">
        <v>59</v>
      </c>
      <c r="C13" s="96" t="s">
        <v>59</v>
      </c>
      <c r="D13" s="97"/>
      <c r="E13" s="98"/>
      <c r="F13" s="206"/>
      <c r="G13" s="206"/>
      <c r="H13" s="131"/>
    </row>
    <row r="14" spans="2:8" x14ac:dyDescent="0.25">
      <c r="B14" s="207"/>
      <c r="C14" s="96" t="s">
        <v>60</v>
      </c>
      <c r="D14" s="97"/>
      <c r="E14" s="98"/>
      <c r="F14" s="206"/>
      <c r="G14" s="206"/>
      <c r="H14" s="131"/>
    </row>
    <row r="15" spans="2:8" ht="21.75" customHeight="1" x14ac:dyDescent="0.25">
      <c r="B15" s="207"/>
      <c r="C15" s="96" t="s">
        <v>61</v>
      </c>
      <c r="D15" s="97"/>
      <c r="E15" s="98"/>
      <c r="F15" s="206"/>
      <c r="G15" s="206"/>
      <c r="H15" s="131"/>
    </row>
    <row r="16" spans="2:8" x14ac:dyDescent="0.25">
      <c r="B16" s="207" t="s">
        <v>62</v>
      </c>
      <c r="C16" s="96" t="s">
        <v>63</v>
      </c>
      <c r="D16" s="97"/>
      <c r="E16" s="98"/>
      <c r="F16" s="206"/>
      <c r="G16" s="206"/>
      <c r="H16" s="131"/>
    </row>
    <row r="17" spans="2:8" ht="15" customHeight="1" x14ac:dyDescent="0.25">
      <c r="B17" s="207"/>
      <c r="C17" s="96" t="s">
        <v>64</v>
      </c>
      <c r="D17" s="97"/>
      <c r="E17" s="98"/>
      <c r="F17" s="206"/>
      <c r="G17" s="206"/>
      <c r="H17" s="131"/>
    </row>
    <row r="18" spans="2:8" x14ac:dyDescent="0.25">
      <c r="B18" s="207"/>
      <c r="C18" s="96" t="s">
        <v>65</v>
      </c>
      <c r="D18" s="97"/>
      <c r="E18" s="98"/>
      <c r="F18" s="206"/>
      <c r="G18" s="206"/>
      <c r="H18" s="131"/>
    </row>
    <row r="19" spans="2:8" ht="30" x14ac:dyDescent="0.25">
      <c r="B19" s="207"/>
      <c r="C19" s="96" t="s">
        <v>66</v>
      </c>
      <c r="D19" s="97"/>
      <c r="E19" s="98"/>
      <c r="F19" s="206"/>
      <c r="G19" s="206"/>
      <c r="H19" s="131"/>
    </row>
    <row r="20" spans="2:8" x14ac:dyDescent="0.25">
      <c r="B20" s="207"/>
      <c r="C20" s="96" t="s">
        <v>67</v>
      </c>
      <c r="D20" s="97"/>
      <c r="E20" s="98"/>
      <c r="F20" s="206"/>
      <c r="G20" s="206"/>
      <c r="H20" s="131"/>
    </row>
    <row r="21" spans="2:8" ht="30" x14ac:dyDescent="0.25">
      <c r="B21" s="207"/>
      <c r="C21" s="96" t="s">
        <v>68</v>
      </c>
      <c r="D21" s="97"/>
      <c r="E21" s="98"/>
      <c r="F21" s="206"/>
      <c r="G21" s="206"/>
      <c r="H21" s="131"/>
    </row>
    <row r="22" spans="2:8" ht="15.75" thickBot="1" x14ac:dyDescent="0.3">
      <c r="B22" s="213"/>
      <c r="C22" s="96" t="s">
        <v>69</v>
      </c>
      <c r="D22" s="97"/>
      <c r="E22" s="98"/>
      <c r="F22" s="206"/>
      <c r="G22" s="206"/>
      <c r="H22" s="131"/>
    </row>
    <row r="23" spans="2:8" ht="30.75" thickBot="1" x14ac:dyDescent="0.3">
      <c r="B23" s="208" t="s">
        <v>45</v>
      </c>
      <c r="C23" s="209"/>
      <c r="D23" s="92" t="s">
        <v>144</v>
      </c>
      <c r="E23" s="92" t="s">
        <v>147</v>
      </c>
      <c r="F23" s="210" t="s">
        <v>46</v>
      </c>
      <c r="G23" s="210"/>
      <c r="H23" s="93" t="s">
        <v>47</v>
      </c>
    </row>
    <row r="24" spans="2:8" x14ac:dyDescent="0.25">
      <c r="B24" s="211" t="s">
        <v>70</v>
      </c>
      <c r="C24" s="96" t="s">
        <v>71</v>
      </c>
      <c r="D24" s="97"/>
      <c r="E24" s="98"/>
      <c r="F24" s="206"/>
      <c r="G24" s="206"/>
      <c r="H24" s="132"/>
    </row>
    <row r="25" spans="2:8" x14ac:dyDescent="0.25">
      <c r="B25" s="212"/>
      <c r="C25" s="96" t="s">
        <v>72</v>
      </c>
      <c r="D25" s="97"/>
      <c r="E25" s="98"/>
      <c r="F25" s="206"/>
      <c r="G25" s="206"/>
      <c r="H25" s="132"/>
    </row>
    <row r="26" spans="2:8" x14ac:dyDescent="0.25">
      <c r="B26" s="212"/>
      <c r="C26" s="96" t="s">
        <v>73</v>
      </c>
      <c r="D26" s="97"/>
      <c r="E26" s="98"/>
      <c r="F26" s="206"/>
      <c r="G26" s="206"/>
      <c r="H26" s="132"/>
    </row>
    <row r="27" spans="2:8" x14ac:dyDescent="0.25">
      <c r="B27" s="212"/>
      <c r="C27" s="96" t="s">
        <v>74</v>
      </c>
      <c r="D27" s="97"/>
      <c r="E27" s="98"/>
      <c r="F27" s="206"/>
      <c r="G27" s="206"/>
      <c r="H27" s="132"/>
    </row>
    <row r="28" spans="2:8" x14ac:dyDescent="0.25">
      <c r="B28" s="212"/>
      <c r="C28" s="96" t="s">
        <v>75</v>
      </c>
      <c r="D28" s="97"/>
      <c r="E28" s="98"/>
      <c r="F28" s="206"/>
      <c r="G28" s="206"/>
      <c r="H28" s="132"/>
    </row>
    <row r="29" spans="2:8" x14ac:dyDescent="0.25">
      <c r="B29" s="212"/>
      <c r="C29" s="96" t="s">
        <v>76</v>
      </c>
      <c r="D29" s="97"/>
      <c r="E29" s="98"/>
      <c r="F29" s="206"/>
      <c r="G29" s="206"/>
      <c r="H29" s="132"/>
    </row>
    <row r="30" spans="2:8" x14ac:dyDescent="0.25">
      <c r="B30" s="212"/>
      <c r="C30" s="96" t="s">
        <v>77</v>
      </c>
      <c r="D30" s="97"/>
      <c r="E30" s="98"/>
      <c r="F30" s="206"/>
      <c r="G30" s="206"/>
      <c r="H30" s="132"/>
    </row>
    <row r="31" spans="2:8" x14ac:dyDescent="0.25">
      <c r="B31" s="212"/>
      <c r="C31" s="96" t="s">
        <v>78</v>
      </c>
      <c r="D31" s="97"/>
      <c r="E31" s="98"/>
      <c r="F31" s="206"/>
      <c r="G31" s="206"/>
      <c r="H31" s="132"/>
    </row>
    <row r="32" spans="2:8" x14ac:dyDescent="0.25">
      <c r="B32" s="212"/>
      <c r="C32" s="96" t="s">
        <v>79</v>
      </c>
      <c r="D32" s="97"/>
      <c r="E32" s="98"/>
      <c r="F32" s="206"/>
      <c r="G32" s="206"/>
      <c r="H32" s="132"/>
    </row>
    <row r="33" spans="2:8" x14ac:dyDescent="0.25">
      <c r="B33" s="212"/>
      <c r="C33" s="96" t="s">
        <v>80</v>
      </c>
      <c r="D33" s="97"/>
      <c r="E33" s="98"/>
      <c r="F33" s="206"/>
      <c r="G33" s="206"/>
      <c r="H33" s="132"/>
    </row>
    <row r="34" spans="2:8" x14ac:dyDescent="0.25">
      <c r="B34" s="212"/>
      <c r="C34" s="96" t="s">
        <v>81</v>
      </c>
      <c r="D34" s="97"/>
      <c r="E34" s="98"/>
      <c r="F34" s="206"/>
      <c r="G34" s="206"/>
      <c r="H34" s="132"/>
    </row>
    <row r="35" spans="2:8" x14ac:dyDescent="0.25">
      <c r="B35" s="212"/>
      <c r="C35" s="96" t="s">
        <v>82</v>
      </c>
      <c r="D35" s="97"/>
      <c r="E35" s="98"/>
      <c r="F35" s="206"/>
      <c r="G35" s="206"/>
      <c r="H35" s="132"/>
    </row>
    <row r="36" spans="2:8" x14ac:dyDescent="0.25">
      <c r="B36" s="212" t="s">
        <v>83</v>
      </c>
      <c r="C36" s="96" t="s">
        <v>84</v>
      </c>
      <c r="D36" s="97"/>
      <c r="E36" s="98"/>
      <c r="F36" s="206"/>
      <c r="G36" s="206"/>
      <c r="H36" s="132"/>
    </row>
    <row r="37" spans="2:8" ht="30" x14ac:dyDescent="0.25">
      <c r="B37" s="212"/>
      <c r="C37" s="96" t="s">
        <v>85</v>
      </c>
      <c r="D37" s="97"/>
      <c r="E37" s="98"/>
      <c r="F37" s="206"/>
      <c r="G37" s="206"/>
      <c r="H37" s="132"/>
    </row>
    <row r="38" spans="2:8" x14ac:dyDescent="0.25">
      <c r="B38" s="212"/>
      <c r="C38" s="96" t="s">
        <v>86</v>
      </c>
      <c r="D38" s="97"/>
      <c r="E38" s="98"/>
      <c r="F38" s="206"/>
      <c r="G38" s="206"/>
      <c r="H38" s="132"/>
    </row>
    <row r="39" spans="2:8" x14ac:dyDescent="0.25">
      <c r="B39" s="212" t="s">
        <v>87</v>
      </c>
      <c r="C39" s="96" t="s">
        <v>88</v>
      </c>
      <c r="D39" s="97"/>
      <c r="E39" s="98"/>
      <c r="F39" s="206"/>
      <c r="G39" s="206"/>
      <c r="H39" s="132"/>
    </row>
    <row r="40" spans="2:8" x14ac:dyDescent="0.25">
      <c r="B40" s="212"/>
      <c r="C40" s="96" t="s">
        <v>89</v>
      </c>
      <c r="D40" s="97"/>
      <c r="E40" s="98"/>
      <c r="F40" s="206"/>
      <c r="G40" s="206"/>
      <c r="H40" s="132"/>
    </row>
    <row r="41" spans="2:8" x14ac:dyDescent="0.25">
      <c r="B41" s="212"/>
      <c r="C41" s="96" t="s">
        <v>90</v>
      </c>
      <c r="D41" s="97"/>
      <c r="E41" s="98"/>
      <c r="F41" s="206"/>
      <c r="G41" s="206"/>
      <c r="H41" s="132"/>
    </row>
    <row r="42" spans="2:8" ht="30" x14ac:dyDescent="0.25">
      <c r="B42" s="81" t="s">
        <v>91</v>
      </c>
      <c r="C42" s="96" t="s">
        <v>92</v>
      </c>
      <c r="D42" s="97"/>
      <c r="E42" s="98"/>
      <c r="F42" s="206"/>
      <c r="G42" s="206"/>
      <c r="H42" s="132"/>
    </row>
    <row r="43" spans="2:8" x14ac:dyDescent="0.25">
      <c r="B43" s="212" t="s">
        <v>93</v>
      </c>
      <c r="C43" s="96" t="s">
        <v>94</v>
      </c>
      <c r="D43" s="97"/>
      <c r="E43" s="98"/>
      <c r="F43" s="206"/>
      <c r="G43" s="206"/>
      <c r="H43" s="132"/>
    </row>
    <row r="44" spans="2:8" x14ac:dyDescent="0.25">
      <c r="B44" s="212"/>
      <c r="C44" s="96" t="s">
        <v>95</v>
      </c>
      <c r="D44" s="97"/>
      <c r="E44" s="98"/>
      <c r="F44" s="206"/>
      <c r="G44" s="206"/>
      <c r="H44" s="132"/>
    </row>
    <row r="45" spans="2:8" ht="15.75" thickBot="1" x14ac:dyDescent="0.3">
      <c r="B45" s="214"/>
      <c r="C45" s="96" t="s">
        <v>96</v>
      </c>
      <c r="D45" s="97"/>
      <c r="E45" s="98"/>
      <c r="F45" s="206"/>
      <c r="G45" s="206"/>
      <c r="H45" s="132"/>
    </row>
    <row r="46" spans="2:8" ht="30.75" thickBot="1" x14ac:dyDescent="0.3">
      <c r="B46" s="208" t="s">
        <v>45</v>
      </c>
      <c r="C46" s="209"/>
      <c r="D46" s="92" t="s">
        <v>144</v>
      </c>
      <c r="E46" s="92" t="s">
        <v>147</v>
      </c>
      <c r="F46" s="210" t="s">
        <v>46</v>
      </c>
      <c r="G46" s="210"/>
      <c r="H46" s="93" t="s">
        <v>47</v>
      </c>
    </row>
    <row r="47" spans="2:8" ht="45.75" thickBot="1" x14ac:dyDescent="0.3">
      <c r="B47" s="87" t="s">
        <v>97</v>
      </c>
      <c r="C47" s="96" t="s">
        <v>154</v>
      </c>
      <c r="D47" s="97"/>
      <c r="E47" s="98"/>
      <c r="F47" s="206"/>
      <c r="G47" s="206"/>
      <c r="H47" s="132"/>
    </row>
    <row r="48" spans="2:8" x14ac:dyDescent="0.25">
      <c r="B48" s="215" t="s">
        <v>98</v>
      </c>
      <c r="C48" s="96" t="s">
        <v>99</v>
      </c>
      <c r="D48" s="97"/>
      <c r="E48" s="98"/>
      <c r="F48" s="206"/>
      <c r="G48" s="206"/>
      <c r="H48" s="132"/>
    </row>
    <row r="49" spans="2:8" x14ac:dyDescent="0.25">
      <c r="B49" s="216"/>
      <c r="C49" s="96" t="s">
        <v>100</v>
      </c>
      <c r="D49" s="97"/>
      <c r="E49" s="98"/>
      <c r="F49" s="206"/>
      <c r="G49" s="206"/>
      <c r="H49" s="132"/>
    </row>
    <row r="50" spans="2:8" x14ac:dyDescent="0.25">
      <c r="B50" s="216"/>
      <c r="C50" s="96" t="s">
        <v>101</v>
      </c>
      <c r="D50" s="97"/>
      <c r="E50" s="98"/>
      <c r="F50" s="206"/>
      <c r="G50" s="206"/>
      <c r="H50" s="132"/>
    </row>
    <row r="51" spans="2:8" x14ac:dyDescent="0.25">
      <c r="B51" s="216"/>
      <c r="C51" s="96" t="s">
        <v>102</v>
      </c>
      <c r="D51" s="97"/>
      <c r="E51" s="98"/>
      <c r="F51" s="206"/>
      <c r="G51" s="206"/>
      <c r="H51" s="132"/>
    </row>
    <row r="52" spans="2:8" x14ac:dyDescent="0.25">
      <c r="B52" s="216"/>
      <c r="C52" s="96" t="s">
        <v>103</v>
      </c>
      <c r="D52" s="97"/>
      <c r="E52" s="98"/>
      <c r="F52" s="206"/>
      <c r="G52" s="206"/>
      <c r="H52" s="132"/>
    </row>
    <row r="53" spans="2:8" x14ac:dyDescent="0.25">
      <c r="B53" s="216"/>
      <c r="C53" s="96" t="s">
        <v>104</v>
      </c>
      <c r="D53" s="97"/>
      <c r="E53" s="98"/>
      <c r="F53" s="206"/>
      <c r="G53" s="206"/>
      <c r="H53" s="132"/>
    </row>
    <row r="54" spans="2:8" x14ac:dyDescent="0.25">
      <c r="B54" s="216"/>
      <c r="C54" s="96" t="s">
        <v>105</v>
      </c>
      <c r="D54" s="97"/>
      <c r="E54" s="98"/>
      <c r="F54" s="206"/>
      <c r="G54" s="206"/>
      <c r="H54" s="132"/>
    </row>
    <row r="55" spans="2:8" x14ac:dyDescent="0.25">
      <c r="B55" s="216"/>
      <c r="C55" s="96" t="s">
        <v>106</v>
      </c>
      <c r="D55" s="97"/>
      <c r="E55" s="98"/>
      <c r="F55" s="206"/>
      <c r="G55" s="206"/>
      <c r="H55" s="132"/>
    </row>
    <row r="56" spans="2:8" ht="15.75" thickBot="1" x14ac:dyDescent="0.3">
      <c r="B56" s="217"/>
      <c r="C56" s="96" t="s">
        <v>107</v>
      </c>
      <c r="D56" s="97"/>
      <c r="E56" s="98"/>
      <c r="F56" s="206"/>
      <c r="G56" s="206"/>
      <c r="H56" s="132"/>
    </row>
    <row r="57" spans="2:8" ht="15" customHeight="1" x14ac:dyDescent="0.25">
      <c r="B57" s="215" t="s">
        <v>108</v>
      </c>
      <c r="C57" s="96" t="str">
        <f>'Tableau récapitulatif des APE'!B100</f>
        <v>Système chaud - amélioration ou remplacement d'équipements</v>
      </c>
      <c r="D57" s="97"/>
      <c r="E57" s="98"/>
      <c r="F57" s="206"/>
      <c r="G57" s="206"/>
      <c r="H57" s="132"/>
    </row>
    <row r="58" spans="2:8" ht="15" customHeight="1" x14ac:dyDescent="0.25">
      <c r="B58" s="216"/>
      <c r="C58" s="96" t="str">
        <f>'Tableau récapitulatif des APE'!B101</f>
        <v>Système chaud - optimisation d'utilisation</v>
      </c>
      <c r="D58" s="97"/>
      <c r="E58" s="98"/>
      <c r="F58" s="206"/>
      <c r="G58" s="206"/>
      <c r="H58" s="132"/>
    </row>
    <row r="59" spans="2:8" ht="15" customHeight="1" x14ac:dyDescent="0.25">
      <c r="B59" s="216"/>
      <c r="C59" s="96" t="str">
        <f>'Tableau récapitulatif des APE'!B102</f>
        <v>Système chaud - remplacement et substitution d'agent énergétique</v>
      </c>
      <c r="D59" s="97"/>
      <c r="E59" s="98"/>
      <c r="F59" s="206"/>
      <c r="G59" s="206"/>
      <c r="H59" s="132"/>
    </row>
    <row r="60" spans="2:8" ht="15" customHeight="1" x14ac:dyDescent="0.25">
      <c r="B60" s="216"/>
      <c r="C60" s="96" t="str">
        <f>'Tableau récapitulatif des APE'!B103</f>
        <v>Système froid - amélioration ou remplacement d'équipements</v>
      </c>
      <c r="D60" s="97"/>
      <c r="E60" s="98"/>
      <c r="F60" s="206"/>
      <c r="G60" s="206"/>
      <c r="H60" s="132"/>
    </row>
    <row r="61" spans="2:8" ht="15" customHeight="1" x14ac:dyDescent="0.25">
      <c r="B61" s="216"/>
      <c r="C61" s="96" t="str">
        <f>'Tableau récapitulatif des APE'!B104</f>
        <v>Système froid - optimisation d'utilisation</v>
      </c>
      <c r="D61" s="97"/>
      <c r="E61" s="98"/>
      <c r="F61" s="206"/>
      <c r="G61" s="206"/>
      <c r="H61" s="132"/>
    </row>
    <row r="62" spans="2:8" ht="15" customHeight="1" x14ac:dyDescent="0.25">
      <c r="B62" s="216"/>
      <c r="C62" s="96" t="str">
        <f>'Tableau récapitulatif des APE'!B105</f>
        <v>Système froid - remplacement et substitution d'agent énergétique</v>
      </c>
      <c r="D62" s="97"/>
      <c r="E62" s="98"/>
      <c r="F62" s="206"/>
      <c r="G62" s="206"/>
      <c r="H62" s="132"/>
    </row>
    <row r="63" spans="2:8" ht="15" customHeight="1" x14ac:dyDescent="0.25">
      <c r="B63" s="216"/>
      <c r="C63" s="96" t="str">
        <f>'Tableau récapitulatif des APE'!B106</f>
        <v>Ventilation - amélioration ou remplacement d'équipements</v>
      </c>
      <c r="D63" s="97"/>
      <c r="E63" s="98"/>
      <c r="F63" s="206"/>
      <c r="G63" s="206"/>
      <c r="H63" s="132"/>
    </row>
    <row r="64" spans="2:8" ht="15" customHeight="1" x14ac:dyDescent="0.25">
      <c r="B64" s="216"/>
      <c r="C64" s="96" t="str">
        <f>'Tableau récapitulatif des APE'!B107</f>
        <v>Ventilation - optimisation d'utilisation</v>
      </c>
      <c r="D64" s="97"/>
      <c r="E64" s="98"/>
      <c r="F64" s="206"/>
      <c r="G64" s="206"/>
      <c r="H64" s="132"/>
    </row>
    <row r="65" spans="2:26" ht="15" customHeight="1" x14ac:dyDescent="0.25">
      <c r="B65" s="216"/>
      <c r="C65" s="96" t="str">
        <f>'Tableau récapitulatif des APE'!B108</f>
        <v>Ventilation - remplacement et substitution d'agent énergétique</v>
      </c>
      <c r="D65" s="97"/>
      <c r="E65" s="98"/>
      <c r="F65" s="206"/>
      <c r="G65" s="206"/>
      <c r="H65" s="132"/>
    </row>
    <row r="66" spans="2:26" ht="15" customHeight="1" x14ac:dyDescent="0.25">
      <c r="B66" s="216"/>
      <c r="C66" s="96" t="str">
        <f>'Tableau récapitulatif des APE'!B109</f>
        <v>Optimisation MCR</v>
      </c>
      <c r="D66" s="97"/>
      <c r="E66" s="98"/>
      <c r="F66" s="206"/>
      <c r="G66" s="206"/>
      <c r="H66" s="132"/>
    </row>
    <row r="67" spans="2:26" ht="15" customHeight="1" x14ac:dyDescent="0.25">
      <c r="B67" s="216"/>
      <c r="C67" s="96" t="str">
        <f>'Tableau récapitulatif des APE'!B110</f>
        <v>Enveloppe thermique</v>
      </c>
      <c r="D67" s="97"/>
      <c r="E67" s="98"/>
      <c r="F67" s="206"/>
      <c r="G67" s="206"/>
      <c r="H67" s="132"/>
    </row>
    <row r="68" spans="2:26" ht="15" customHeight="1" x14ac:dyDescent="0.25">
      <c r="B68" s="216"/>
      <c r="C68" s="96" t="str">
        <f>'Tableau récapitulatif des APE'!B111</f>
        <v>Éclairage</v>
      </c>
      <c r="D68" s="97"/>
      <c r="E68" s="98"/>
      <c r="F68" s="206"/>
      <c r="G68" s="206"/>
      <c r="H68" s="132"/>
    </row>
    <row r="69" spans="2:26" ht="15" customHeight="1" x14ac:dyDescent="0.25">
      <c r="B69" s="216"/>
      <c r="C69" s="96" t="str">
        <f>'Tableau récapitulatif des APE'!B112</f>
        <v>Autre équipement électrique</v>
      </c>
      <c r="D69" s="97"/>
      <c r="E69" s="98"/>
      <c r="F69" s="206"/>
      <c r="G69" s="206"/>
      <c r="H69" s="132"/>
    </row>
    <row r="70" spans="2:26" ht="15" customHeight="1" x14ac:dyDescent="0.25">
      <c r="B70" s="216"/>
      <c r="C70" s="96" t="str">
        <f>'Tableau récapitulatif des APE'!B113</f>
        <v>Procédés</v>
      </c>
      <c r="D70" s="97"/>
      <c r="E70" s="98"/>
      <c r="F70" s="206"/>
      <c r="G70" s="206"/>
      <c r="H70" s="132"/>
    </row>
    <row r="71" spans="2:26" ht="15" customHeight="1" x14ac:dyDescent="0.25">
      <c r="B71" s="216"/>
      <c r="C71" s="96" t="str">
        <f>'Tableau récapitulatif des APE'!B114</f>
        <v xml:space="preserve">Monitoring / Management de l'énergie </v>
      </c>
      <c r="D71" s="97"/>
      <c r="E71" s="98"/>
      <c r="F71" s="206"/>
      <c r="G71" s="206"/>
      <c r="H71" s="132"/>
    </row>
    <row r="72" spans="2:26" ht="15" customHeight="1" x14ac:dyDescent="0.25">
      <c r="B72" s="216"/>
      <c r="C72" s="96" t="str">
        <f>'Tableau récapitulatif des APE'!B115</f>
        <v>Sensibilisation / Comportemental</v>
      </c>
      <c r="D72" s="97"/>
      <c r="E72" s="98"/>
      <c r="F72" s="206"/>
      <c r="G72" s="206"/>
      <c r="H72" s="132"/>
    </row>
    <row r="73" spans="2:26" ht="15.75" thickBot="1" x14ac:dyDescent="0.3">
      <c r="B73" s="216"/>
      <c r="C73" s="96" t="str">
        <f>'Tableau récapitulatif des APE'!B116</f>
        <v>Eau</v>
      </c>
      <c r="D73" s="97"/>
      <c r="E73" s="98"/>
      <c r="F73" s="206"/>
      <c r="G73" s="206"/>
      <c r="H73" s="132"/>
    </row>
    <row r="74" spans="2:26" ht="15.75" thickBot="1" x14ac:dyDescent="0.3">
      <c r="B74" s="78" t="s">
        <v>109</v>
      </c>
      <c r="C74" s="96" t="s">
        <v>145</v>
      </c>
      <c r="D74" s="97"/>
      <c r="E74" s="98"/>
      <c r="F74" s="206"/>
      <c r="G74" s="206"/>
      <c r="H74" s="132"/>
    </row>
    <row r="75" spans="2:26" ht="45.75" thickBot="1" x14ac:dyDescent="0.3">
      <c r="B75" s="77" t="s">
        <v>110</v>
      </c>
      <c r="C75" s="77" t="s">
        <v>111</v>
      </c>
      <c r="D75" s="77" t="s">
        <v>148</v>
      </c>
      <c r="E75" s="77" t="s">
        <v>112</v>
      </c>
      <c r="F75" s="200" t="s">
        <v>46</v>
      </c>
      <c r="G75" s="201"/>
      <c r="H75" s="77" t="s">
        <v>141</v>
      </c>
      <c r="J75" s="86" t="s">
        <v>129</v>
      </c>
      <c r="K75" s="86" t="s">
        <v>130</v>
      </c>
      <c r="L75" s="86" t="s">
        <v>131</v>
      </c>
      <c r="M75" s="86" t="s">
        <v>175</v>
      </c>
      <c r="N75" s="86" t="s">
        <v>176</v>
      </c>
      <c r="O75" s="86" t="s">
        <v>132</v>
      </c>
      <c r="P75" s="86" t="s">
        <v>133</v>
      </c>
      <c r="Q75" s="86" t="s">
        <v>134</v>
      </c>
      <c r="R75" s="86"/>
      <c r="S75" s="86" t="s">
        <v>135</v>
      </c>
      <c r="T75" s="86" t="s">
        <v>136</v>
      </c>
      <c r="U75" s="86"/>
      <c r="V75" s="86" t="s">
        <v>137</v>
      </c>
      <c r="W75" s="86" t="s">
        <v>138</v>
      </c>
      <c r="X75" s="86" t="s">
        <v>139</v>
      </c>
      <c r="Y75" s="86" t="s">
        <v>140</v>
      </c>
      <c r="Z75" s="86" t="s">
        <v>142</v>
      </c>
    </row>
    <row r="76" spans="2:26" x14ac:dyDescent="0.25">
      <c r="B76" s="137">
        <v>1</v>
      </c>
      <c r="C76" s="138" t="str">
        <f>IF('Tableau récapitulatif des APE'!C15="","",'Tableau récapitulatif des APE'!C15)</f>
        <v/>
      </c>
      <c r="D76" s="139"/>
      <c r="E76" s="139"/>
      <c r="F76" s="202"/>
      <c r="G76" s="202"/>
      <c r="H76" s="140"/>
      <c r="J76" s="88">
        <f>$B$2</f>
        <v>0</v>
      </c>
      <c r="K76" s="89">
        <f>B76</f>
        <v>1</v>
      </c>
      <c r="L76" s="90" t="str">
        <f>CONCATENATE(J76,"-",K76)</f>
        <v>0-1</v>
      </c>
      <c r="M76" s="89" t="str">
        <f>IF('Tableau récapitulatif des APE'!B15="","",'Tableau récapitulatif des APE'!B15)</f>
        <v/>
      </c>
      <c r="N76" s="89"/>
      <c r="O76" s="89" t="str">
        <f>IF('Tableau récapitulatif des APE'!C15="","",'Tableau récapitulatif des APE'!C15)</f>
        <v/>
      </c>
      <c r="P76" s="89" t="str">
        <f>IF('Tableau récapitulatif des APE'!D15="","",'Tableau récapitulatif des APE'!D15)</f>
        <v/>
      </c>
      <c r="Q76" s="89" t="str">
        <f>IF('Tableau récapitulatif des APE'!E15="","",'Tableau récapitulatif des APE'!E15)</f>
        <v/>
      </c>
      <c r="R76" s="89"/>
      <c r="S76" s="89" t="str">
        <f>IF('Tableau récapitulatif des APE'!F15="","",'Tableau récapitulatif des APE'!F15)</f>
        <v/>
      </c>
      <c r="T76" s="89" t="str">
        <f>IF('Tableau récapitulatif des APE'!G15="","",'Tableau récapitulatif des APE'!G15)</f>
        <v/>
      </c>
      <c r="U76" s="89"/>
      <c r="V76" s="89">
        <f>IF('Tableau récapitulatif des APE'!I15="","",'Tableau récapitulatif des APE'!I15)</f>
        <v>0</v>
      </c>
      <c r="W76" s="89" t="str">
        <f>IF('Tableau récapitulatif des APE'!J15="","",'Tableau récapitulatif des APE'!J15)</f>
        <v/>
      </c>
      <c r="X76" s="89" t="str">
        <f>IF('Tableau récapitulatif des APE'!K15="","",'Tableau récapitulatif des APE'!K15)</f>
        <v/>
      </c>
      <c r="Y76" s="89" t="str">
        <f t="shared" ref="Y76:Y88" si="0">IF(E76="","",IF(E76="PMV","PMV",IF(E76="DEE","DEE","")))</f>
        <v/>
      </c>
      <c r="Z76" s="89" t="str">
        <f>IF(H76="","",H76)</f>
        <v/>
      </c>
    </row>
    <row r="77" spans="2:26" x14ac:dyDescent="0.25">
      <c r="B77" s="85">
        <v>2</v>
      </c>
      <c r="C77" s="80" t="str">
        <f>IF('Tableau récapitulatif des APE'!C16="","",'Tableau récapitulatif des APE'!C16)</f>
        <v/>
      </c>
      <c r="D77" s="133"/>
      <c r="E77" s="133"/>
      <c r="F77" s="196"/>
      <c r="G77" s="196"/>
      <c r="H77" s="134"/>
      <c r="J77" s="88">
        <f t="shared" ref="J77:J115" si="1">$B$2</f>
        <v>0</v>
      </c>
      <c r="K77" s="89">
        <f t="shared" ref="K77:K95" si="2">B77</f>
        <v>2</v>
      </c>
      <c r="L77" s="90" t="str">
        <f t="shared" ref="L77:L95" si="3">CONCATENATE(J77,"-",K77)</f>
        <v>0-2</v>
      </c>
      <c r="M77" s="89" t="str">
        <f>IF('Tableau récapitulatif des APE'!B16="","",'Tableau récapitulatif des APE'!B16)</f>
        <v/>
      </c>
      <c r="N77" s="89"/>
      <c r="O77" s="89" t="str">
        <f>IF('Tableau récapitulatif des APE'!C16="","",'Tableau récapitulatif des APE'!C16)</f>
        <v/>
      </c>
      <c r="P77" s="89" t="str">
        <f>IF('Tableau récapitulatif des APE'!D16="","",'Tableau récapitulatif des APE'!D16)</f>
        <v/>
      </c>
      <c r="Q77" s="89" t="str">
        <f>IF('Tableau récapitulatif des APE'!E16="","",'Tableau récapitulatif des APE'!E16)</f>
        <v/>
      </c>
      <c r="R77" s="89"/>
      <c r="S77" s="89" t="str">
        <f>IF('Tableau récapitulatif des APE'!F16="","",'Tableau récapitulatif des APE'!F16)</f>
        <v/>
      </c>
      <c r="T77" s="89" t="str">
        <f>IF('Tableau récapitulatif des APE'!G16="","",'Tableau récapitulatif des APE'!G16)</f>
        <v/>
      </c>
      <c r="U77" s="89"/>
      <c r="V77" s="89">
        <f>IF('Tableau récapitulatif des APE'!I16="","",'Tableau récapitulatif des APE'!I16)</f>
        <v>0</v>
      </c>
      <c r="W77" s="89" t="str">
        <f>IF('Tableau récapitulatif des APE'!J16="","",'Tableau récapitulatif des APE'!J16)</f>
        <v/>
      </c>
      <c r="X77" s="89" t="str">
        <f>IF('Tableau récapitulatif des APE'!K16="","",'Tableau récapitulatif des APE'!K16)</f>
        <v/>
      </c>
      <c r="Y77" s="89" t="str">
        <f t="shared" si="0"/>
        <v/>
      </c>
      <c r="Z77" s="89" t="str">
        <f t="shared" ref="Z77:Z88" si="4">IF(H77="","",H77)</f>
        <v/>
      </c>
    </row>
    <row r="78" spans="2:26" x14ac:dyDescent="0.25">
      <c r="B78" s="85">
        <v>3</v>
      </c>
      <c r="C78" s="80" t="str">
        <f>IF('Tableau récapitulatif des APE'!C17="","",'Tableau récapitulatif des APE'!C17)</f>
        <v/>
      </c>
      <c r="D78" s="133"/>
      <c r="E78" s="133"/>
      <c r="F78" s="196"/>
      <c r="G78" s="196"/>
      <c r="H78" s="134"/>
      <c r="J78" s="88">
        <f t="shared" si="1"/>
        <v>0</v>
      </c>
      <c r="K78" s="89">
        <f t="shared" si="2"/>
        <v>3</v>
      </c>
      <c r="L78" s="90" t="str">
        <f t="shared" si="3"/>
        <v>0-3</v>
      </c>
      <c r="M78" s="89" t="str">
        <f>IF('Tableau récapitulatif des APE'!B17="","",'Tableau récapitulatif des APE'!B17)</f>
        <v/>
      </c>
      <c r="N78" s="89"/>
      <c r="O78" s="89" t="str">
        <f>IF('Tableau récapitulatif des APE'!C17="","",'Tableau récapitulatif des APE'!C17)</f>
        <v/>
      </c>
      <c r="P78" s="89" t="str">
        <f>IF('Tableau récapitulatif des APE'!D17="","",'Tableau récapitulatif des APE'!D17)</f>
        <v/>
      </c>
      <c r="Q78" s="89" t="str">
        <f>IF('Tableau récapitulatif des APE'!E17="","",'Tableau récapitulatif des APE'!E17)</f>
        <v/>
      </c>
      <c r="R78" s="89"/>
      <c r="S78" s="89" t="str">
        <f>IF('Tableau récapitulatif des APE'!F17="","",'Tableau récapitulatif des APE'!F17)</f>
        <v/>
      </c>
      <c r="T78" s="89" t="str">
        <f>IF('Tableau récapitulatif des APE'!G17="","",'Tableau récapitulatif des APE'!G17)</f>
        <v/>
      </c>
      <c r="U78" s="89"/>
      <c r="V78" s="89">
        <f>IF('Tableau récapitulatif des APE'!I17="","",'Tableau récapitulatif des APE'!I17)</f>
        <v>0</v>
      </c>
      <c r="W78" s="89" t="str">
        <f>IF('Tableau récapitulatif des APE'!J17="","",'Tableau récapitulatif des APE'!J17)</f>
        <v/>
      </c>
      <c r="X78" s="89" t="str">
        <f>IF('Tableau récapitulatif des APE'!K17="","",'Tableau récapitulatif des APE'!K17)</f>
        <v/>
      </c>
      <c r="Y78" s="89" t="str">
        <f t="shared" si="0"/>
        <v/>
      </c>
      <c r="Z78" s="89" t="str">
        <f t="shared" si="4"/>
        <v/>
      </c>
    </row>
    <row r="79" spans="2:26" x14ac:dyDescent="0.25">
      <c r="B79" s="141">
        <v>4</v>
      </c>
      <c r="C79" s="135" t="str">
        <f>IF('Tableau récapitulatif des APE'!C18="","",'Tableau récapitulatif des APE'!C18)</f>
        <v/>
      </c>
      <c r="D79" s="136"/>
      <c r="E79" s="136"/>
      <c r="F79" s="196"/>
      <c r="G79" s="196"/>
      <c r="H79" s="142"/>
      <c r="J79" s="88">
        <f t="shared" si="1"/>
        <v>0</v>
      </c>
      <c r="K79" s="89">
        <f t="shared" si="2"/>
        <v>4</v>
      </c>
      <c r="L79" s="90" t="str">
        <f t="shared" si="3"/>
        <v>0-4</v>
      </c>
      <c r="M79" s="89" t="str">
        <f>IF('Tableau récapitulatif des APE'!B18="","",'Tableau récapitulatif des APE'!B18)</f>
        <v/>
      </c>
      <c r="N79" s="89"/>
      <c r="O79" s="89" t="str">
        <f>IF('Tableau récapitulatif des APE'!C18="","",'Tableau récapitulatif des APE'!C18)</f>
        <v/>
      </c>
      <c r="P79" s="89" t="str">
        <f>IF('Tableau récapitulatif des APE'!D18="","",'Tableau récapitulatif des APE'!D18)</f>
        <v/>
      </c>
      <c r="Q79" s="89" t="str">
        <f>IF('Tableau récapitulatif des APE'!E18="","",'Tableau récapitulatif des APE'!E18)</f>
        <v/>
      </c>
      <c r="R79" s="89"/>
      <c r="S79" s="89" t="str">
        <f>IF('Tableau récapitulatif des APE'!F18="","",'Tableau récapitulatif des APE'!F18)</f>
        <v/>
      </c>
      <c r="T79" s="89" t="str">
        <f>IF('Tableau récapitulatif des APE'!G18="","",'Tableau récapitulatif des APE'!G18)</f>
        <v/>
      </c>
      <c r="U79" s="89"/>
      <c r="V79" s="89">
        <f>IF('Tableau récapitulatif des APE'!I18="","",'Tableau récapitulatif des APE'!I18)</f>
        <v>0</v>
      </c>
      <c r="W79" s="89" t="str">
        <f>IF('Tableau récapitulatif des APE'!J18="","",'Tableau récapitulatif des APE'!J18)</f>
        <v/>
      </c>
      <c r="X79" s="89" t="str">
        <f>IF('Tableau récapitulatif des APE'!K18="","",'Tableau récapitulatif des APE'!K18)</f>
        <v/>
      </c>
      <c r="Y79" s="89" t="str">
        <f t="shared" si="0"/>
        <v/>
      </c>
      <c r="Z79" s="89" t="str">
        <f t="shared" si="4"/>
        <v/>
      </c>
    </row>
    <row r="80" spans="2:26" x14ac:dyDescent="0.25">
      <c r="B80" s="141">
        <v>5</v>
      </c>
      <c r="C80" s="135" t="str">
        <f>IF('Tableau récapitulatif des APE'!C19="","",'Tableau récapitulatif des APE'!C19)</f>
        <v/>
      </c>
      <c r="D80" s="136"/>
      <c r="E80" s="136"/>
      <c r="F80" s="196"/>
      <c r="G80" s="196"/>
      <c r="H80" s="142"/>
      <c r="J80" s="88">
        <f t="shared" si="1"/>
        <v>0</v>
      </c>
      <c r="K80" s="89">
        <f t="shared" si="2"/>
        <v>5</v>
      </c>
      <c r="L80" s="90" t="str">
        <f t="shared" si="3"/>
        <v>0-5</v>
      </c>
      <c r="M80" s="89" t="str">
        <f>IF('Tableau récapitulatif des APE'!B19="","",'Tableau récapitulatif des APE'!B19)</f>
        <v/>
      </c>
      <c r="N80" s="89"/>
      <c r="O80" s="89" t="str">
        <f>IF('Tableau récapitulatif des APE'!C19="","",'Tableau récapitulatif des APE'!C19)</f>
        <v/>
      </c>
      <c r="P80" s="89" t="str">
        <f>IF('Tableau récapitulatif des APE'!D19="","",'Tableau récapitulatif des APE'!D19)</f>
        <v/>
      </c>
      <c r="Q80" s="89" t="str">
        <f>IF('Tableau récapitulatif des APE'!E19="","",'Tableau récapitulatif des APE'!E19)</f>
        <v/>
      </c>
      <c r="R80" s="89"/>
      <c r="S80" s="89" t="str">
        <f>IF('Tableau récapitulatif des APE'!F19="","",'Tableau récapitulatif des APE'!F19)</f>
        <v/>
      </c>
      <c r="T80" s="89" t="str">
        <f>IF('Tableau récapitulatif des APE'!G19="","",'Tableau récapitulatif des APE'!G19)</f>
        <v/>
      </c>
      <c r="U80" s="89"/>
      <c r="V80" s="89">
        <f>IF('Tableau récapitulatif des APE'!I19="","",'Tableau récapitulatif des APE'!I19)</f>
        <v>0</v>
      </c>
      <c r="W80" s="89" t="str">
        <f>IF('Tableau récapitulatif des APE'!J19="","",'Tableau récapitulatif des APE'!J19)</f>
        <v/>
      </c>
      <c r="X80" s="89" t="str">
        <f>IF('Tableau récapitulatif des APE'!K19="","",'Tableau récapitulatif des APE'!K19)</f>
        <v/>
      </c>
      <c r="Y80" s="89" t="str">
        <f t="shared" si="0"/>
        <v/>
      </c>
      <c r="Z80" s="89" t="str">
        <f t="shared" si="4"/>
        <v/>
      </c>
    </row>
    <row r="81" spans="2:26" x14ac:dyDescent="0.25">
      <c r="B81" s="141">
        <v>6</v>
      </c>
      <c r="C81" s="135" t="str">
        <f>IF('Tableau récapitulatif des APE'!C20="","",'Tableau récapitulatif des APE'!C20)</f>
        <v/>
      </c>
      <c r="D81" s="136"/>
      <c r="E81" s="136"/>
      <c r="F81" s="196"/>
      <c r="G81" s="196"/>
      <c r="H81" s="142"/>
      <c r="J81" s="88">
        <f t="shared" si="1"/>
        <v>0</v>
      </c>
      <c r="K81" s="89">
        <f t="shared" si="2"/>
        <v>6</v>
      </c>
      <c r="L81" s="90" t="str">
        <f t="shared" si="3"/>
        <v>0-6</v>
      </c>
      <c r="M81" s="89" t="str">
        <f>IF('Tableau récapitulatif des APE'!B20="","",'Tableau récapitulatif des APE'!B20)</f>
        <v/>
      </c>
      <c r="N81" s="89"/>
      <c r="O81" s="89" t="str">
        <f>IF('Tableau récapitulatif des APE'!C20="","",'Tableau récapitulatif des APE'!C20)</f>
        <v/>
      </c>
      <c r="P81" s="89" t="str">
        <f>IF('Tableau récapitulatif des APE'!D20="","",'Tableau récapitulatif des APE'!D20)</f>
        <v/>
      </c>
      <c r="Q81" s="89" t="str">
        <f>IF('Tableau récapitulatif des APE'!E20="","",'Tableau récapitulatif des APE'!E20)</f>
        <v/>
      </c>
      <c r="R81" s="89"/>
      <c r="S81" s="89" t="str">
        <f>IF('Tableau récapitulatif des APE'!F20="","",'Tableau récapitulatif des APE'!F20)</f>
        <v/>
      </c>
      <c r="T81" s="89" t="str">
        <f>IF('Tableau récapitulatif des APE'!G20="","",'Tableau récapitulatif des APE'!G20)</f>
        <v/>
      </c>
      <c r="U81" s="89"/>
      <c r="V81" s="89">
        <f>IF('Tableau récapitulatif des APE'!I20="","",'Tableau récapitulatif des APE'!I20)</f>
        <v>0</v>
      </c>
      <c r="W81" s="89" t="str">
        <f>IF('Tableau récapitulatif des APE'!J20="","",'Tableau récapitulatif des APE'!J20)</f>
        <v/>
      </c>
      <c r="X81" s="89" t="str">
        <f>IF('Tableau récapitulatif des APE'!K20="","",'Tableau récapitulatif des APE'!K20)</f>
        <v/>
      </c>
      <c r="Y81" s="89" t="str">
        <f t="shared" si="0"/>
        <v/>
      </c>
      <c r="Z81" s="89" t="str">
        <f t="shared" si="4"/>
        <v/>
      </c>
    </row>
    <row r="82" spans="2:26" x14ac:dyDescent="0.25">
      <c r="B82" s="141">
        <v>7</v>
      </c>
      <c r="C82" s="135" t="str">
        <f>IF('Tableau récapitulatif des APE'!C21="","",'Tableau récapitulatif des APE'!C21)</f>
        <v/>
      </c>
      <c r="D82" s="136"/>
      <c r="E82" s="136"/>
      <c r="F82" s="196"/>
      <c r="G82" s="196"/>
      <c r="H82" s="142"/>
      <c r="J82" s="88">
        <f t="shared" si="1"/>
        <v>0</v>
      </c>
      <c r="K82" s="89">
        <f t="shared" si="2"/>
        <v>7</v>
      </c>
      <c r="L82" s="90" t="str">
        <f t="shared" si="3"/>
        <v>0-7</v>
      </c>
      <c r="M82" s="89" t="str">
        <f>IF('Tableau récapitulatif des APE'!B21="","",'Tableau récapitulatif des APE'!B21)</f>
        <v/>
      </c>
      <c r="N82" s="89"/>
      <c r="O82" s="89" t="str">
        <f>IF('Tableau récapitulatif des APE'!C21="","",'Tableau récapitulatif des APE'!C21)</f>
        <v/>
      </c>
      <c r="P82" s="89" t="str">
        <f>IF('Tableau récapitulatif des APE'!D21="","",'Tableau récapitulatif des APE'!D21)</f>
        <v/>
      </c>
      <c r="Q82" s="89" t="str">
        <f>IF('Tableau récapitulatif des APE'!E21="","",'Tableau récapitulatif des APE'!E21)</f>
        <v/>
      </c>
      <c r="R82" s="89"/>
      <c r="S82" s="89" t="str">
        <f>IF('Tableau récapitulatif des APE'!F21="","",'Tableau récapitulatif des APE'!F21)</f>
        <v/>
      </c>
      <c r="T82" s="89" t="str">
        <f>IF('Tableau récapitulatif des APE'!G21="","",'Tableau récapitulatif des APE'!G21)</f>
        <v/>
      </c>
      <c r="U82" s="89"/>
      <c r="V82" s="89">
        <f>IF('Tableau récapitulatif des APE'!I21="","",'Tableau récapitulatif des APE'!I21)</f>
        <v>0</v>
      </c>
      <c r="W82" s="89" t="str">
        <f>IF('Tableau récapitulatif des APE'!J21="","",'Tableau récapitulatif des APE'!J21)</f>
        <v/>
      </c>
      <c r="X82" s="89" t="str">
        <f>IF('Tableau récapitulatif des APE'!K21="","",'Tableau récapitulatif des APE'!K21)</f>
        <v/>
      </c>
      <c r="Y82" s="89" t="str">
        <f t="shared" si="0"/>
        <v/>
      </c>
      <c r="Z82" s="89" t="str">
        <f t="shared" si="4"/>
        <v/>
      </c>
    </row>
    <row r="83" spans="2:26" x14ac:dyDescent="0.25">
      <c r="B83" s="141">
        <v>8</v>
      </c>
      <c r="C83" s="135" t="str">
        <f>IF('Tableau récapitulatif des APE'!C22="","",'Tableau récapitulatif des APE'!C22)</f>
        <v/>
      </c>
      <c r="D83" s="136"/>
      <c r="E83" s="136"/>
      <c r="F83" s="196"/>
      <c r="G83" s="196"/>
      <c r="H83" s="142"/>
      <c r="J83" s="88">
        <f t="shared" si="1"/>
        <v>0</v>
      </c>
      <c r="K83" s="89">
        <f t="shared" si="2"/>
        <v>8</v>
      </c>
      <c r="L83" s="90" t="str">
        <f t="shared" si="3"/>
        <v>0-8</v>
      </c>
      <c r="M83" s="89" t="str">
        <f>IF('Tableau récapitulatif des APE'!B22="","",'Tableau récapitulatif des APE'!B22)</f>
        <v/>
      </c>
      <c r="N83" s="89"/>
      <c r="O83" s="89" t="str">
        <f>IF('Tableau récapitulatif des APE'!C22="","",'Tableau récapitulatif des APE'!C22)</f>
        <v/>
      </c>
      <c r="P83" s="89" t="str">
        <f>IF('Tableau récapitulatif des APE'!D22="","",'Tableau récapitulatif des APE'!D22)</f>
        <v/>
      </c>
      <c r="Q83" s="89" t="str">
        <f>IF('Tableau récapitulatif des APE'!E22="","",'Tableau récapitulatif des APE'!E22)</f>
        <v/>
      </c>
      <c r="R83" s="89"/>
      <c r="S83" s="89" t="str">
        <f>IF('Tableau récapitulatif des APE'!F22="","",'Tableau récapitulatif des APE'!F22)</f>
        <v/>
      </c>
      <c r="T83" s="89" t="str">
        <f>IF('Tableau récapitulatif des APE'!G22="","",'Tableau récapitulatif des APE'!G22)</f>
        <v/>
      </c>
      <c r="U83" s="89"/>
      <c r="V83" s="89">
        <f>IF('Tableau récapitulatif des APE'!I22="","",'Tableau récapitulatif des APE'!I22)</f>
        <v>0</v>
      </c>
      <c r="W83" s="89" t="str">
        <f>IF('Tableau récapitulatif des APE'!J22="","",'Tableau récapitulatif des APE'!J22)</f>
        <v/>
      </c>
      <c r="X83" s="89" t="str">
        <f>IF('Tableau récapitulatif des APE'!K22="","",'Tableau récapitulatif des APE'!K22)</f>
        <v/>
      </c>
      <c r="Y83" s="89" t="str">
        <f t="shared" si="0"/>
        <v/>
      </c>
      <c r="Z83" s="89" t="str">
        <f t="shared" si="4"/>
        <v/>
      </c>
    </row>
    <row r="84" spans="2:26" x14ac:dyDescent="0.25">
      <c r="B84" s="141">
        <v>9</v>
      </c>
      <c r="C84" s="135" t="str">
        <f>IF('Tableau récapitulatif des APE'!C23="","",'Tableau récapitulatif des APE'!C23)</f>
        <v/>
      </c>
      <c r="D84" s="136"/>
      <c r="E84" s="136"/>
      <c r="F84" s="196"/>
      <c r="G84" s="196"/>
      <c r="H84" s="142"/>
      <c r="J84" s="88">
        <f t="shared" si="1"/>
        <v>0</v>
      </c>
      <c r="K84" s="89">
        <f t="shared" si="2"/>
        <v>9</v>
      </c>
      <c r="L84" s="90" t="str">
        <f t="shared" si="3"/>
        <v>0-9</v>
      </c>
      <c r="M84" s="89" t="str">
        <f>IF('Tableau récapitulatif des APE'!B23="","",'Tableau récapitulatif des APE'!B23)</f>
        <v/>
      </c>
      <c r="N84" s="89"/>
      <c r="O84" s="89" t="str">
        <f>IF('Tableau récapitulatif des APE'!C23="","",'Tableau récapitulatif des APE'!C23)</f>
        <v/>
      </c>
      <c r="P84" s="89" t="str">
        <f>IF('Tableau récapitulatif des APE'!D23="","",'Tableau récapitulatif des APE'!D23)</f>
        <v/>
      </c>
      <c r="Q84" s="89" t="str">
        <f>IF('Tableau récapitulatif des APE'!E23="","",'Tableau récapitulatif des APE'!E23)</f>
        <v/>
      </c>
      <c r="R84" s="89"/>
      <c r="S84" s="89" t="str">
        <f>IF('Tableau récapitulatif des APE'!F23="","",'Tableau récapitulatif des APE'!F23)</f>
        <v/>
      </c>
      <c r="T84" s="89" t="str">
        <f>IF('Tableau récapitulatif des APE'!G23="","",'Tableau récapitulatif des APE'!G23)</f>
        <v/>
      </c>
      <c r="U84" s="89"/>
      <c r="V84" s="89">
        <f>IF('Tableau récapitulatif des APE'!I23="","",'Tableau récapitulatif des APE'!I23)</f>
        <v>0</v>
      </c>
      <c r="W84" s="89" t="str">
        <f>IF('Tableau récapitulatif des APE'!J23="","",'Tableau récapitulatif des APE'!J23)</f>
        <v/>
      </c>
      <c r="X84" s="89" t="str">
        <f>IF('Tableau récapitulatif des APE'!K23="","",'Tableau récapitulatif des APE'!K23)</f>
        <v/>
      </c>
      <c r="Y84" s="89" t="str">
        <f t="shared" si="0"/>
        <v/>
      </c>
      <c r="Z84" s="89" t="str">
        <f t="shared" si="4"/>
        <v/>
      </c>
    </row>
    <row r="85" spans="2:26" x14ac:dyDescent="0.25">
      <c r="B85" s="141">
        <v>10</v>
      </c>
      <c r="C85" s="135" t="str">
        <f>IF('Tableau récapitulatif des APE'!C24="","",'Tableau récapitulatif des APE'!C24)</f>
        <v/>
      </c>
      <c r="D85" s="136"/>
      <c r="E85" s="136"/>
      <c r="F85" s="196"/>
      <c r="G85" s="196"/>
      <c r="H85" s="142"/>
      <c r="J85" s="88">
        <f t="shared" si="1"/>
        <v>0</v>
      </c>
      <c r="K85" s="89">
        <f t="shared" si="2"/>
        <v>10</v>
      </c>
      <c r="L85" s="90" t="str">
        <f t="shared" si="3"/>
        <v>0-10</v>
      </c>
      <c r="M85" s="89" t="str">
        <f>IF('Tableau récapitulatif des APE'!B24="","",'Tableau récapitulatif des APE'!B24)</f>
        <v/>
      </c>
      <c r="N85" s="89"/>
      <c r="O85" s="89" t="str">
        <f>IF('Tableau récapitulatif des APE'!C24="","",'Tableau récapitulatif des APE'!C24)</f>
        <v/>
      </c>
      <c r="P85" s="89" t="str">
        <f>IF('Tableau récapitulatif des APE'!D24="","",'Tableau récapitulatif des APE'!D24)</f>
        <v/>
      </c>
      <c r="Q85" s="89" t="str">
        <f>IF('Tableau récapitulatif des APE'!E24="","",'Tableau récapitulatif des APE'!E24)</f>
        <v/>
      </c>
      <c r="R85" s="89"/>
      <c r="S85" s="89" t="str">
        <f>IF('Tableau récapitulatif des APE'!F24="","",'Tableau récapitulatif des APE'!F24)</f>
        <v/>
      </c>
      <c r="T85" s="89" t="str">
        <f>IF('Tableau récapitulatif des APE'!G24="","",'Tableau récapitulatif des APE'!G24)</f>
        <v/>
      </c>
      <c r="U85" s="89"/>
      <c r="V85" s="89">
        <f>IF('Tableau récapitulatif des APE'!I24="","",'Tableau récapitulatif des APE'!I24)</f>
        <v>0</v>
      </c>
      <c r="W85" s="89" t="str">
        <f>IF('Tableau récapitulatif des APE'!J24="","",'Tableau récapitulatif des APE'!J24)</f>
        <v/>
      </c>
      <c r="X85" s="89" t="str">
        <f>IF('Tableau récapitulatif des APE'!K24="","",'Tableau récapitulatif des APE'!K24)</f>
        <v/>
      </c>
      <c r="Y85" s="89" t="str">
        <f t="shared" si="0"/>
        <v/>
      </c>
      <c r="Z85" s="89" t="str">
        <f t="shared" si="4"/>
        <v/>
      </c>
    </row>
    <row r="86" spans="2:26" x14ac:dyDescent="0.25">
      <c r="B86" s="141">
        <v>11</v>
      </c>
      <c r="C86" s="135" t="str">
        <f>IF('Tableau récapitulatif des APE'!C25="","",'Tableau récapitulatif des APE'!C25)</f>
        <v/>
      </c>
      <c r="D86" s="136"/>
      <c r="E86" s="136"/>
      <c r="F86" s="196"/>
      <c r="G86" s="196"/>
      <c r="H86" s="142"/>
      <c r="J86" s="88">
        <f t="shared" si="1"/>
        <v>0</v>
      </c>
      <c r="K86" s="89">
        <f t="shared" si="2"/>
        <v>11</v>
      </c>
      <c r="L86" s="90" t="str">
        <f t="shared" si="3"/>
        <v>0-11</v>
      </c>
      <c r="M86" s="89" t="str">
        <f>IF('Tableau récapitulatif des APE'!B25="","",'Tableau récapitulatif des APE'!B25)</f>
        <v/>
      </c>
      <c r="N86" s="89"/>
      <c r="O86" s="89" t="str">
        <f>IF('Tableau récapitulatif des APE'!C25="","",'Tableau récapitulatif des APE'!C25)</f>
        <v/>
      </c>
      <c r="P86" s="89" t="str">
        <f>IF('Tableau récapitulatif des APE'!D25="","",'Tableau récapitulatif des APE'!D25)</f>
        <v/>
      </c>
      <c r="Q86" s="89" t="str">
        <f>IF('Tableau récapitulatif des APE'!E25="","",'Tableau récapitulatif des APE'!E25)</f>
        <v/>
      </c>
      <c r="R86" s="89"/>
      <c r="S86" s="89" t="str">
        <f>IF('Tableau récapitulatif des APE'!F25="","",'Tableau récapitulatif des APE'!F25)</f>
        <v/>
      </c>
      <c r="T86" s="89" t="str">
        <f>IF('Tableau récapitulatif des APE'!G25="","",'Tableau récapitulatif des APE'!G25)</f>
        <v/>
      </c>
      <c r="U86" s="89"/>
      <c r="V86" s="89">
        <f>IF('Tableau récapitulatif des APE'!I25="","",'Tableau récapitulatif des APE'!I25)</f>
        <v>0</v>
      </c>
      <c r="W86" s="89" t="str">
        <f>IF('Tableau récapitulatif des APE'!J25="","",'Tableau récapitulatif des APE'!J25)</f>
        <v/>
      </c>
      <c r="X86" s="89" t="str">
        <f>IF('Tableau récapitulatif des APE'!K25="","",'Tableau récapitulatif des APE'!K25)</f>
        <v/>
      </c>
      <c r="Y86" s="89" t="str">
        <f t="shared" si="0"/>
        <v/>
      </c>
      <c r="Z86" s="89" t="str">
        <f t="shared" si="4"/>
        <v/>
      </c>
    </row>
    <row r="87" spans="2:26" x14ac:dyDescent="0.25">
      <c r="B87" s="141">
        <v>12</v>
      </c>
      <c r="C87" s="135" t="str">
        <f>IF('Tableau récapitulatif des APE'!C26="","",'Tableau récapitulatif des APE'!C26)</f>
        <v/>
      </c>
      <c r="D87" s="136"/>
      <c r="E87" s="136"/>
      <c r="F87" s="196"/>
      <c r="G87" s="196"/>
      <c r="H87" s="142"/>
      <c r="J87" s="88">
        <f t="shared" si="1"/>
        <v>0</v>
      </c>
      <c r="K87" s="89">
        <f t="shared" si="2"/>
        <v>12</v>
      </c>
      <c r="L87" s="90" t="str">
        <f t="shared" si="3"/>
        <v>0-12</v>
      </c>
      <c r="M87" s="89" t="str">
        <f>IF('Tableau récapitulatif des APE'!B26="","",'Tableau récapitulatif des APE'!B26)</f>
        <v/>
      </c>
      <c r="N87" s="89"/>
      <c r="O87" s="89" t="str">
        <f>IF('Tableau récapitulatif des APE'!C26="","",'Tableau récapitulatif des APE'!C26)</f>
        <v/>
      </c>
      <c r="P87" s="89" t="str">
        <f>IF('Tableau récapitulatif des APE'!D26="","",'Tableau récapitulatif des APE'!D26)</f>
        <v/>
      </c>
      <c r="Q87" s="89" t="str">
        <f>IF('Tableau récapitulatif des APE'!E26="","",'Tableau récapitulatif des APE'!E26)</f>
        <v/>
      </c>
      <c r="R87" s="89"/>
      <c r="S87" s="89" t="str">
        <f>IF('Tableau récapitulatif des APE'!F26="","",'Tableau récapitulatif des APE'!F26)</f>
        <v/>
      </c>
      <c r="T87" s="89" t="str">
        <f>IF('Tableau récapitulatif des APE'!G26="","",'Tableau récapitulatif des APE'!G26)</f>
        <v/>
      </c>
      <c r="U87" s="89"/>
      <c r="V87" s="89">
        <f>IF('Tableau récapitulatif des APE'!I26="","",'Tableau récapitulatif des APE'!I26)</f>
        <v>0</v>
      </c>
      <c r="W87" s="89" t="str">
        <f>IF('Tableau récapitulatif des APE'!J26="","",'Tableau récapitulatif des APE'!J26)</f>
        <v/>
      </c>
      <c r="X87" s="89" t="str">
        <f>IF('Tableau récapitulatif des APE'!K26="","",'Tableau récapitulatif des APE'!K26)</f>
        <v/>
      </c>
      <c r="Y87" s="89" t="str">
        <f t="shared" si="0"/>
        <v/>
      </c>
      <c r="Z87" s="89" t="str">
        <f t="shared" si="4"/>
        <v/>
      </c>
    </row>
    <row r="88" spans="2:26" x14ac:dyDescent="0.25">
      <c r="B88" s="141">
        <v>13</v>
      </c>
      <c r="C88" s="135" t="str">
        <f>IF('Tableau récapitulatif des APE'!C27="","",'Tableau récapitulatif des APE'!C27)</f>
        <v/>
      </c>
      <c r="D88" s="136"/>
      <c r="E88" s="136"/>
      <c r="F88" s="196"/>
      <c r="G88" s="196"/>
      <c r="H88" s="142"/>
      <c r="J88" s="88">
        <f t="shared" si="1"/>
        <v>0</v>
      </c>
      <c r="K88" s="89">
        <f t="shared" si="2"/>
        <v>13</v>
      </c>
      <c r="L88" s="90" t="str">
        <f t="shared" si="3"/>
        <v>0-13</v>
      </c>
      <c r="M88" s="89" t="str">
        <f>IF('Tableau récapitulatif des APE'!B27="","",'Tableau récapitulatif des APE'!B27)</f>
        <v/>
      </c>
      <c r="N88" s="89"/>
      <c r="O88" s="89" t="str">
        <f>IF('Tableau récapitulatif des APE'!C27="","",'Tableau récapitulatif des APE'!C27)</f>
        <v/>
      </c>
      <c r="P88" s="89" t="str">
        <f>IF('Tableau récapitulatif des APE'!D27="","",'Tableau récapitulatif des APE'!D27)</f>
        <v/>
      </c>
      <c r="Q88" s="89" t="str">
        <f>IF('Tableau récapitulatif des APE'!E27="","",'Tableau récapitulatif des APE'!E27)</f>
        <v/>
      </c>
      <c r="R88" s="89"/>
      <c r="S88" s="89" t="str">
        <f>IF('Tableau récapitulatif des APE'!F27="","",'Tableau récapitulatif des APE'!F27)</f>
        <v/>
      </c>
      <c r="T88" s="89" t="str">
        <f>IF('Tableau récapitulatif des APE'!G27="","",'Tableau récapitulatif des APE'!G27)</f>
        <v/>
      </c>
      <c r="U88" s="89"/>
      <c r="V88" s="89">
        <f>IF('Tableau récapitulatif des APE'!I27="","",'Tableau récapitulatif des APE'!I27)</f>
        <v>0</v>
      </c>
      <c r="W88" s="89" t="str">
        <f>IF('Tableau récapitulatif des APE'!J27="","",'Tableau récapitulatif des APE'!J27)</f>
        <v/>
      </c>
      <c r="X88" s="89" t="str">
        <f>IF('Tableau récapitulatif des APE'!K27="","",'Tableau récapitulatif des APE'!K27)</f>
        <v/>
      </c>
      <c r="Y88" s="89" t="str">
        <f t="shared" si="0"/>
        <v/>
      </c>
      <c r="Z88" s="89" t="str">
        <f t="shared" si="4"/>
        <v/>
      </c>
    </row>
    <row r="89" spans="2:26" x14ac:dyDescent="0.25">
      <c r="B89" s="141">
        <v>14</v>
      </c>
      <c r="C89" s="135" t="str">
        <f>IF('Tableau récapitulatif des APE'!C28="","",'Tableau récapitulatif des APE'!C28)</f>
        <v/>
      </c>
      <c r="D89" s="136"/>
      <c r="E89" s="136"/>
      <c r="F89" s="196"/>
      <c r="G89" s="196"/>
      <c r="H89" s="142"/>
      <c r="J89" s="88">
        <f t="shared" si="1"/>
        <v>0</v>
      </c>
      <c r="K89" s="89">
        <f t="shared" si="2"/>
        <v>14</v>
      </c>
      <c r="L89" s="90" t="str">
        <f t="shared" si="3"/>
        <v>0-14</v>
      </c>
      <c r="M89" s="89" t="str">
        <f>IF('Tableau récapitulatif des APE'!B28="","",'Tableau récapitulatif des APE'!B28)</f>
        <v/>
      </c>
      <c r="N89" s="89"/>
      <c r="O89" s="89" t="str">
        <f>IF('Tableau récapitulatif des APE'!C28="","",'Tableau récapitulatif des APE'!C28)</f>
        <v/>
      </c>
      <c r="P89" s="89" t="str">
        <f>IF('Tableau récapitulatif des APE'!D28="","",'Tableau récapitulatif des APE'!D28)</f>
        <v/>
      </c>
      <c r="Q89" s="89" t="str">
        <f>IF('Tableau récapitulatif des APE'!E28="","",'Tableau récapitulatif des APE'!E28)</f>
        <v/>
      </c>
      <c r="R89" s="89"/>
      <c r="S89" s="89" t="str">
        <f>IF('Tableau récapitulatif des APE'!F28="","",'Tableau récapitulatif des APE'!F28)</f>
        <v/>
      </c>
      <c r="T89" s="89" t="str">
        <f>IF('Tableau récapitulatif des APE'!G28="","",'Tableau récapitulatif des APE'!G28)</f>
        <v/>
      </c>
      <c r="U89" s="89"/>
      <c r="V89" s="89">
        <f>IF('Tableau récapitulatif des APE'!I28="","",'Tableau récapitulatif des APE'!I28)</f>
        <v>0</v>
      </c>
      <c r="W89" s="89" t="str">
        <f>IF('Tableau récapitulatif des APE'!J28="","",'Tableau récapitulatif des APE'!J28)</f>
        <v/>
      </c>
      <c r="X89" s="89" t="str">
        <f>IF('Tableau récapitulatif des APE'!K28="","",'Tableau récapitulatif des APE'!K28)</f>
        <v/>
      </c>
      <c r="Y89" s="89" t="str">
        <f t="shared" ref="Y89:Y115" si="5">IF(E89="","",IF(E89="PMV","PMV",IF(E89="DEE","DEE","")))</f>
        <v/>
      </c>
      <c r="Z89" s="89" t="str">
        <f t="shared" ref="Z89:Z115" si="6">IF(H89="","",H89)</f>
        <v/>
      </c>
    </row>
    <row r="90" spans="2:26" x14ac:dyDescent="0.25">
      <c r="B90" s="141">
        <v>15</v>
      </c>
      <c r="C90" s="135" t="str">
        <f>IF('Tableau récapitulatif des APE'!C29="","",'Tableau récapitulatif des APE'!C29)</f>
        <v/>
      </c>
      <c r="D90" s="136"/>
      <c r="E90" s="136"/>
      <c r="F90" s="196"/>
      <c r="G90" s="196"/>
      <c r="H90" s="142"/>
      <c r="J90" s="88">
        <f t="shared" si="1"/>
        <v>0</v>
      </c>
      <c r="K90" s="89">
        <f t="shared" si="2"/>
        <v>15</v>
      </c>
      <c r="L90" s="90" t="str">
        <f t="shared" si="3"/>
        <v>0-15</v>
      </c>
      <c r="M90" s="89" t="str">
        <f>IF('Tableau récapitulatif des APE'!B29="","",'Tableau récapitulatif des APE'!B29)</f>
        <v/>
      </c>
      <c r="N90" s="89"/>
      <c r="O90" s="89" t="str">
        <f>IF('Tableau récapitulatif des APE'!C29="","",'Tableau récapitulatif des APE'!C29)</f>
        <v/>
      </c>
      <c r="P90" s="89" t="str">
        <f>IF('Tableau récapitulatif des APE'!D29="","",'Tableau récapitulatif des APE'!D29)</f>
        <v/>
      </c>
      <c r="Q90" s="89" t="str">
        <f>IF('Tableau récapitulatif des APE'!E29="","",'Tableau récapitulatif des APE'!E29)</f>
        <v/>
      </c>
      <c r="R90" s="89"/>
      <c r="S90" s="89" t="str">
        <f>IF('Tableau récapitulatif des APE'!F29="","",'Tableau récapitulatif des APE'!F29)</f>
        <v/>
      </c>
      <c r="T90" s="89" t="str">
        <f>IF('Tableau récapitulatif des APE'!G29="","",'Tableau récapitulatif des APE'!G29)</f>
        <v/>
      </c>
      <c r="U90" s="89"/>
      <c r="V90" s="89">
        <f>IF('Tableau récapitulatif des APE'!I29="","",'Tableau récapitulatif des APE'!I29)</f>
        <v>0</v>
      </c>
      <c r="W90" s="89" t="str">
        <f>IF('Tableau récapitulatif des APE'!J29="","",'Tableau récapitulatif des APE'!J29)</f>
        <v/>
      </c>
      <c r="X90" s="89" t="str">
        <f>IF('Tableau récapitulatif des APE'!K29="","",'Tableau récapitulatif des APE'!K29)</f>
        <v/>
      </c>
      <c r="Y90" s="89" t="str">
        <f t="shared" si="5"/>
        <v/>
      </c>
      <c r="Z90" s="89" t="str">
        <f t="shared" si="6"/>
        <v/>
      </c>
    </row>
    <row r="91" spans="2:26" x14ac:dyDescent="0.25">
      <c r="B91" s="141">
        <v>16</v>
      </c>
      <c r="C91" s="135" t="str">
        <f>IF('Tableau récapitulatif des APE'!C30="","",'Tableau récapitulatif des APE'!C30)</f>
        <v/>
      </c>
      <c r="D91" s="136"/>
      <c r="E91" s="136"/>
      <c r="F91" s="196"/>
      <c r="G91" s="196"/>
      <c r="H91" s="142"/>
      <c r="J91" s="88">
        <f t="shared" si="1"/>
        <v>0</v>
      </c>
      <c r="K91" s="89">
        <f t="shared" si="2"/>
        <v>16</v>
      </c>
      <c r="L91" s="90" t="str">
        <f t="shared" si="3"/>
        <v>0-16</v>
      </c>
      <c r="M91" s="89" t="str">
        <f>IF('Tableau récapitulatif des APE'!B30="","",'Tableau récapitulatif des APE'!B30)</f>
        <v/>
      </c>
      <c r="N91" s="89"/>
      <c r="O91" s="89" t="str">
        <f>IF('Tableau récapitulatif des APE'!C30="","",'Tableau récapitulatif des APE'!C30)</f>
        <v/>
      </c>
      <c r="P91" s="89" t="str">
        <f>IF('Tableau récapitulatif des APE'!D30="","",'Tableau récapitulatif des APE'!D30)</f>
        <v/>
      </c>
      <c r="Q91" s="89" t="str">
        <f>IF('Tableau récapitulatif des APE'!E30="","",'Tableau récapitulatif des APE'!E30)</f>
        <v/>
      </c>
      <c r="R91" s="89"/>
      <c r="S91" s="89" t="str">
        <f>IF('Tableau récapitulatif des APE'!F30="","",'Tableau récapitulatif des APE'!F30)</f>
        <v/>
      </c>
      <c r="T91" s="89" t="str">
        <f>IF('Tableau récapitulatif des APE'!G30="","",'Tableau récapitulatif des APE'!G30)</f>
        <v/>
      </c>
      <c r="U91" s="89"/>
      <c r="V91" s="89">
        <f>IF('Tableau récapitulatif des APE'!I30="","",'Tableau récapitulatif des APE'!I30)</f>
        <v>0</v>
      </c>
      <c r="W91" s="89" t="str">
        <f>IF('Tableau récapitulatif des APE'!J30="","",'Tableau récapitulatif des APE'!J30)</f>
        <v/>
      </c>
      <c r="X91" s="89" t="str">
        <f>IF('Tableau récapitulatif des APE'!K30="","",'Tableau récapitulatif des APE'!K30)</f>
        <v/>
      </c>
      <c r="Y91" s="89" t="str">
        <f t="shared" si="5"/>
        <v/>
      </c>
      <c r="Z91" s="89" t="str">
        <f t="shared" si="6"/>
        <v/>
      </c>
    </row>
    <row r="92" spans="2:26" x14ac:dyDescent="0.25">
      <c r="B92" s="141">
        <v>17</v>
      </c>
      <c r="C92" s="135" t="str">
        <f>IF('Tableau récapitulatif des APE'!C31="","",'Tableau récapitulatif des APE'!C31)</f>
        <v/>
      </c>
      <c r="D92" s="136"/>
      <c r="E92" s="136"/>
      <c r="F92" s="196"/>
      <c r="G92" s="196"/>
      <c r="H92" s="142"/>
      <c r="J92" s="88">
        <f t="shared" si="1"/>
        <v>0</v>
      </c>
      <c r="K92" s="89">
        <f t="shared" si="2"/>
        <v>17</v>
      </c>
      <c r="L92" s="90" t="str">
        <f t="shared" si="3"/>
        <v>0-17</v>
      </c>
      <c r="M92" s="89" t="str">
        <f>IF('Tableau récapitulatif des APE'!B31="","",'Tableau récapitulatif des APE'!B31)</f>
        <v/>
      </c>
      <c r="N92" s="89"/>
      <c r="O92" s="89" t="str">
        <f>IF('Tableau récapitulatif des APE'!C31="","",'Tableau récapitulatif des APE'!C31)</f>
        <v/>
      </c>
      <c r="P92" s="89" t="str">
        <f>IF('Tableau récapitulatif des APE'!D31="","",'Tableau récapitulatif des APE'!D31)</f>
        <v/>
      </c>
      <c r="Q92" s="89" t="str">
        <f>IF('Tableau récapitulatif des APE'!E31="","",'Tableau récapitulatif des APE'!E31)</f>
        <v/>
      </c>
      <c r="R92" s="89"/>
      <c r="S92" s="89" t="str">
        <f>IF('Tableau récapitulatif des APE'!F31="","",'Tableau récapitulatif des APE'!F31)</f>
        <v/>
      </c>
      <c r="T92" s="89" t="str">
        <f>IF('Tableau récapitulatif des APE'!G31="","",'Tableau récapitulatif des APE'!G31)</f>
        <v/>
      </c>
      <c r="U92" s="89"/>
      <c r="V92" s="89">
        <f>IF('Tableau récapitulatif des APE'!I31="","",'Tableau récapitulatif des APE'!I31)</f>
        <v>0</v>
      </c>
      <c r="W92" s="89" t="str">
        <f>IF('Tableau récapitulatif des APE'!J31="","",'Tableau récapitulatif des APE'!J31)</f>
        <v/>
      </c>
      <c r="X92" s="89" t="str">
        <f>IF('Tableau récapitulatif des APE'!K31="","",'Tableau récapitulatif des APE'!K31)</f>
        <v/>
      </c>
      <c r="Y92" s="89" t="str">
        <f t="shared" si="5"/>
        <v/>
      </c>
      <c r="Z92" s="89" t="str">
        <f t="shared" si="6"/>
        <v/>
      </c>
    </row>
    <row r="93" spans="2:26" x14ac:dyDescent="0.25">
      <c r="B93" s="141">
        <v>18</v>
      </c>
      <c r="C93" s="135" t="str">
        <f>IF('Tableau récapitulatif des APE'!C32="","",'Tableau récapitulatif des APE'!C32)</f>
        <v/>
      </c>
      <c r="D93" s="136"/>
      <c r="E93" s="136"/>
      <c r="F93" s="196"/>
      <c r="G93" s="196"/>
      <c r="H93" s="142"/>
      <c r="J93" s="88">
        <f t="shared" si="1"/>
        <v>0</v>
      </c>
      <c r="K93" s="89">
        <f t="shared" si="2"/>
        <v>18</v>
      </c>
      <c r="L93" s="90" t="str">
        <f t="shared" si="3"/>
        <v>0-18</v>
      </c>
      <c r="M93" s="89" t="str">
        <f>IF('Tableau récapitulatif des APE'!B32="","",'Tableau récapitulatif des APE'!B32)</f>
        <v/>
      </c>
      <c r="N93" s="89"/>
      <c r="O93" s="89" t="str">
        <f>IF('Tableau récapitulatif des APE'!C32="","",'Tableau récapitulatif des APE'!C32)</f>
        <v/>
      </c>
      <c r="P93" s="89" t="str">
        <f>IF('Tableau récapitulatif des APE'!D32="","",'Tableau récapitulatif des APE'!D32)</f>
        <v/>
      </c>
      <c r="Q93" s="89" t="str">
        <f>IF('Tableau récapitulatif des APE'!E32="","",'Tableau récapitulatif des APE'!E32)</f>
        <v/>
      </c>
      <c r="R93" s="89"/>
      <c r="S93" s="89" t="str">
        <f>IF('Tableau récapitulatif des APE'!F32="","",'Tableau récapitulatif des APE'!F32)</f>
        <v/>
      </c>
      <c r="T93" s="89" t="str">
        <f>IF('Tableau récapitulatif des APE'!G32="","",'Tableau récapitulatif des APE'!G32)</f>
        <v/>
      </c>
      <c r="U93" s="89"/>
      <c r="V93" s="89">
        <f>IF('Tableau récapitulatif des APE'!I32="","",'Tableau récapitulatif des APE'!I32)</f>
        <v>0</v>
      </c>
      <c r="W93" s="89" t="str">
        <f>IF('Tableau récapitulatif des APE'!J32="","",'Tableau récapitulatif des APE'!J32)</f>
        <v/>
      </c>
      <c r="X93" s="89" t="str">
        <f>IF('Tableau récapitulatif des APE'!K32="","",'Tableau récapitulatif des APE'!K32)</f>
        <v/>
      </c>
      <c r="Y93" s="89" t="str">
        <f t="shared" si="5"/>
        <v/>
      </c>
      <c r="Z93" s="89" t="str">
        <f t="shared" si="6"/>
        <v/>
      </c>
    </row>
    <row r="94" spans="2:26" x14ac:dyDescent="0.25">
      <c r="B94" s="141">
        <v>19</v>
      </c>
      <c r="C94" s="135" t="str">
        <f>IF('Tableau récapitulatif des APE'!C33="","",'Tableau récapitulatif des APE'!C33)</f>
        <v/>
      </c>
      <c r="D94" s="136"/>
      <c r="E94" s="136"/>
      <c r="F94" s="196"/>
      <c r="G94" s="196"/>
      <c r="H94" s="142"/>
      <c r="J94" s="88">
        <f t="shared" si="1"/>
        <v>0</v>
      </c>
      <c r="K94" s="89">
        <f t="shared" si="2"/>
        <v>19</v>
      </c>
      <c r="L94" s="90" t="str">
        <f t="shared" si="3"/>
        <v>0-19</v>
      </c>
      <c r="M94" s="89" t="str">
        <f>IF('Tableau récapitulatif des APE'!B33="","",'Tableau récapitulatif des APE'!B33)</f>
        <v/>
      </c>
      <c r="N94" s="89"/>
      <c r="O94" s="89" t="str">
        <f>IF('Tableau récapitulatif des APE'!C33="","",'Tableau récapitulatif des APE'!C33)</f>
        <v/>
      </c>
      <c r="P94" s="89" t="str">
        <f>IF('Tableau récapitulatif des APE'!D33="","",'Tableau récapitulatif des APE'!D33)</f>
        <v/>
      </c>
      <c r="Q94" s="89" t="str">
        <f>IF('Tableau récapitulatif des APE'!E33="","",'Tableau récapitulatif des APE'!E33)</f>
        <v/>
      </c>
      <c r="R94" s="89"/>
      <c r="S94" s="89" t="str">
        <f>IF('Tableau récapitulatif des APE'!F33="","",'Tableau récapitulatif des APE'!F33)</f>
        <v/>
      </c>
      <c r="T94" s="89" t="str">
        <f>IF('Tableau récapitulatif des APE'!G33="","",'Tableau récapitulatif des APE'!G33)</f>
        <v/>
      </c>
      <c r="U94" s="89"/>
      <c r="V94" s="89">
        <f>IF('Tableau récapitulatif des APE'!I33="","",'Tableau récapitulatif des APE'!I33)</f>
        <v>0</v>
      </c>
      <c r="W94" s="89" t="str">
        <f>IF('Tableau récapitulatif des APE'!J33="","",'Tableau récapitulatif des APE'!J33)</f>
        <v/>
      </c>
      <c r="X94" s="89" t="str">
        <f>IF('Tableau récapitulatif des APE'!K33="","",'Tableau récapitulatif des APE'!K33)</f>
        <v/>
      </c>
      <c r="Y94" s="89" t="str">
        <f t="shared" si="5"/>
        <v/>
      </c>
      <c r="Z94" s="89" t="str">
        <f t="shared" si="6"/>
        <v/>
      </c>
    </row>
    <row r="95" spans="2:26" x14ac:dyDescent="0.25">
      <c r="B95" s="141">
        <v>20</v>
      </c>
      <c r="C95" s="135" t="str">
        <f>IF('Tableau récapitulatif des APE'!C34="","",'Tableau récapitulatif des APE'!C34)</f>
        <v/>
      </c>
      <c r="D95" s="136"/>
      <c r="E95" s="136"/>
      <c r="F95" s="196"/>
      <c r="G95" s="196"/>
      <c r="H95" s="142"/>
      <c r="J95" s="88">
        <f t="shared" si="1"/>
        <v>0</v>
      </c>
      <c r="K95" s="89">
        <f t="shared" si="2"/>
        <v>20</v>
      </c>
      <c r="L95" s="90" t="str">
        <f t="shared" si="3"/>
        <v>0-20</v>
      </c>
      <c r="M95" s="89" t="str">
        <f>IF('Tableau récapitulatif des APE'!B34="","",'Tableau récapitulatif des APE'!B34)</f>
        <v/>
      </c>
      <c r="N95" s="89"/>
      <c r="O95" s="89" t="str">
        <f>IF('Tableau récapitulatif des APE'!C34="","",'Tableau récapitulatif des APE'!C34)</f>
        <v/>
      </c>
      <c r="P95" s="89" t="str">
        <f>IF('Tableau récapitulatif des APE'!D34="","",'Tableau récapitulatif des APE'!D34)</f>
        <v/>
      </c>
      <c r="Q95" s="89" t="str">
        <f>IF('Tableau récapitulatif des APE'!E34="","",'Tableau récapitulatif des APE'!E34)</f>
        <v/>
      </c>
      <c r="R95" s="89"/>
      <c r="S95" s="89" t="str">
        <f>IF('Tableau récapitulatif des APE'!F34="","",'Tableau récapitulatif des APE'!F34)</f>
        <v/>
      </c>
      <c r="T95" s="89" t="str">
        <f>IF('Tableau récapitulatif des APE'!G34="","",'Tableau récapitulatif des APE'!G34)</f>
        <v/>
      </c>
      <c r="U95" s="89"/>
      <c r="V95" s="89">
        <f>IF('Tableau récapitulatif des APE'!I34="","",'Tableau récapitulatif des APE'!I34)</f>
        <v>0</v>
      </c>
      <c r="W95" s="89" t="str">
        <f>IF('Tableau récapitulatif des APE'!J34="","",'Tableau récapitulatif des APE'!J34)</f>
        <v/>
      </c>
      <c r="X95" s="89" t="str">
        <f>IF('Tableau récapitulatif des APE'!K34="","",'Tableau récapitulatif des APE'!K34)</f>
        <v/>
      </c>
      <c r="Y95" s="89" t="str">
        <f t="shared" si="5"/>
        <v/>
      </c>
      <c r="Z95" s="89" t="str">
        <f t="shared" si="6"/>
        <v/>
      </c>
    </row>
    <row r="96" spans="2:26" x14ac:dyDescent="0.25">
      <c r="B96" s="141">
        <v>21</v>
      </c>
      <c r="C96" s="135" t="str">
        <f>IF('Tableau récapitulatif des APE'!C35="","",'Tableau récapitulatif des APE'!C35)</f>
        <v/>
      </c>
      <c r="D96" s="136"/>
      <c r="E96" s="136"/>
      <c r="F96" s="196"/>
      <c r="G96" s="196"/>
      <c r="H96" s="142"/>
      <c r="J96" s="88">
        <f t="shared" si="1"/>
        <v>0</v>
      </c>
      <c r="K96" s="89">
        <f t="shared" ref="K96:K115" si="7">B96</f>
        <v>21</v>
      </c>
      <c r="L96" s="90" t="str">
        <f t="shared" ref="L96:L115" si="8">CONCATENATE(J96,"-",K96)</f>
        <v>0-21</v>
      </c>
      <c r="M96" s="89" t="str">
        <f>IF('Tableau récapitulatif des APE'!B35="","",'Tableau récapitulatif des APE'!B35)</f>
        <v/>
      </c>
      <c r="N96" s="89"/>
      <c r="O96" s="89" t="str">
        <f>IF('Tableau récapitulatif des APE'!C35="","",'Tableau récapitulatif des APE'!C35)</f>
        <v/>
      </c>
      <c r="P96" s="89" t="str">
        <f>IF('Tableau récapitulatif des APE'!D35="","",'Tableau récapitulatif des APE'!D35)</f>
        <v/>
      </c>
      <c r="Q96" s="89" t="str">
        <f>IF('Tableau récapitulatif des APE'!E35="","",'Tableau récapitulatif des APE'!E35)</f>
        <v/>
      </c>
      <c r="R96" s="89"/>
      <c r="S96" s="89" t="str">
        <f>IF('Tableau récapitulatif des APE'!F35="","",'Tableau récapitulatif des APE'!F35)</f>
        <v/>
      </c>
      <c r="T96" s="89" t="str">
        <f>IF('Tableau récapitulatif des APE'!G35="","",'Tableau récapitulatif des APE'!G35)</f>
        <v/>
      </c>
      <c r="U96" s="89"/>
      <c r="V96" s="89">
        <f>IF('Tableau récapitulatif des APE'!I35="","",'Tableau récapitulatif des APE'!I35)</f>
        <v>0</v>
      </c>
      <c r="W96" s="89" t="str">
        <f>IF('Tableau récapitulatif des APE'!J35="","",'Tableau récapitulatif des APE'!J35)</f>
        <v/>
      </c>
      <c r="X96" s="89" t="str">
        <f>IF('Tableau récapitulatif des APE'!K35="","",'Tableau récapitulatif des APE'!K35)</f>
        <v/>
      </c>
      <c r="Y96" s="89" t="str">
        <f t="shared" si="5"/>
        <v/>
      </c>
      <c r="Z96" s="89" t="str">
        <f t="shared" si="6"/>
        <v/>
      </c>
    </row>
    <row r="97" spans="2:26" x14ac:dyDescent="0.25">
      <c r="B97" s="141">
        <v>22</v>
      </c>
      <c r="C97" s="135" t="str">
        <f>IF('Tableau récapitulatif des APE'!C36="","",'Tableau récapitulatif des APE'!C36)</f>
        <v/>
      </c>
      <c r="D97" s="136"/>
      <c r="E97" s="136"/>
      <c r="F97" s="196"/>
      <c r="G97" s="196"/>
      <c r="H97" s="142"/>
      <c r="J97" s="88">
        <f t="shared" si="1"/>
        <v>0</v>
      </c>
      <c r="K97" s="89">
        <f t="shared" si="7"/>
        <v>22</v>
      </c>
      <c r="L97" s="90" t="str">
        <f t="shared" si="8"/>
        <v>0-22</v>
      </c>
      <c r="M97" s="89" t="str">
        <f>IF('Tableau récapitulatif des APE'!B36="","",'Tableau récapitulatif des APE'!B36)</f>
        <v/>
      </c>
      <c r="N97" s="89"/>
      <c r="O97" s="89" t="str">
        <f>IF('Tableau récapitulatif des APE'!C36="","",'Tableau récapitulatif des APE'!C36)</f>
        <v/>
      </c>
      <c r="P97" s="89" t="str">
        <f>IF('Tableau récapitulatif des APE'!D36="","",'Tableau récapitulatif des APE'!D36)</f>
        <v/>
      </c>
      <c r="Q97" s="89" t="str">
        <f>IF('Tableau récapitulatif des APE'!E36="","",'Tableau récapitulatif des APE'!E36)</f>
        <v/>
      </c>
      <c r="R97" s="89"/>
      <c r="S97" s="89" t="str">
        <f>IF('Tableau récapitulatif des APE'!F36="","",'Tableau récapitulatif des APE'!F36)</f>
        <v/>
      </c>
      <c r="T97" s="89" t="str">
        <f>IF('Tableau récapitulatif des APE'!G36="","",'Tableau récapitulatif des APE'!G36)</f>
        <v/>
      </c>
      <c r="U97" s="89"/>
      <c r="V97" s="89">
        <f>IF('Tableau récapitulatif des APE'!I36="","",'Tableau récapitulatif des APE'!I36)</f>
        <v>0</v>
      </c>
      <c r="W97" s="89" t="str">
        <f>IF('Tableau récapitulatif des APE'!J36="","",'Tableau récapitulatif des APE'!J36)</f>
        <v/>
      </c>
      <c r="X97" s="89" t="str">
        <f>IF('Tableau récapitulatif des APE'!K36="","",'Tableau récapitulatif des APE'!K36)</f>
        <v/>
      </c>
      <c r="Y97" s="89" t="str">
        <f t="shared" si="5"/>
        <v/>
      </c>
      <c r="Z97" s="89" t="str">
        <f t="shared" si="6"/>
        <v/>
      </c>
    </row>
    <row r="98" spans="2:26" x14ac:dyDescent="0.25">
      <c r="B98" s="141">
        <v>23</v>
      </c>
      <c r="C98" s="135" t="str">
        <f>IF('Tableau récapitulatif des APE'!C37="","",'Tableau récapitulatif des APE'!C37)</f>
        <v/>
      </c>
      <c r="D98" s="136"/>
      <c r="E98" s="136"/>
      <c r="F98" s="196"/>
      <c r="G98" s="196"/>
      <c r="H98" s="142"/>
      <c r="J98" s="88">
        <f t="shared" si="1"/>
        <v>0</v>
      </c>
      <c r="K98" s="89">
        <f t="shared" si="7"/>
        <v>23</v>
      </c>
      <c r="L98" s="90" t="str">
        <f t="shared" si="8"/>
        <v>0-23</v>
      </c>
      <c r="M98" s="89" t="str">
        <f>IF('Tableau récapitulatif des APE'!B37="","",'Tableau récapitulatif des APE'!B37)</f>
        <v/>
      </c>
      <c r="N98" s="89"/>
      <c r="O98" s="89" t="str">
        <f>IF('Tableau récapitulatif des APE'!C37="","",'Tableau récapitulatif des APE'!C37)</f>
        <v/>
      </c>
      <c r="P98" s="89" t="str">
        <f>IF('Tableau récapitulatif des APE'!D37="","",'Tableau récapitulatif des APE'!D37)</f>
        <v/>
      </c>
      <c r="Q98" s="89" t="str">
        <f>IF('Tableau récapitulatif des APE'!E37="","",'Tableau récapitulatif des APE'!E37)</f>
        <v/>
      </c>
      <c r="R98" s="89"/>
      <c r="S98" s="89" t="str">
        <f>IF('Tableau récapitulatif des APE'!F37="","",'Tableau récapitulatif des APE'!F37)</f>
        <v/>
      </c>
      <c r="T98" s="89" t="str">
        <f>IF('Tableau récapitulatif des APE'!G37="","",'Tableau récapitulatif des APE'!G37)</f>
        <v/>
      </c>
      <c r="U98" s="89"/>
      <c r="V98" s="89">
        <f>IF('Tableau récapitulatif des APE'!I37="","",'Tableau récapitulatif des APE'!I37)</f>
        <v>0</v>
      </c>
      <c r="W98" s="89" t="str">
        <f>IF('Tableau récapitulatif des APE'!J37="","",'Tableau récapitulatif des APE'!J37)</f>
        <v/>
      </c>
      <c r="X98" s="89" t="str">
        <f>IF('Tableau récapitulatif des APE'!K37="","",'Tableau récapitulatif des APE'!K37)</f>
        <v/>
      </c>
      <c r="Y98" s="89" t="str">
        <f t="shared" si="5"/>
        <v/>
      </c>
      <c r="Z98" s="89" t="str">
        <f t="shared" si="6"/>
        <v/>
      </c>
    </row>
    <row r="99" spans="2:26" x14ac:dyDescent="0.25">
      <c r="B99" s="141">
        <v>24</v>
      </c>
      <c r="C99" s="135" t="str">
        <f>IF('Tableau récapitulatif des APE'!C38="","",'Tableau récapitulatif des APE'!C38)</f>
        <v/>
      </c>
      <c r="D99" s="136"/>
      <c r="E99" s="136"/>
      <c r="F99" s="196"/>
      <c r="G99" s="196"/>
      <c r="H99" s="142"/>
      <c r="J99" s="88">
        <f t="shared" si="1"/>
        <v>0</v>
      </c>
      <c r="K99" s="89">
        <f t="shared" si="7"/>
        <v>24</v>
      </c>
      <c r="L99" s="90" t="str">
        <f t="shared" si="8"/>
        <v>0-24</v>
      </c>
      <c r="M99" s="89" t="str">
        <f>IF('Tableau récapitulatif des APE'!B38="","",'Tableau récapitulatif des APE'!B38)</f>
        <v/>
      </c>
      <c r="N99" s="89"/>
      <c r="O99" s="89" t="str">
        <f>IF('Tableau récapitulatif des APE'!C38="","",'Tableau récapitulatif des APE'!C38)</f>
        <v/>
      </c>
      <c r="P99" s="89" t="str">
        <f>IF('Tableau récapitulatif des APE'!D38="","",'Tableau récapitulatif des APE'!D38)</f>
        <v/>
      </c>
      <c r="Q99" s="89" t="str">
        <f>IF('Tableau récapitulatif des APE'!E38="","",'Tableau récapitulatif des APE'!E38)</f>
        <v/>
      </c>
      <c r="R99" s="89"/>
      <c r="S99" s="89" t="str">
        <f>IF('Tableau récapitulatif des APE'!F38="","",'Tableau récapitulatif des APE'!F38)</f>
        <v/>
      </c>
      <c r="T99" s="89" t="str">
        <f>IF('Tableau récapitulatif des APE'!G38="","",'Tableau récapitulatif des APE'!G38)</f>
        <v/>
      </c>
      <c r="U99" s="89"/>
      <c r="V99" s="89">
        <f>IF('Tableau récapitulatif des APE'!I38="","",'Tableau récapitulatif des APE'!I38)</f>
        <v>0</v>
      </c>
      <c r="W99" s="89" t="str">
        <f>IF('Tableau récapitulatif des APE'!J38="","",'Tableau récapitulatif des APE'!J38)</f>
        <v/>
      </c>
      <c r="X99" s="89" t="str">
        <f>IF('Tableau récapitulatif des APE'!K38="","",'Tableau récapitulatif des APE'!K38)</f>
        <v/>
      </c>
      <c r="Y99" s="89" t="str">
        <f t="shared" si="5"/>
        <v/>
      </c>
      <c r="Z99" s="89" t="str">
        <f t="shared" si="6"/>
        <v/>
      </c>
    </row>
    <row r="100" spans="2:26" x14ac:dyDescent="0.25">
      <c r="B100" s="141">
        <v>25</v>
      </c>
      <c r="C100" s="135" t="str">
        <f>IF('Tableau récapitulatif des APE'!C39="","",'Tableau récapitulatif des APE'!C39)</f>
        <v/>
      </c>
      <c r="D100" s="136"/>
      <c r="E100" s="136"/>
      <c r="F100" s="196"/>
      <c r="G100" s="196"/>
      <c r="H100" s="142"/>
      <c r="J100" s="88">
        <f t="shared" si="1"/>
        <v>0</v>
      </c>
      <c r="K100" s="89">
        <f t="shared" si="7"/>
        <v>25</v>
      </c>
      <c r="L100" s="90" t="str">
        <f t="shared" si="8"/>
        <v>0-25</v>
      </c>
      <c r="M100" s="89" t="str">
        <f>IF('Tableau récapitulatif des APE'!B39="","",'Tableau récapitulatif des APE'!B39)</f>
        <v/>
      </c>
      <c r="N100" s="89"/>
      <c r="O100" s="89" t="str">
        <f>IF('Tableau récapitulatif des APE'!C39="","",'Tableau récapitulatif des APE'!C39)</f>
        <v/>
      </c>
      <c r="P100" s="89" t="str">
        <f>IF('Tableau récapitulatif des APE'!D39="","",'Tableau récapitulatif des APE'!D39)</f>
        <v/>
      </c>
      <c r="Q100" s="89" t="str">
        <f>IF('Tableau récapitulatif des APE'!E39="","",'Tableau récapitulatif des APE'!E39)</f>
        <v/>
      </c>
      <c r="R100" s="89"/>
      <c r="S100" s="89" t="str">
        <f>IF('Tableau récapitulatif des APE'!F39="","",'Tableau récapitulatif des APE'!F39)</f>
        <v/>
      </c>
      <c r="T100" s="89" t="str">
        <f>IF('Tableau récapitulatif des APE'!G39="","",'Tableau récapitulatif des APE'!G39)</f>
        <v/>
      </c>
      <c r="U100" s="89"/>
      <c r="V100" s="89">
        <f>IF('Tableau récapitulatif des APE'!I39="","",'Tableau récapitulatif des APE'!I39)</f>
        <v>0</v>
      </c>
      <c r="W100" s="89" t="str">
        <f>IF('Tableau récapitulatif des APE'!J39="","",'Tableau récapitulatif des APE'!J39)</f>
        <v/>
      </c>
      <c r="X100" s="89" t="str">
        <f>IF('Tableau récapitulatif des APE'!K39="","",'Tableau récapitulatif des APE'!K39)</f>
        <v/>
      </c>
      <c r="Y100" s="89" t="str">
        <f t="shared" si="5"/>
        <v/>
      </c>
      <c r="Z100" s="89" t="str">
        <f t="shared" si="6"/>
        <v/>
      </c>
    </row>
    <row r="101" spans="2:26" x14ac:dyDescent="0.25">
      <c r="B101" s="141">
        <v>26</v>
      </c>
      <c r="C101" s="135" t="str">
        <f>IF('Tableau récapitulatif des APE'!C40="","",'Tableau récapitulatif des APE'!C40)</f>
        <v/>
      </c>
      <c r="D101" s="136"/>
      <c r="E101" s="136"/>
      <c r="F101" s="196"/>
      <c r="G101" s="196"/>
      <c r="H101" s="142"/>
      <c r="J101" s="88">
        <f t="shared" si="1"/>
        <v>0</v>
      </c>
      <c r="K101" s="89">
        <f t="shared" si="7"/>
        <v>26</v>
      </c>
      <c r="L101" s="90" t="str">
        <f t="shared" si="8"/>
        <v>0-26</v>
      </c>
      <c r="M101" s="89" t="str">
        <f>IF('Tableau récapitulatif des APE'!B40="","",'Tableau récapitulatif des APE'!B40)</f>
        <v/>
      </c>
      <c r="N101" s="89"/>
      <c r="O101" s="89" t="str">
        <f>IF('Tableau récapitulatif des APE'!C40="","",'Tableau récapitulatif des APE'!C40)</f>
        <v/>
      </c>
      <c r="P101" s="89" t="str">
        <f>IF('Tableau récapitulatif des APE'!D40="","",'Tableau récapitulatif des APE'!D40)</f>
        <v/>
      </c>
      <c r="Q101" s="89" t="str">
        <f>IF('Tableau récapitulatif des APE'!E40="","",'Tableau récapitulatif des APE'!E40)</f>
        <v/>
      </c>
      <c r="R101" s="89"/>
      <c r="S101" s="89" t="str">
        <f>IF('Tableau récapitulatif des APE'!F40="","",'Tableau récapitulatif des APE'!F40)</f>
        <v/>
      </c>
      <c r="T101" s="89" t="str">
        <f>IF('Tableau récapitulatif des APE'!G40="","",'Tableau récapitulatif des APE'!G40)</f>
        <v/>
      </c>
      <c r="U101" s="89"/>
      <c r="V101" s="89">
        <f>IF('Tableau récapitulatif des APE'!I40="","",'Tableau récapitulatif des APE'!I40)</f>
        <v>0</v>
      </c>
      <c r="W101" s="89" t="str">
        <f>IF('Tableau récapitulatif des APE'!J40="","",'Tableau récapitulatif des APE'!J40)</f>
        <v/>
      </c>
      <c r="X101" s="89" t="str">
        <f>IF('Tableau récapitulatif des APE'!K40="","",'Tableau récapitulatif des APE'!K40)</f>
        <v/>
      </c>
      <c r="Y101" s="89" t="str">
        <f t="shared" si="5"/>
        <v/>
      </c>
      <c r="Z101" s="89" t="str">
        <f t="shared" si="6"/>
        <v/>
      </c>
    </row>
    <row r="102" spans="2:26" x14ac:dyDescent="0.25">
      <c r="B102" s="141">
        <v>27</v>
      </c>
      <c r="C102" s="135" t="str">
        <f>IF('Tableau récapitulatif des APE'!C41="","",'Tableau récapitulatif des APE'!C41)</f>
        <v/>
      </c>
      <c r="D102" s="136"/>
      <c r="E102" s="136"/>
      <c r="F102" s="196"/>
      <c r="G102" s="196"/>
      <c r="H102" s="142"/>
      <c r="J102" s="88">
        <f t="shared" si="1"/>
        <v>0</v>
      </c>
      <c r="K102" s="89">
        <f t="shared" si="7"/>
        <v>27</v>
      </c>
      <c r="L102" s="90" t="str">
        <f t="shared" si="8"/>
        <v>0-27</v>
      </c>
      <c r="M102" s="89" t="str">
        <f>IF('Tableau récapitulatif des APE'!B41="","",'Tableau récapitulatif des APE'!B41)</f>
        <v/>
      </c>
      <c r="N102" s="89"/>
      <c r="O102" s="89" t="str">
        <f>IF('Tableau récapitulatif des APE'!C41="","",'Tableau récapitulatif des APE'!C41)</f>
        <v/>
      </c>
      <c r="P102" s="89" t="str">
        <f>IF('Tableau récapitulatif des APE'!D41="","",'Tableau récapitulatif des APE'!D41)</f>
        <v/>
      </c>
      <c r="Q102" s="89" t="str">
        <f>IF('Tableau récapitulatif des APE'!E41="","",'Tableau récapitulatif des APE'!E41)</f>
        <v/>
      </c>
      <c r="R102" s="89"/>
      <c r="S102" s="89" t="str">
        <f>IF('Tableau récapitulatif des APE'!F41="","",'Tableau récapitulatif des APE'!F41)</f>
        <v/>
      </c>
      <c r="T102" s="89" t="str">
        <f>IF('Tableau récapitulatif des APE'!G41="","",'Tableau récapitulatif des APE'!G41)</f>
        <v/>
      </c>
      <c r="U102" s="89"/>
      <c r="V102" s="89">
        <f>IF('Tableau récapitulatif des APE'!I41="","",'Tableau récapitulatif des APE'!I41)</f>
        <v>0</v>
      </c>
      <c r="W102" s="89" t="str">
        <f>IF('Tableau récapitulatif des APE'!J41="","",'Tableau récapitulatif des APE'!J41)</f>
        <v/>
      </c>
      <c r="X102" s="89" t="str">
        <f>IF('Tableau récapitulatif des APE'!K41="","",'Tableau récapitulatif des APE'!K41)</f>
        <v/>
      </c>
      <c r="Y102" s="89" t="str">
        <f t="shared" si="5"/>
        <v/>
      </c>
      <c r="Z102" s="89" t="str">
        <f t="shared" si="6"/>
        <v/>
      </c>
    </row>
    <row r="103" spans="2:26" x14ac:dyDescent="0.25">
      <c r="B103" s="141">
        <v>28</v>
      </c>
      <c r="C103" s="135" t="str">
        <f>IF('Tableau récapitulatif des APE'!C42="","",'Tableau récapitulatif des APE'!C42)</f>
        <v/>
      </c>
      <c r="D103" s="136"/>
      <c r="E103" s="136"/>
      <c r="F103" s="196"/>
      <c r="G103" s="196"/>
      <c r="H103" s="142"/>
      <c r="J103" s="88">
        <f t="shared" si="1"/>
        <v>0</v>
      </c>
      <c r="K103" s="89">
        <f t="shared" si="7"/>
        <v>28</v>
      </c>
      <c r="L103" s="90" t="str">
        <f t="shared" si="8"/>
        <v>0-28</v>
      </c>
      <c r="M103" s="89" t="str">
        <f>IF('Tableau récapitulatif des APE'!B42="","",'Tableau récapitulatif des APE'!B42)</f>
        <v/>
      </c>
      <c r="N103" s="89"/>
      <c r="O103" s="89" t="str">
        <f>IF('Tableau récapitulatif des APE'!C42="","",'Tableau récapitulatif des APE'!C42)</f>
        <v/>
      </c>
      <c r="P103" s="89" t="str">
        <f>IF('Tableau récapitulatif des APE'!D42="","",'Tableau récapitulatif des APE'!D42)</f>
        <v/>
      </c>
      <c r="Q103" s="89" t="str">
        <f>IF('Tableau récapitulatif des APE'!E42="","",'Tableau récapitulatif des APE'!E42)</f>
        <v/>
      </c>
      <c r="R103" s="89"/>
      <c r="S103" s="89" t="str">
        <f>IF('Tableau récapitulatif des APE'!F42="","",'Tableau récapitulatif des APE'!F42)</f>
        <v/>
      </c>
      <c r="T103" s="89" t="str">
        <f>IF('Tableau récapitulatif des APE'!G42="","",'Tableau récapitulatif des APE'!G42)</f>
        <v/>
      </c>
      <c r="U103" s="89"/>
      <c r="V103" s="89">
        <f>IF('Tableau récapitulatif des APE'!I42="","",'Tableau récapitulatif des APE'!I42)</f>
        <v>0</v>
      </c>
      <c r="W103" s="89" t="str">
        <f>IF('Tableau récapitulatif des APE'!J42="","",'Tableau récapitulatif des APE'!J42)</f>
        <v/>
      </c>
      <c r="X103" s="89" t="str">
        <f>IF('Tableau récapitulatif des APE'!K42="","",'Tableau récapitulatif des APE'!K42)</f>
        <v/>
      </c>
      <c r="Y103" s="89" t="str">
        <f t="shared" si="5"/>
        <v/>
      </c>
      <c r="Z103" s="89" t="str">
        <f t="shared" si="6"/>
        <v/>
      </c>
    </row>
    <row r="104" spans="2:26" x14ac:dyDescent="0.25">
      <c r="B104" s="141">
        <v>29</v>
      </c>
      <c r="C104" s="135" t="str">
        <f>IF('Tableau récapitulatif des APE'!C43="","",'Tableau récapitulatif des APE'!C43)</f>
        <v/>
      </c>
      <c r="D104" s="136"/>
      <c r="E104" s="136"/>
      <c r="F104" s="196"/>
      <c r="G104" s="196"/>
      <c r="H104" s="142"/>
      <c r="J104" s="88">
        <f t="shared" si="1"/>
        <v>0</v>
      </c>
      <c r="K104" s="89">
        <f t="shared" si="7"/>
        <v>29</v>
      </c>
      <c r="L104" s="90" t="str">
        <f t="shared" si="8"/>
        <v>0-29</v>
      </c>
      <c r="M104" s="89" t="str">
        <f>IF('Tableau récapitulatif des APE'!B43="","",'Tableau récapitulatif des APE'!B43)</f>
        <v/>
      </c>
      <c r="N104" s="89"/>
      <c r="O104" s="89" t="str">
        <f>IF('Tableau récapitulatif des APE'!C43="","",'Tableau récapitulatif des APE'!C43)</f>
        <v/>
      </c>
      <c r="P104" s="89" t="str">
        <f>IF('Tableau récapitulatif des APE'!D43="","",'Tableau récapitulatif des APE'!D43)</f>
        <v/>
      </c>
      <c r="Q104" s="89" t="str">
        <f>IF('Tableau récapitulatif des APE'!E43="","",'Tableau récapitulatif des APE'!E43)</f>
        <v/>
      </c>
      <c r="R104" s="89"/>
      <c r="S104" s="89" t="str">
        <f>IF('Tableau récapitulatif des APE'!F43="","",'Tableau récapitulatif des APE'!F43)</f>
        <v/>
      </c>
      <c r="T104" s="89" t="str">
        <f>IF('Tableau récapitulatif des APE'!G43="","",'Tableau récapitulatif des APE'!G43)</f>
        <v/>
      </c>
      <c r="U104" s="89"/>
      <c r="V104" s="89">
        <f>IF('Tableau récapitulatif des APE'!I43="","",'Tableau récapitulatif des APE'!I43)</f>
        <v>0</v>
      </c>
      <c r="W104" s="89" t="str">
        <f>IF('Tableau récapitulatif des APE'!J43="","",'Tableau récapitulatif des APE'!J43)</f>
        <v/>
      </c>
      <c r="X104" s="89" t="str">
        <f>IF('Tableau récapitulatif des APE'!K43="","",'Tableau récapitulatif des APE'!K43)</f>
        <v/>
      </c>
      <c r="Y104" s="89" t="str">
        <f t="shared" si="5"/>
        <v/>
      </c>
      <c r="Z104" s="89" t="str">
        <f t="shared" si="6"/>
        <v/>
      </c>
    </row>
    <row r="105" spans="2:26" x14ac:dyDescent="0.25">
      <c r="B105" s="141">
        <v>30</v>
      </c>
      <c r="C105" s="135" t="str">
        <f>IF('Tableau récapitulatif des APE'!C44="","",'Tableau récapitulatif des APE'!C44)</f>
        <v/>
      </c>
      <c r="D105" s="136"/>
      <c r="E105" s="136"/>
      <c r="F105" s="196"/>
      <c r="G105" s="196"/>
      <c r="H105" s="142"/>
      <c r="J105" s="88">
        <f t="shared" si="1"/>
        <v>0</v>
      </c>
      <c r="K105" s="89">
        <f t="shared" si="7"/>
        <v>30</v>
      </c>
      <c r="L105" s="90" t="str">
        <f t="shared" si="8"/>
        <v>0-30</v>
      </c>
      <c r="M105" s="89" t="str">
        <f>IF('Tableau récapitulatif des APE'!B44="","",'Tableau récapitulatif des APE'!B44)</f>
        <v/>
      </c>
      <c r="N105" s="89"/>
      <c r="O105" s="89" t="str">
        <f>IF('Tableau récapitulatif des APE'!C44="","",'Tableau récapitulatif des APE'!C44)</f>
        <v/>
      </c>
      <c r="P105" s="89" t="str">
        <f>IF('Tableau récapitulatif des APE'!D44="","",'Tableau récapitulatif des APE'!D44)</f>
        <v/>
      </c>
      <c r="Q105" s="89" t="str">
        <f>IF('Tableau récapitulatif des APE'!E44="","",'Tableau récapitulatif des APE'!E44)</f>
        <v/>
      </c>
      <c r="R105" s="89"/>
      <c r="S105" s="89" t="str">
        <f>IF('Tableau récapitulatif des APE'!F44="","",'Tableau récapitulatif des APE'!F44)</f>
        <v/>
      </c>
      <c r="T105" s="89" t="str">
        <f>IF('Tableau récapitulatif des APE'!G44="","",'Tableau récapitulatif des APE'!G44)</f>
        <v/>
      </c>
      <c r="U105" s="89"/>
      <c r="V105" s="89">
        <f>IF('Tableau récapitulatif des APE'!I44="","",'Tableau récapitulatif des APE'!I44)</f>
        <v>0</v>
      </c>
      <c r="W105" s="89" t="str">
        <f>IF('Tableau récapitulatif des APE'!J44="","",'Tableau récapitulatif des APE'!J44)</f>
        <v/>
      </c>
      <c r="X105" s="89" t="str">
        <f>IF('Tableau récapitulatif des APE'!K44="","",'Tableau récapitulatif des APE'!K44)</f>
        <v/>
      </c>
      <c r="Y105" s="89" t="str">
        <f t="shared" si="5"/>
        <v/>
      </c>
      <c r="Z105" s="89" t="str">
        <f t="shared" si="6"/>
        <v/>
      </c>
    </row>
    <row r="106" spans="2:26" x14ac:dyDescent="0.25">
      <c r="B106" s="141">
        <v>31</v>
      </c>
      <c r="C106" s="135" t="str">
        <f>IF('Tableau récapitulatif des APE'!C45="","",'Tableau récapitulatif des APE'!C45)</f>
        <v/>
      </c>
      <c r="D106" s="136"/>
      <c r="E106" s="136"/>
      <c r="F106" s="196"/>
      <c r="G106" s="196"/>
      <c r="H106" s="142"/>
      <c r="J106" s="88">
        <f t="shared" si="1"/>
        <v>0</v>
      </c>
      <c r="K106" s="89">
        <f t="shared" si="7"/>
        <v>31</v>
      </c>
      <c r="L106" s="90" t="str">
        <f t="shared" si="8"/>
        <v>0-31</v>
      </c>
      <c r="M106" s="89" t="str">
        <f>IF('Tableau récapitulatif des APE'!B45="","",'Tableau récapitulatif des APE'!B45)</f>
        <v/>
      </c>
      <c r="N106" s="89"/>
      <c r="O106" s="89" t="str">
        <f>IF('Tableau récapitulatif des APE'!C45="","",'Tableau récapitulatif des APE'!C45)</f>
        <v/>
      </c>
      <c r="P106" s="89" t="str">
        <f>IF('Tableau récapitulatif des APE'!D45="","",'Tableau récapitulatif des APE'!D45)</f>
        <v/>
      </c>
      <c r="Q106" s="89" t="str">
        <f>IF('Tableau récapitulatif des APE'!E45="","",'Tableau récapitulatif des APE'!E45)</f>
        <v/>
      </c>
      <c r="R106" s="89"/>
      <c r="S106" s="89" t="str">
        <f>IF('Tableau récapitulatif des APE'!F45="","",'Tableau récapitulatif des APE'!F45)</f>
        <v/>
      </c>
      <c r="T106" s="89" t="str">
        <f>IF('Tableau récapitulatif des APE'!G45="","",'Tableau récapitulatif des APE'!G45)</f>
        <v/>
      </c>
      <c r="U106" s="89"/>
      <c r="V106" s="89">
        <f>IF('Tableau récapitulatif des APE'!I45="","",'Tableau récapitulatif des APE'!I45)</f>
        <v>0</v>
      </c>
      <c r="W106" s="89" t="str">
        <f>IF('Tableau récapitulatif des APE'!J45="","",'Tableau récapitulatif des APE'!J45)</f>
        <v/>
      </c>
      <c r="X106" s="89" t="str">
        <f>IF('Tableau récapitulatif des APE'!K45="","",'Tableau récapitulatif des APE'!K45)</f>
        <v/>
      </c>
      <c r="Y106" s="89" t="str">
        <f t="shared" si="5"/>
        <v/>
      </c>
      <c r="Z106" s="89" t="str">
        <f t="shared" si="6"/>
        <v/>
      </c>
    </row>
    <row r="107" spans="2:26" x14ac:dyDescent="0.25">
      <c r="B107" s="141">
        <v>32</v>
      </c>
      <c r="C107" s="135" t="str">
        <f>IF('Tableau récapitulatif des APE'!C46="","",'Tableau récapitulatif des APE'!C46)</f>
        <v/>
      </c>
      <c r="D107" s="136"/>
      <c r="E107" s="136"/>
      <c r="F107" s="196"/>
      <c r="G107" s="196"/>
      <c r="H107" s="142"/>
      <c r="J107" s="88">
        <f t="shared" si="1"/>
        <v>0</v>
      </c>
      <c r="K107" s="89">
        <f t="shared" si="7"/>
        <v>32</v>
      </c>
      <c r="L107" s="90" t="str">
        <f t="shared" si="8"/>
        <v>0-32</v>
      </c>
      <c r="M107" s="89" t="str">
        <f>IF('Tableau récapitulatif des APE'!B46="","",'Tableau récapitulatif des APE'!B46)</f>
        <v/>
      </c>
      <c r="N107" s="89"/>
      <c r="O107" s="89" t="str">
        <f>IF('Tableau récapitulatif des APE'!C46="","",'Tableau récapitulatif des APE'!C46)</f>
        <v/>
      </c>
      <c r="P107" s="89" t="str">
        <f>IF('Tableau récapitulatif des APE'!D46="","",'Tableau récapitulatif des APE'!D46)</f>
        <v/>
      </c>
      <c r="Q107" s="89" t="str">
        <f>IF('Tableau récapitulatif des APE'!E46="","",'Tableau récapitulatif des APE'!E46)</f>
        <v/>
      </c>
      <c r="R107" s="89"/>
      <c r="S107" s="89" t="str">
        <f>IF('Tableau récapitulatif des APE'!F46="","",'Tableau récapitulatif des APE'!F46)</f>
        <v/>
      </c>
      <c r="T107" s="89" t="str">
        <f>IF('Tableau récapitulatif des APE'!G46="","",'Tableau récapitulatif des APE'!G46)</f>
        <v/>
      </c>
      <c r="U107" s="89"/>
      <c r="V107" s="89">
        <f>IF('Tableau récapitulatif des APE'!I46="","",'Tableau récapitulatif des APE'!I46)</f>
        <v>0</v>
      </c>
      <c r="W107" s="89" t="str">
        <f>IF('Tableau récapitulatif des APE'!J46="","",'Tableau récapitulatif des APE'!J46)</f>
        <v/>
      </c>
      <c r="X107" s="89" t="str">
        <f>IF('Tableau récapitulatif des APE'!K46="","",'Tableau récapitulatif des APE'!K46)</f>
        <v/>
      </c>
      <c r="Y107" s="89" t="str">
        <f t="shared" si="5"/>
        <v/>
      </c>
      <c r="Z107" s="89" t="str">
        <f t="shared" si="6"/>
        <v/>
      </c>
    </row>
    <row r="108" spans="2:26" x14ac:dyDescent="0.25">
      <c r="B108" s="141">
        <v>33</v>
      </c>
      <c r="C108" s="135" t="str">
        <f>IF('Tableau récapitulatif des APE'!C47="","",'Tableau récapitulatif des APE'!C47)</f>
        <v/>
      </c>
      <c r="D108" s="136"/>
      <c r="E108" s="136"/>
      <c r="F108" s="196"/>
      <c r="G108" s="196"/>
      <c r="H108" s="142"/>
      <c r="J108" s="88">
        <f t="shared" si="1"/>
        <v>0</v>
      </c>
      <c r="K108" s="89">
        <f t="shared" si="7"/>
        <v>33</v>
      </c>
      <c r="L108" s="90" t="str">
        <f t="shared" si="8"/>
        <v>0-33</v>
      </c>
      <c r="M108" s="89" t="str">
        <f>IF('Tableau récapitulatif des APE'!B47="","",'Tableau récapitulatif des APE'!B47)</f>
        <v/>
      </c>
      <c r="N108" s="89"/>
      <c r="O108" s="89" t="str">
        <f>IF('Tableau récapitulatif des APE'!C47="","",'Tableau récapitulatif des APE'!C47)</f>
        <v/>
      </c>
      <c r="P108" s="89" t="str">
        <f>IF('Tableau récapitulatif des APE'!D47="","",'Tableau récapitulatif des APE'!D47)</f>
        <v/>
      </c>
      <c r="Q108" s="89" t="str">
        <f>IF('Tableau récapitulatif des APE'!E47="","",'Tableau récapitulatif des APE'!E47)</f>
        <v/>
      </c>
      <c r="R108" s="89"/>
      <c r="S108" s="89" t="str">
        <f>IF('Tableau récapitulatif des APE'!F47="","",'Tableau récapitulatif des APE'!F47)</f>
        <v/>
      </c>
      <c r="T108" s="89" t="str">
        <f>IF('Tableau récapitulatif des APE'!G47="","",'Tableau récapitulatif des APE'!G47)</f>
        <v/>
      </c>
      <c r="U108" s="89"/>
      <c r="V108" s="89">
        <f>IF('Tableau récapitulatif des APE'!I47="","",'Tableau récapitulatif des APE'!I47)</f>
        <v>0</v>
      </c>
      <c r="W108" s="89" t="str">
        <f>IF('Tableau récapitulatif des APE'!J47="","",'Tableau récapitulatif des APE'!J47)</f>
        <v/>
      </c>
      <c r="X108" s="89" t="str">
        <f>IF('Tableau récapitulatif des APE'!K47="","",'Tableau récapitulatif des APE'!K47)</f>
        <v/>
      </c>
      <c r="Y108" s="89" t="str">
        <f t="shared" si="5"/>
        <v/>
      </c>
      <c r="Z108" s="89" t="str">
        <f t="shared" si="6"/>
        <v/>
      </c>
    </row>
    <row r="109" spans="2:26" x14ac:dyDescent="0.25">
      <c r="B109" s="141">
        <v>34</v>
      </c>
      <c r="C109" s="135" t="str">
        <f>IF('Tableau récapitulatif des APE'!C48="","",'Tableau récapitulatif des APE'!C48)</f>
        <v/>
      </c>
      <c r="D109" s="136"/>
      <c r="E109" s="136"/>
      <c r="F109" s="196"/>
      <c r="G109" s="196"/>
      <c r="H109" s="142"/>
      <c r="J109" s="88">
        <f t="shared" si="1"/>
        <v>0</v>
      </c>
      <c r="K109" s="89">
        <f t="shared" si="7"/>
        <v>34</v>
      </c>
      <c r="L109" s="90" t="str">
        <f t="shared" si="8"/>
        <v>0-34</v>
      </c>
      <c r="M109" s="89" t="str">
        <f>IF('Tableau récapitulatif des APE'!B48="","",'Tableau récapitulatif des APE'!B48)</f>
        <v/>
      </c>
      <c r="N109" s="89"/>
      <c r="O109" s="89" t="str">
        <f>IF('Tableau récapitulatif des APE'!C48="","",'Tableau récapitulatif des APE'!C48)</f>
        <v/>
      </c>
      <c r="P109" s="89" t="str">
        <f>IF('Tableau récapitulatif des APE'!D48="","",'Tableau récapitulatif des APE'!D48)</f>
        <v/>
      </c>
      <c r="Q109" s="89" t="str">
        <f>IF('Tableau récapitulatif des APE'!E48="","",'Tableau récapitulatif des APE'!E48)</f>
        <v/>
      </c>
      <c r="R109" s="89"/>
      <c r="S109" s="89" t="str">
        <f>IF('Tableau récapitulatif des APE'!F48="","",'Tableau récapitulatif des APE'!F48)</f>
        <v/>
      </c>
      <c r="T109" s="89" t="str">
        <f>IF('Tableau récapitulatif des APE'!G48="","",'Tableau récapitulatif des APE'!G48)</f>
        <v/>
      </c>
      <c r="U109" s="89"/>
      <c r="V109" s="89">
        <f>IF('Tableau récapitulatif des APE'!I48="","",'Tableau récapitulatif des APE'!I48)</f>
        <v>0</v>
      </c>
      <c r="W109" s="89" t="str">
        <f>IF('Tableau récapitulatif des APE'!J48="","",'Tableau récapitulatif des APE'!J48)</f>
        <v/>
      </c>
      <c r="X109" s="89" t="str">
        <f>IF('Tableau récapitulatif des APE'!K48="","",'Tableau récapitulatif des APE'!K48)</f>
        <v/>
      </c>
      <c r="Y109" s="89" t="str">
        <f t="shared" si="5"/>
        <v/>
      </c>
      <c r="Z109" s="89" t="str">
        <f t="shared" si="6"/>
        <v/>
      </c>
    </row>
    <row r="110" spans="2:26" x14ac:dyDescent="0.25">
      <c r="B110" s="141">
        <v>35</v>
      </c>
      <c r="C110" s="135" t="str">
        <f>IF('Tableau récapitulatif des APE'!C49="","",'Tableau récapitulatif des APE'!C49)</f>
        <v/>
      </c>
      <c r="D110" s="136"/>
      <c r="E110" s="136"/>
      <c r="F110" s="196"/>
      <c r="G110" s="196"/>
      <c r="H110" s="142"/>
      <c r="J110" s="88">
        <f t="shared" si="1"/>
        <v>0</v>
      </c>
      <c r="K110" s="89">
        <f t="shared" si="7"/>
        <v>35</v>
      </c>
      <c r="L110" s="90" t="str">
        <f t="shared" si="8"/>
        <v>0-35</v>
      </c>
      <c r="M110" s="89" t="str">
        <f>IF('Tableau récapitulatif des APE'!B49="","",'Tableau récapitulatif des APE'!B49)</f>
        <v/>
      </c>
      <c r="N110" s="89"/>
      <c r="O110" s="89" t="str">
        <f>IF('Tableau récapitulatif des APE'!C49="","",'Tableau récapitulatif des APE'!C49)</f>
        <v/>
      </c>
      <c r="P110" s="89" t="str">
        <f>IF('Tableau récapitulatif des APE'!D49="","",'Tableau récapitulatif des APE'!D49)</f>
        <v/>
      </c>
      <c r="Q110" s="89" t="str">
        <f>IF('Tableau récapitulatif des APE'!E49="","",'Tableau récapitulatif des APE'!E49)</f>
        <v/>
      </c>
      <c r="R110" s="89"/>
      <c r="S110" s="89" t="str">
        <f>IF('Tableau récapitulatif des APE'!F49="","",'Tableau récapitulatif des APE'!F49)</f>
        <v/>
      </c>
      <c r="T110" s="89" t="str">
        <f>IF('Tableau récapitulatif des APE'!G49="","",'Tableau récapitulatif des APE'!G49)</f>
        <v/>
      </c>
      <c r="U110" s="89"/>
      <c r="V110" s="89">
        <f>IF('Tableau récapitulatif des APE'!I49="","",'Tableau récapitulatif des APE'!I49)</f>
        <v>0</v>
      </c>
      <c r="W110" s="89" t="str">
        <f>IF('Tableau récapitulatif des APE'!J49="","",'Tableau récapitulatif des APE'!J49)</f>
        <v/>
      </c>
      <c r="X110" s="89" t="str">
        <f>IF('Tableau récapitulatif des APE'!K49="","",'Tableau récapitulatif des APE'!K49)</f>
        <v/>
      </c>
      <c r="Y110" s="89" t="str">
        <f t="shared" si="5"/>
        <v/>
      </c>
      <c r="Z110" s="89" t="str">
        <f t="shared" si="6"/>
        <v/>
      </c>
    </row>
    <row r="111" spans="2:26" x14ac:dyDescent="0.25">
      <c r="B111" s="141">
        <v>36</v>
      </c>
      <c r="C111" s="135" t="str">
        <f>IF('Tableau récapitulatif des APE'!C50="","",'Tableau récapitulatif des APE'!C50)</f>
        <v/>
      </c>
      <c r="D111" s="136"/>
      <c r="E111" s="136"/>
      <c r="F111" s="196"/>
      <c r="G111" s="196"/>
      <c r="H111" s="142"/>
      <c r="J111" s="88">
        <f t="shared" si="1"/>
        <v>0</v>
      </c>
      <c r="K111" s="89">
        <f t="shared" si="7"/>
        <v>36</v>
      </c>
      <c r="L111" s="90" t="str">
        <f t="shared" si="8"/>
        <v>0-36</v>
      </c>
      <c r="M111" s="89" t="str">
        <f>IF('Tableau récapitulatif des APE'!B50="","",'Tableau récapitulatif des APE'!B50)</f>
        <v/>
      </c>
      <c r="N111" s="89"/>
      <c r="O111" s="89" t="str">
        <f>IF('Tableau récapitulatif des APE'!C50="","",'Tableau récapitulatif des APE'!C50)</f>
        <v/>
      </c>
      <c r="P111" s="89" t="str">
        <f>IF('Tableau récapitulatif des APE'!D50="","",'Tableau récapitulatif des APE'!D50)</f>
        <v/>
      </c>
      <c r="Q111" s="89" t="str">
        <f>IF('Tableau récapitulatif des APE'!E50="","",'Tableau récapitulatif des APE'!E50)</f>
        <v/>
      </c>
      <c r="R111" s="89"/>
      <c r="S111" s="89" t="str">
        <f>IF('Tableau récapitulatif des APE'!F50="","",'Tableau récapitulatif des APE'!F50)</f>
        <v/>
      </c>
      <c r="T111" s="89" t="str">
        <f>IF('Tableau récapitulatif des APE'!G50="","",'Tableau récapitulatif des APE'!G50)</f>
        <v/>
      </c>
      <c r="U111" s="89"/>
      <c r="V111" s="89">
        <f>IF('Tableau récapitulatif des APE'!I50="","",'Tableau récapitulatif des APE'!I50)</f>
        <v>0</v>
      </c>
      <c r="W111" s="89" t="str">
        <f>IF('Tableau récapitulatif des APE'!J50="","",'Tableau récapitulatif des APE'!J50)</f>
        <v/>
      </c>
      <c r="X111" s="89" t="str">
        <f>IF('Tableau récapitulatif des APE'!K50="","",'Tableau récapitulatif des APE'!K50)</f>
        <v/>
      </c>
      <c r="Y111" s="89" t="str">
        <f t="shared" si="5"/>
        <v/>
      </c>
      <c r="Z111" s="89" t="str">
        <f t="shared" si="6"/>
        <v/>
      </c>
    </row>
    <row r="112" spans="2:26" x14ac:dyDescent="0.25">
      <c r="B112" s="141">
        <v>37</v>
      </c>
      <c r="C112" s="135" t="str">
        <f>IF('Tableau récapitulatif des APE'!C51="","",'Tableau récapitulatif des APE'!C51)</f>
        <v/>
      </c>
      <c r="D112" s="136"/>
      <c r="E112" s="136"/>
      <c r="F112" s="196"/>
      <c r="G112" s="196"/>
      <c r="H112" s="142"/>
      <c r="J112" s="88">
        <f t="shared" si="1"/>
        <v>0</v>
      </c>
      <c r="K112" s="89">
        <f t="shared" si="7"/>
        <v>37</v>
      </c>
      <c r="L112" s="90" t="str">
        <f t="shared" si="8"/>
        <v>0-37</v>
      </c>
      <c r="M112" s="89" t="str">
        <f>IF('Tableau récapitulatif des APE'!B51="","",'Tableau récapitulatif des APE'!B51)</f>
        <v/>
      </c>
      <c r="N112" s="89"/>
      <c r="O112" s="89" t="str">
        <f>IF('Tableau récapitulatif des APE'!C51="","",'Tableau récapitulatif des APE'!C51)</f>
        <v/>
      </c>
      <c r="P112" s="89" t="str">
        <f>IF('Tableau récapitulatif des APE'!D51="","",'Tableau récapitulatif des APE'!D51)</f>
        <v/>
      </c>
      <c r="Q112" s="89" t="str">
        <f>IF('Tableau récapitulatif des APE'!E51="","",'Tableau récapitulatif des APE'!E51)</f>
        <v/>
      </c>
      <c r="R112" s="89"/>
      <c r="S112" s="89" t="str">
        <f>IF('Tableau récapitulatif des APE'!F51="","",'Tableau récapitulatif des APE'!F51)</f>
        <v/>
      </c>
      <c r="T112" s="89" t="str">
        <f>IF('Tableau récapitulatif des APE'!G51="","",'Tableau récapitulatif des APE'!G51)</f>
        <v/>
      </c>
      <c r="U112" s="89"/>
      <c r="V112" s="89">
        <f>IF('Tableau récapitulatif des APE'!I51="","",'Tableau récapitulatif des APE'!I51)</f>
        <v>0</v>
      </c>
      <c r="W112" s="89" t="str">
        <f>IF('Tableau récapitulatif des APE'!J51="","",'Tableau récapitulatif des APE'!J51)</f>
        <v/>
      </c>
      <c r="X112" s="89" t="str">
        <f>IF('Tableau récapitulatif des APE'!K51="","",'Tableau récapitulatif des APE'!K51)</f>
        <v/>
      </c>
      <c r="Y112" s="89" t="str">
        <f t="shared" si="5"/>
        <v/>
      </c>
      <c r="Z112" s="89" t="str">
        <f t="shared" si="6"/>
        <v/>
      </c>
    </row>
    <row r="113" spans="2:26" x14ac:dyDescent="0.25">
      <c r="B113" s="141">
        <v>38</v>
      </c>
      <c r="C113" s="135" t="str">
        <f>IF('Tableau récapitulatif des APE'!C52="","",'Tableau récapitulatif des APE'!C52)</f>
        <v/>
      </c>
      <c r="D113" s="136"/>
      <c r="E113" s="136"/>
      <c r="F113" s="196"/>
      <c r="G113" s="196"/>
      <c r="H113" s="142"/>
      <c r="J113" s="88">
        <f t="shared" si="1"/>
        <v>0</v>
      </c>
      <c r="K113" s="89">
        <f t="shared" si="7"/>
        <v>38</v>
      </c>
      <c r="L113" s="90" t="str">
        <f t="shared" si="8"/>
        <v>0-38</v>
      </c>
      <c r="M113" s="89" t="str">
        <f>IF('Tableau récapitulatif des APE'!B52="","",'Tableau récapitulatif des APE'!B52)</f>
        <v/>
      </c>
      <c r="N113" s="89"/>
      <c r="O113" s="89" t="str">
        <f>IF('Tableau récapitulatif des APE'!C52="","",'Tableau récapitulatif des APE'!C52)</f>
        <v/>
      </c>
      <c r="P113" s="89" t="str">
        <f>IF('Tableau récapitulatif des APE'!D52="","",'Tableau récapitulatif des APE'!D52)</f>
        <v/>
      </c>
      <c r="Q113" s="89" t="str">
        <f>IF('Tableau récapitulatif des APE'!E52="","",'Tableau récapitulatif des APE'!E52)</f>
        <v/>
      </c>
      <c r="R113" s="89"/>
      <c r="S113" s="89" t="str">
        <f>IF('Tableau récapitulatif des APE'!F52="","",'Tableau récapitulatif des APE'!F52)</f>
        <v/>
      </c>
      <c r="T113" s="89" t="str">
        <f>IF('Tableau récapitulatif des APE'!G52="","",'Tableau récapitulatif des APE'!G52)</f>
        <v/>
      </c>
      <c r="U113" s="89"/>
      <c r="V113" s="89">
        <f>IF('Tableau récapitulatif des APE'!I52="","",'Tableau récapitulatif des APE'!I52)</f>
        <v>0</v>
      </c>
      <c r="W113" s="89" t="str">
        <f>IF('Tableau récapitulatif des APE'!J52="","",'Tableau récapitulatif des APE'!J52)</f>
        <v/>
      </c>
      <c r="X113" s="89" t="str">
        <f>IF('Tableau récapitulatif des APE'!K52="","",'Tableau récapitulatif des APE'!K52)</f>
        <v/>
      </c>
      <c r="Y113" s="89" t="str">
        <f t="shared" si="5"/>
        <v/>
      </c>
      <c r="Z113" s="89" t="str">
        <f t="shared" si="6"/>
        <v/>
      </c>
    </row>
    <row r="114" spans="2:26" x14ac:dyDescent="0.25">
      <c r="B114" s="141">
        <v>39</v>
      </c>
      <c r="C114" s="135" t="str">
        <f>IF('Tableau récapitulatif des APE'!C53="","",'Tableau récapitulatif des APE'!C53)</f>
        <v/>
      </c>
      <c r="D114" s="136"/>
      <c r="E114" s="136"/>
      <c r="F114" s="196"/>
      <c r="G114" s="196"/>
      <c r="H114" s="142"/>
      <c r="J114" s="88">
        <f t="shared" si="1"/>
        <v>0</v>
      </c>
      <c r="K114" s="89">
        <f t="shared" si="7"/>
        <v>39</v>
      </c>
      <c r="L114" s="90" t="str">
        <f t="shared" si="8"/>
        <v>0-39</v>
      </c>
      <c r="M114" s="89" t="str">
        <f>IF('Tableau récapitulatif des APE'!B53="","",'Tableau récapitulatif des APE'!B53)</f>
        <v/>
      </c>
      <c r="N114" s="89"/>
      <c r="O114" s="89" t="str">
        <f>IF('Tableau récapitulatif des APE'!C53="","",'Tableau récapitulatif des APE'!C53)</f>
        <v/>
      </c>
      <c r="P114" s="89" t="str">
        <f>IF('Tableau récapitulatif des APE'!D53="","",'Tableau récapitulatif des APE'!D53)</f>
        <v/>
      </c>
      <c r="Q114" s="89" t="str">
        <f>IF('Tableau récapitulatif des APE'!E53="","",'Tableau récapitulatif des APE'!E53)</f>
        <v/>
      </c>
      <c r="R114" s="89"/>
      <c r="S114" s="89" t="str">
        <f>IF('Tableau récapitulatif des APE'!F53="","",'Tableau récapitulatif des APE'!F53)</f>
        <v/>
      </c>
      <c r="T114" s="89" t="str">
        <f>IF('Tableau récapitulatif des APE'!G53="","",'Tableau récapitulatif des APE'!G53)</f>
        <v/>
      </c>
      <c r="U114" s="89"/>
      <c r="V114" s="89">
        <f>IF('Tableau récapitulatif des APE'!I53="","",'Tableau récapitulatif des APE'!I53)</f>
        <v>0</v>
      </c>
      <c r="W114" s="89" t="str">
        <f>IF('Tableau récapitulatif des APE'!J53="","",'Tableau récapitulatif des APE'!J53)</f>
        <v/>
      </c>
      <c r="X114" s="89" t="str">
        <f>IF('Tableau récapitulatif des APE'!K53="","",'Tableau récapitulatif des APE'!K53)</f>
        <v/>
      </c>
      <c r="Y114" s="89" t="str">
        <f t="shared" si="5"/>
        <v/>
      </c>
      <c r="Z114" s="89" t="str">
        <f t="shared" si="6"/>
        <v/>
      </c>
    </row>
    <row r="115" spans="2:26" ht="15.75" thickBot="1" x14ac:dyDescent="0.3">
      <c r="B115" s="143">
        <v>40</v>
      </c>
      <c r="C115" s="144" t="str">
        <f>IF('Tableau récapitulatif des APE'!C54="","",'Tableau récapitulatif des APE'!C54)</f>
        <v/>
      </c>
      <c r="D115" s="145"/>
      <c r="E115" s="145"/>
      <c r="F115" s="236"/>
      <c r="G115" s="236"/>
      <c r="H115" s="146"/>
      <c r="J115" s="88">
        <f t="shared" si="1"/>
        <v>0</v>
      </c>
      <c r="K115" s="89">
        <f t="shared" si="7"/>
        <v>40</v>
      </c>
      <c r="L115" s="90" t="str">
        <f t="shared" si="8"/>
        <v>0-40</v>
      </c>
      <c r="M115" s="89" t="str">
        <f>IF('Tableau récapitulatif des APE'!B54="","",'Tableau récapitulatif des APE'!B54)</f>
        <v/>
      </c>
      <c r="N115" s="89"/>
      <c r="O115" s="89" t="str">
        <f>IF('Tableau récapitulatif des APE'!C54="","",'Tableau récapitulatif des APE'!C54)</f>
        <v/>
      </c>
      <c r="P115" s="89" t="str">
        <f>IF('Tableau récapitulatif des APE'!D54="","",'Tableau récapitulatif des APE'!D54)</f>
        <v/>
      </c>
      <c r="Q115" s="89" t="str">
        <f>IF('Tableau récapitulatif des APE'!E54="","",'Tableau récapitulatif des APE'!E54)</f>
        <v/>
      </c>
      <c r="R115" s="89"/>
      <c r="S115" s="89" t="str">
        <f>IF('Tableau récapitulatif des APE'!F54="","",'Tableau récapitulatif des APE'!F54)</f>
        <v/>
      </c>
      <c r="T115" s="89" t="str">
        <f>IF('Tableau récapitulatif des APE'!G54="","",'Tableau récapitulatif des APE'!G54)</f>
        <v/>
      </c>
      <c r="U115" s="89"/>
      <c r="V115" s="89">
        <f>IF('Tableau récapitulatif des APE'!I54="","",'Tableau récapitulatif des APE'!I54)</f>
        <v>0</v>
      </c>
      <c r="W115" s="89" t="str">
        <f>IF('Tableau récapitulatif des APE'!J54="","",'Tableau récapitulatif des APE'!J54)</f>
        <v/>
      </c>
      <c r="X115" s="89" t="str">
        <f>IF('Tableau récapitulatif des APE'!K54="","",'Tableau récapitulatif des APE'!K54)</f>
        <v/>
      </c>
      <c r="Y115" s="89" t="str">
        <f t="shared" si="5"/>
        <v/>
      </c>
      <c r="Z115" s="89" t="str">
        <f t="shared" si="6"/>
        <v/>
      </c>
    </row>
    <row r="116" spans="2:26" ht="15.75" thickBot="1" x14ac:dyDescent="0.3">
      <c r="B116" s="230" t="s">
        <v>122</v>
      </c>
      <c r="C116" s="231"/>
      <c r="D116" s="231"/>
      <c r="E116" s="231"/>
      <c r="F116" s="231"/>
      <c r="G116" s="231"/>
      <c r="H116" s="232"/>
    </row>
    <row r="117" spans="2:26" x14ac:dyDescent="0.25">
      <c r="B117" s="79" t="s">
        <v>113</v>
      </c>
      <c r="C117" s="233"/>
      <c r="D117" s="234"/>
      <c r="E117" s="234"/>
      <c r="F117" s="234"/>
      <c r="G117" s="234"/>
      <c r="H117" s="235"/>
    </row>
    <row r="118" spans="2:26" x14ac:dyDescent="0.25">
      <c r="B118" s="81" t="s">
        <v>114</v>
      </c>
      <c r="C118" s="222"/>
      <c r="D118" s="223"/>
      <c r="E118" s="223"/>
      <c r="F118" s="223"/>
      <c r="G118" s="223"/>
      <c r="H118" s="224"/>
    </row>
    <row r="119" spans="2:26" x14ac:dyDescent="0.25">
      <c r="B119" s="81" t="s">
        <v>115</v>
      </c>
      <c r="C119" s="222"/>
      <c r="D119" s="223"/>
      <c r="E119" s="223"/>
      <c r="F119" s="223"/>
      <c r="G119" s="223"/>
      <c r="H119" s="224"/>
    </row>
    <row r="120" spans="2:26" x14ac:dyDescent="0.25">
      <c r="B120" s="81" t="s">
        <v>116</v>
      </c>
      <c r="C120" s="222"/>
      <c r="D120" s="223"/>
      <c r="E120" s="223"/>
      <c r="F120" s="223"/>
      <c r="G120" s="223"/>
      <c r="H120" s="224"/>
    </row>
    <row r="121" spans="2:26" x14ac:dyDescent="0.25">
      <c r="B121" s="81" t="s">
        <v>117</v>
      </c>
      <c r="C121" s="222"/>
      <c r="D121" s="223"/>
      <c r="E121" s="223"/>
      <c r="F121" s="223"/>
      <c r="G121" s="223"/>
      <c r="H121" s="224"/>
    </row>
    <row r="122" spans="2:26" x14ac:dyDescent="0.25">
      <c r="B122" s="81" t="s">
        <v>118</v>
      </c>
      <c r="C122" s="222"/>
      <c r="D122" s="223"/>
      <c r="E122" s="223"/>
      <c r="F122" s="223"/>
      <c r="G122" s="223"/>
      <c r="H122" s="224"/>
    </row>
    <row r="123" spans="2:26" x14ac:dyDescent="0.25">
      <c r="B123" s="81" t="s">
        <v>119</v>
      </c>
      <c r="C123" s="222"/>
      <c r="D123" s="223"/>
      <c r="E123" s="223"/>
      <c r="F123" s="223"/>
      <c r="G123" s="223"/>
      <c r="H123" s="224"/>
    </row>
    <row r="124" spans="2:26" x14ac:dyDescent="0.25">
      <c r="B124" s="81" t="s">
        <v>120</v>
      </c>
      <c r="C124" s="222"/>
      <c r="D124" s="223"/>
      <c r="E124" s="223"/>
      <c r="F124" s="223"/>
      <c r="G124" s="223"/>
      <c r="H124" s="224"/>
    </row>
    <row r="125" spans="2:26" ht="15.75" thickBot="1" x14ac:dyDescent="0.3">
      <c r="B125" s="82" t="s">
        <v>121</v>
      </c>
      <c r="C125" s="225"/>
      <c r="D125" s="226"/>
      <c r="E125" s="226"/>
      <c r="F125" s="226"/>
      <c r="G125" s="226"/>
      <c r="H125" s="227"/>
    </row>
    <row r="126" spans="2:26" ht="15.75" thickBot="1" x14ac:dyDescent="0.3">
      <c r="B126" s="83" t="s">
        <v>143</v>
      </c>
      <c r="C126" s="197" t="s">
        <v>123</v>
      </c>
      <c r="D126" s="198"/>
      <c r="E126" s="198"/>
      <c r="F126" s="198"/>
      <c r="G126" s="198"/>
      <c r="H126" s="199"/>
    </row>
    <row r="127" spans="2:26" x14ac:dyDescent="0.25">
      <c r="B127" s="84"/>
      <c r="C127" s="149" t="s">
        <v>124</v>
      </c>
      <c r="D127" s="150"/>
      <c r="E127" s="151"/>
      <c r="F127" s="152"/>
      <c r="G127" s="228" t="s">
        <v>125</v>
      </c>
      <c r="H127" s="229"/>
    </row>
    <row r="128" spans="2:26" x14ac:dyDescent="0.25">
      <c r="B128" s="147"/>
      <c r="C128" s="153" t="s">
        <v>124</v>
      </c>
      <c r="D128" s="154"/>
      <c r="E128" s="155"/>
      <c r="F128" s="156"/>
      <c r="G128" s="218" t="s">
        <v>156</v>
      </c>
      <c r="H128" s="219"/>
    </row>
    <row r="129" spans="2:8" ht="15.75" thickBot="1" x14ac:dyDescent="0.3">
      <c r="B129" s="148"/>
      <c r="C129" s="157" t="s">
        <v>124</v>
      </c>
      <c r="D129" s="158"/>
      <c r="E129" s="159"/>
      <c r="F129" s="160"/>
      <c r="G129" s="220" t="s">
        <v>157</v>
      </c>
      <c r="H129" s="221"/>
    </row>
  </sheetData>
  <sheetProtection password="D993" sheet="1" objects="1" scenarios="1" formatCells="0" formatColumns="0" formatRows="0" selectLockedCells="1"/>
  <mergeCells count="140">
    <mergeCell ref="F114:G114"/>
    <mergeCell ref="F115:G115"/>
    <mergeCell ref="F105:G105"/>
    <mergeCell ref="F106:G106"/>
    <mergeCell ref="F107:G107"/>
    <mergeCell ref="F108:G108"/>
    <mergeCell ref="F109:G109"/>
    <mergeCell ref="F110:G110"/>
    <mergeCell ref="F111:G111"/>
    <mergeCell ref="F112:G112"/>
    <mergeCell ref="F113:G113"/>
    <mergeCell ref="F96:G96"/>
    <mergeCell ref="F97:G97"/>
    <mergeCell ref="F98:G98"/>
    <mergeCell ref="F99:G99"/>
    <mergeCell ref="F100:G100"/>
    <mergeCell ref="F101:G101"/>
    <mergeCell ref="F102:G102"/>
    <mergeCell ref="F103:G103"/>
    <mergeCell ref="F104:G104"/>
    <mergeCell ref="G128:H128"/>
    <mergeCell ref="G129:H129"/>
    <mergeCell ref="F12:G12"/>
    <mergeCell ref="C122:H122"/>
    <mergeCell ref="C123:H123"/>
    <mergeCell ref="C124:H124"/>
    <mergeCell ref="C125:H125"/>
    <mergeCell ref="G127:H127"/>
    <mergeCell ref="B116:H116"/>
    <mergeCell ref="C117:H117"/>
    <mergeCell ref="C118:H118"/>
    <mergeCell ref="C119:H119"/>
    <mergeCell ref="C120:H120"/>
    <mergeCell ref="C121:H121"/>
    <mergeCell ref="F74:G74"/>
    <mergeCell ref="F54:G54"/>
    <mergeCell ref="F55:G55"/>
    <mergeCell ref="F56:G56"/>
    <mergeCell ref="B57:B73"/>
    <mergeCell ref="F57:G57"/>
    <mergeCell ref="F58:G58"/>
    <mergeCell ref="F59:G59"/>
    <mergeCell ref="F60:G60"/>
    <mergeCell ref="F61:G61"/>
    <mergeCell ref="F71:G71"/>
    <mergeCell ref="F72:G72"/>
    <mergeCell ref="F73:G73"/>
    <mergeCell ref="B46:C46"/>
    <mergeCell ref="F46:G46"/>
    <mergeCell ref="F47:G47"/>
    <mergeCell ref="B48:B56"/>
    <mergeCell ref="F48:G48"/>
    <mergeCell ref="F49:G49"/>
    <mergeCell ref="F50:G50"/>
    <mergeCell ref="F51:G51"/>
    <mergeCell ref="F52:G52"/>
    <mergeCell ref="F53:G53"/>
    <mergeCell ref="F62:G62"/>
    <mergeCell ref="F63:G63"/>
    <mergeCell ref="F64:G64"/>
    <mergeCell ref="F65:G65"/>
    <mergeCell ref="F66:G66"/>
    <mergeCell ref="F67:G67"/>
    <mergeCell ref="F68:G68"/>
    <mergeCell ref="F69:G69"/>
    <mergeCell ref="F70:G70"/>
    <mergeCell ref="F32:G32"/>
    <mergeCell ref="B43:B45"/>
    <mergeCell ref="F43:G43"/>
    <mergeCell ref="F44:G44"/>
    <mergeCell ref="F45:G45"/>
    <mergeCell ref="F34:G34"/>
    <mergeCell ref="F35:G35"/>
    <mergeCell ref="B36:B38"/>
    <mergeCell ref="F36:G36"/>
    <mergeCell ref="F37:G37"/>
    <mergeCell ref="F38:G38"/>
    <mergeCell ref="B39:B41"/>
    <mergeCell ref="F39:G39"/>
    <mergeCell ref="F40:G40"/>
    <mergeCell ref="F41:G41"/>
    <mergeCell ref="F42:G42"/>
    <mergeCell ref="B13:B15"/>
    <mergeCell ref="F13:G13"/>
    <mergeCell ref="F14:G14"/>
    <mergeCell ref="F15:G15"/>
    <mergeCell ref="F33:G33"/>
    <mergeCell ref="F20:G20"/>
    <mergeCell ref="F21:G21"/>
    <mergeCell ref="F22:G22"/>
    <mergeCell ref="B23:C23"/>
    <mergeCell ref="F23:G23"/>
    <mergeCell ref="B24:B35"/>
    <mergeCell ref="F24:G24"/>
    <mergeCell ref="F25:G25"/>
    <mergeCell ref="F26:G26"/>
    <mergeCell ref="F27:G27"/>
    <mergeCell ref="B16:B22"/>
    <mergeCell ref="F16:G16"/>
    <mergeCell ref="F17:G17"/>
    <mergeCell ref="F18:G18"/>
    <mergeCell ref="F19:G19"/>
    <mergeCell ref="F28:G28"/>
    <mergeCell ref="F29:G29"/>
    <mergeCell ref="F30:G30"/>
    <mergeCell ref="F31:G31"/>
    <mergeCell ref="F3:G3"/>
    <mergeCell ref="F4:G4"/>
    <mergeCell ref="F5:G5"/>
    <mergeCell ref="B6:B11"/>
    <mergeCell ref="F6:G6"/>
    <mergeCell ref="F7:G7"/>
    <mergeCell ref="F8:G8"/>
    <mergeCell ref="F9:G9"/>
    <mergeCell ref="F10:G10"/>
    <mergeCell ref="F11:G11"/>
    <mergeCell ref="D2:E2"/>
    <mergeCell ref="F94:G94"/>
    <mergeCell ref="F95:G95"/>
    <mergeCell ref="F89:G89"/>
    <mergeCell ref="F90:G90"/>
    <mergeCell ref="F91:G91"/>
    <mergeCell ref="F92:G92"/>
    <mergeCell ref="F93:G93"/>
    <mergeCell ref="C126:H126"/>
    <mergeCell ref="F75:G75"/>
    <mergeCell ref="F76:G76"/>
    <mergeCell ref="F77:G77"/>
    <mergeCell ref="F78:G78"/>
    <mergeCell ref="F79:G79"/>
    <mergeCell ref="F80:G80"/>
    <mergeCell ref="F81:G81"/>
    <mergeCell ref="F82:G82"/>
    <mergeCell ref="F83:G83"/>
    <mergeCell ref="F84:G84"/>
    <mergeCell ref="F85:G85"/>
    <mergeCell ref="F86:G86"/>
    <mergeCell ref="F87:G87"/>
    <mergeCell ref="F88:G88"/>
    <mergeCell ref="B3:C3"/>
  </mergeCells>
  <conditionalFormatting sqref="C4:D4 C47:D74">
    <cfRule type="expression" dxfId="19" priority="24">
      <formula>$D4="OK"</formula>
    </cfRule>
    <cfRule type="expression" dxfId="18" priority="33">
      <formula>$D4=""</formula>
    </cfRule>
  </conditionalFormatting>
  <conditionalFormatting sqref="C5:D22">
    <cfRule type="expression" dxfId="17" priority="22">
      <formula>$D5="OK"</formula>
    </cfRule>
    <cfRule type="expression" dxfId="16" priority="23">
      <formula>$D5=""</formula>
    </cfRule>
  </conditionalFormatting>
  <conditionalFormatting sqref="C24:D45">
    <cfRule type="expression" dxfId="15" priority="20">
      <formula>$D24="OK"</formula>
    </cfRule>
    <cfRule type="expression" dxfId="14" priority="21">
      <formula>$D24=""</formula>
    </cfRule>
  </conditionalFormatting>
  <conditionalFormatting sqref="E4 E47:E74">
    <cfRule type="expression" dxfId="13" priority="15">
      <formula>$E4="A completer"</formula>
    </cfRule>
    <cfRule type="expression" dxfId="12" priority="17">
      <formula>OR($E4="OK",$E4="pas nécessaire")</formula>
    </cfRule>
  </conditionalFormatting>
  <conditionalFormatting sqref="E5:E22">
    <cfRule type="expression" dxfId="11" priority="13">
      <formula>$E5="A completer"</formula>
    </cfRule>
    <cfRule type="expression" dxfId="10" priority="14">
      <formula>OR($E5="OK",$E5="pas nécessaire")</formula>
    </cfRule>
  </conditionalFormatting>
  <conditionalFormatting sqref="E24:E45">
    <cfRule type="expression" dxfId="9" priority="11">
      <formula>$E24="A completer"</formula>
    </cfRule>
    <cfRule type="expression" dxfId="8" priority="12">
      <formula>OR($E24="OK",$E24="pas nécessaire")</formula>
    </cfRule>
  </conditionalFormatting>
  <conditionalFormatting sqref="B76:D76 C77:C95">
    <cfRule type="expression" dxfId="7" priority="7">
      <formula>$D76="Validé"</formula>
    </cfRule>
    <cfRule type="expression" dxfId="6" priority="8">
      <formula>$D76="A compléter"</formula>
    </cfRule>
  </conditionalFormatting>
  <conditionalFormatting sqref="D77:D95 B77:B95">
    <cfRule type="expression" dxfId="5" priority="5">
      <formula>$D77="Validé"</formula>
    </cfRule>
    <cfRule type="expression" dxfId="4" priority="6">
      <formula>$D77="A compléter"</formula>
    </cfRule>
  </conditionalFormatting>
  <conditionalFormatting sqref="C96:C115">
    <cfRule type="expression" dxfId="3" priority="3">
      <formula>$D96="Validé"</formula>
    </cfRule>
    <cfRule type="expression" dxfId="2" priority="4">
      <formula>$D96="A compléter"</formula>
    </cfRule>
  </conditionalFormatting>
  <conditionalFormatting sqref="D96:D115 B96:B115">
    <cfRule type="expression" dxfId="1" priority="1">
      <formula>$D96="Validé"</formula>
    </cfRule>
    <cfRule type="expression" dxfId="0" priority="2">
      <formula>$D96="A compléter"</formula>
    </cfRule>
  </conditionalFormatting>
  <dataValidations count="5">
    <dataValidation type="list" allowBlank="1" showInputMessage="1" showErrorMessage="1" sqref="H76:H115">
      <formula1>"OUI,NON"</formula1>
    </dataValidation>
    <dataValidation type="list" allowBlank="1" showInputMessage="1" showErrorMessage="1" sqref="D4:D22 D24:D45 D47:D74">
      <formula1>"OK"</formula1>
    </dataValidation>
    <dataValidation type="list" allowBlank="1" showInputMessage="1" showErrorMessage="1" sqref="E4:E22 E24:E45 E47:E74">
      <formula1>"OK,A completer,Pas nécessaire"</formula1>
    </dataValidation>
    <dataValidation type="list" allowBlank="1" showInputMessage="1" showErrorMessage="1" sqref="D76:D115">
      <formula1>"Validé,A compléter"</formula1>
    </dataValidation>
    <dataValidation type="list" allowBlank="1" showInputMessage="1" showErrorMessage="1" sqref="E76:E115">
      <formula1>"PMV,DEE,Pas oblig."</formula1>
    </dataValidation>
  </dataValidations>
  <pageMargins left="0.25" right="0.25" top="0.75" bottom="0.75" header="0.3" footer="0.3"/>
  <pageSetup paperSize="9" scale="78" orientation="landscape" r:id="rId1"/>
  <headerFooter>
    <oddHeader>&amp;L&amp;G&amp;CValidation des audits énergétiques
Check list&amp;ROCEN - DALE</oddHeader>
    <oddFooter>&amp;Lpage &amp;P / &amp;N</oddFooter>
  </headerFooter>
  <rowBreaks count="4" manualBreakCount="4">
    <brk id="22" min="1" max="6" man="1"/>
    <brk id="45" min="1" max="6" man="1"/>
    <brk id="74" min="1" max="6" man="1"/>
    <brk id="115" min="1" max="7" man="1"/>
  </row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5" name="Check Box 1">
              <controlPr defaultSize="0" autoFill="0" autoLine="0" autoPict="0">
                <anchor moveWithCells="1">
                  <from>
                    <xdr:col>5</xdr:col>
                    <xdr:colOff>257175</xdr:colOff>
                    <xdr:row>126</xdr:row>
                    <xdr:rowOff>38100</xdr:rowOff>
                  </from>
                  <to>
                    <xdr:col>5</xdr:col>
                    <xdr:colOff>466725</xdr:colOff>
                    <xdr:row>126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6" name="Check Box 2">
              <controlPr defaultSize="0" autoFill="0" autoLine="0" autoPict="0">
                <anchor moveWithCells="1">
                  <from>
                    <xdr:col>2</xdr:col>
                    <xdr:colOff>0</xdr:colOff>
                    <xdr:row>126</xdr:row>
                    <xdr:rowOff>19050</xdr:rowOff>
                  </from>
                  <to>
                    <xdr:col>2</xdr:col>
                    <xdr:colOff>209550</xdr:colOff>
                    <xdr:row>126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7" name="Check Box 3">
              <controlPr defaultSize="0" autoFill="0" autoLine="0" autoPict="0">
                <anchor moveWithCells="1">
                  <from>
                    <xdr:col>5</xdr:col>
                    <xdr:colOff>257175</xdr:colOff>
                    <xdr:row>128</xdr:row>
                    <xdr:rowOff>38100</xdr:rowOff>
                  </from>
                  <to>
                    <xdr:col>5</xdr:col>
                    <xdr:colOff>466725</xdr:colOff>
                    <xdr:row>128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8" name="Check Box 4">
              <controlPr defaultSize="0" autoFill="0" autoLine="0" autoPict="0">
                <anchor moveWithCells="1">
                  <from>
                    <xdr:col>2</xdr:col>
                    <xdr:colOff>0</xdr:colOff>
                    <xdr:row>128</xdr:row>
                    <xdr:rowOff>19050</xdr:rowOff>
                  </from>
                  <to>
                    <xdr:col>2</xdr:col>
                    <xdr:colOff>209550</xdr:colOff>
                    <xdr:row>128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9" name="Check Box 5">
              <controlPr defaultSize="0" autoFill="0" autoLine="0" autoPict="0">
                <anchor moveWithCells="1">
                  <from>
                    <xdr:col>5</xdr:col>
                    <xdr:colOff>257175</xdr:colOff>
                    <xdr:row>127</xdr:row>
                    <xdr:rowOff>38100</xdr:rowOff>
                  </from>
                  <to>
                    <xdr:col>5</xdr:col>
                    <xdr:colOff>466725</xdr:colOff>
                    <xdr:row>127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10" name="Check Box 6">
              <controlPr defaultSize="0" autoFill="0" autoLine="0" autoPict="0">
                <anchor moveWithCells="1">
                  <from>
                    <xdr:col>2</xdr:col>
                    <xdr:colOff>0</xdr:colOff>
                    <xdr:row>127</xdr:row>
                    <xdr:rowOff>19050</xdr:rowOff>
                  </from>
                  <to>
                    <xdr:col>2</xdr:col>
                    <xdr:colOff>209550</xdr:colOff>
                    <xdr:row>127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B1:G34"/>
  <sheetViews>
    <sheetView view="pageBreakPreview" zoomScaleNormal="100" zoomScaleSheetLayoutView="100" workbookViewId="0">
      <selection activeCell="C14" sqref="C14"/>
    </sheetView>
  </sheetViews>
  <sheetFormatPr baseColWidth="10" defaultRowHeight="14.25" x14ac:dyDescent="0.2"/>
  <cols>
    <col min="1" max="1" width="5" customWidth="1"/>
    <col min="2" max="2" width="28.25" bestFit="1" customWidth="1"/>
    <col min="3" max="3" width="28.375" customWidth="1"/>
    <col min="4" max="4" width="15.125" bestFit="1" customWidth="1"/>
    <col min="5" max="5" width="53.625" customWidth="1"/>
  </cols>
  <sheetData>
    <row r="1" spans="2:7" ht="52.5" customHeight="1" thickBot="1" x14ac:dyDescent="0.25"/>
    <row r="2" spans="2:7" ht="15" thickBot="1" x14ac:dyDescent="0.25">
      <c r="B2" s="103" t="str">
        <f>'Tableau récapitulatif des APE'!B5</f>
        <v>Société grand consommateur</v>
      </c>
      <c r="C2" s="239" t="str">
        <f>IF('Tableau récapitulatif des APE'!D5="","",'Tableau récapitulatif des APE'!D5)</f>
        <v/>
      </c>
      <c r="D2" s="239"/>
      <c r="E2" s="240"/>
      <c r="F2" s="99"/>
      <c r="G2" s="99"/>
    </row>
    <row r="3" spans="2:7" x14ac:dyDescent="0.2">
      <c r="B3" s="101" t="str">
        <f>'Tableau récapitulatif des APE'!F5</f>
        <v>Adresse :</v>
      </c>
      <c r="C3" s="241" t="str">
        <f>IF('Tableau récapitulatif des APE'!H5="","",'Tableau récapitulatif des APE'!H5)</f>
        <v/>
      </c>
      <c r="D3" s="241"/>
      <c r="E3" s="242"/>
      <c r="F3" s="99"/>
      <c r="G3" s="99"/>
    </row>
    <row r="4" spans="2:7" ht="15" thickBot="1" x14ac:dyDescent="0.25">
      <c r="B4" s="100" t="str">
        <f>'Tableau récapitulatif des APE'!B6</f>
        <v>Personne de contact dans la société</v>
      </c>
      <c r="C4" s="237" t="str">
        <f>IF('Tableau récapitulatif des APE'!E6="","",'Tableau récapitulatif des APE'!E6)</f>
        <v/>
      </c>
      <c r="D4" s="237"/>
      <c r="E4" s="238"/>
      <c r="F4" s="99"/>
      <c r="G4" s="99"/>
    </row>
    <row r="5" spans="2:7" ht="26.25" thickBot="1" x14ac:dyDescent="0.25">
      <c r="B5" s="102" t="str">
        <f>'Tableau récapitulatif des APE'!B8</f>
        <v>Spécialiste en énergie / bureau d'ingénieurs</v>
      </c>
      <c r="C5" s="239" t="str">
        <f>IF('Tableau récapitulatif des APE'!D8="","",'Tableau récapitulatif des APE'!D8)</f>
        <v/>
      </c>
      <c r="D5" s="239"/>
      <c r="E5" s="240"/>
    </row>
    <row r="6" spans="2:7" x14ac:dyDescent="0.2">
      <c r="B6" s="101" t="str">
        <f>'Tableau récapitulatif des APE'!F8</f>
        <v>Adresse :</v>
      </c>
      <c r="C6" s="241" t="str">
        <f>IF('Tableau récapitulatif des APE'!H8="","",'Tableau récapitulatif des APE'!H8)</f>
        <v/>
      </c>
      <c r="D6" s="241"/>
      <c r="E6" s="242"/>
    </row>
    <row r="7" spans="2:7" ht="15" thickBot="1" x14ac:dyDescent="0.25">
      <c r="B7" s="100" t="str">
        <f>'Tableau récapitulatif des APE'!B9</f>
        <v>Personne de contact dans la société</v>
      </c>
      <c r="C7" s="237" t="str">
        <f>IF('Tableau récapitulatif des APE'!E9="","",'Tableau récapitulatif des APE'!E9)</f>
        <v/>
      </c>
      <c r="D7" s="237"/>
      <c r="E7" s="238"/>
    </row>
    <row r="8" spans="2:7" s="16" customFormat="1" ht="15" thickBot="1" x14ac:dyDescent="0.25">
      <c r="B8" s="91"/>
      <c r="C8" s="104"/>
      <c r="D8" s="104"/>
      <c r="E8" s="104"/>
    </row>
    <row r="9" spans="2:7" ht="30.75" thickBot="1" x14ac:dyDescent="0.25">
      <c r="B9" s="105" t="s">
        <v>150</v>
      </c>
      <c r="C9" s="106" t="s">
        <v>153</v>
      </c>
      <c r="D9" s="106" t="s">
        <v>151</v>
      </c>
      <c r="E9" s="107" t="s">
        <v>152</v>
      </c>
      <c r="F9" s="16"/>
    </row>
    <row r="10" spans="2:7" x14ac:dyDescent="0.2">
      <c r="B10" s="118"/>
      <c r="C10" s="108"/>
      <c r="D10" s="109"/>
      <c r="E10" s="120"/>
      <c r="F10" s="16"/>
    </row>
    <row r="11" spans="2:7" x14ac:dyDescent="0.2">
      <c r="B11" s="110"/>
      <c r="C11" s="111"/>
      <c r="D11" s="112"/>
      <c r="E11" s="113"/>
      <c r="F11" s="16"/>
    </row>
    <row r="12" spans="2:7" x14ac:dyDescent="0.2">
      <c r="B12" s="110"/>
      <c r="C12" s="111"/>
      <c r="D12" s="112"/>
      <c r="E12" s="113"/>
      <c r="F12" s="16"/>
    </row>
    <row r="13" spans="2:7" x14ac:dyDescent="0.2">
      <c r="B13" s="110"/>
      <c r="C13" s="111"/>
      <c r="D13" s="112"/>
      <c r="E13" s="113"/>
      <c r="F13" s="16"/>
    </row>
    <row r="14" spans="2:7" x14ac:dyDescent="0.2">
      <c r="B14" s="110"/>
      <c r="C14" s="111"/>
      <c r="D14" s="112"/>
      <c r="E14" s="113"/>
      <c r="F14" s="16"/>
    </row>
    <row r="15" spans="2:7" x14ac:dyDescent="0.2">
      <c r="B15" s="110"/>
      <c r="C15" s="111"/>
      <c r="D15" s="112"/>
      <c r="E15" s="113"/>
      <c r="F15" s="16"/>
    </row>
    <row r="16" spans="2:7" x14ac:dyDescent="0.2">
      <c r="B16" s="110"/>
      <c r="C16" s="111"/>
      <c r="D16" s="112"/>
      <c r="E16" s="119"/>
      <c r="F16" s="16"/>
    </row>
    <row r="17" spans="2:6" x14ac:dyDescent="0.2">
      <c r="B17" s="110"/>
      <c r="C17" s="111"/>
      <c r="D17" s="112"/>
      <c r="E17" s="113"/>
      <c r="F17" s="16"/>
    </row>
    <row r="18" spans="2:6" x14ac:dyDescent="0.2">
      <c r="B18" s="110"/>
      <c r="C18" s="111"/>
      <c r="D18" s="112"/>
      <c r="E18" s="113"/>
      <c r="F18" s="16"/>
    </row>
    <row r="19" spans="2:6" x14ac:dyDescent="0.2">
      <c r="B19" s="110"/>
      <c r="C19" s="111"/>
      <c r="D19" s="112"/>
      <c r="E19" s="113"/>
      <c r="F19" s="16"/>
    </row>
    <row r="20" spans="2:6" x14ac:dyDescent="0.2">
      <c r="B20" s="110"/>
      <c r="C20" s="111"/>
      <c r="D20" s="112"/>
      <c r="E20" s="113"/>
      <c r="F20" s="16"/>
    </row>
    <row r="21" spans="2:6" x14ac:dyDescent="0.2">
      <c r="B21" s="110"/>
      <c r="C21" s="111"/>
      <c r="D21" s="112"/>
      <c r="E21" s="113"/>
      <c r="F21" s="16"/>
    </row>
    <row r="22" spans="2:6" x14ac:dyDescent="0.2">
      <c r="B22" s="110"/>
      <c r="C22" s="111"/>
      <c r="D22" s="112"/>
      <c r="E22" s="113"/>
      <c r="F22" s="16"/>
    </row>
    <row r="23" spans="2:6" x14ac:dyDescent="0.2">
      <c r="B23" s="110"/>
      <c r="C23" s="111"/>
      <c r="D23" s="112"/>
      <c r="E23" s="113"/>
      <c r="F23" s="16"/>
    </row>
    <row r="24" spans="2:6" x14ac:dyDescent="0.2">
      <c r="B24" s="110"/>
      <c r="C24" s="111"/>
      <c r="D24" s="112"/>
      <c r="E24" s="113"/>
      <c r="F24" s="16"/>
    </row>
    <row r="25" spans="2:6" x14ac:dyDescent="0.2">
      <c r="B25" s="110"/>
      <c r="C25" s="111"/>
      <c r="D25" s="112"/>
      <c r="E25" s="113"/>
    </row>
    <row r="26" spans="2:6" x14ac:dyDescent="0.2">
      <c r="B26" s="110"/>
      <c r="C26" s="111"/>
      <c r="D26" s="112"/>
      <c r="E26" s="113"/>
    </row>
    <row r="27" spans="2:6" x14ac:dyDescent="0.2">
      <c r="B27" s="110"/>
      <c r="C27" s="111"/>
      <c r="D27" s="112"/>
      <c r="E27" s="113"/>
    </row>
    <row r="28" spans="2:6" x14ac:dyDescent="0.2">
      <c r="B28" s="110"/>
      <c r="C28" s="111"/>
      <c r="D28" s="112"/>
      <c r="E28" s="113"/>
    </row>
    <row r="29" spans="2:6" x14ac:dyDescent="0.2">
      <c r="B29" s="110"/>
      <c r="C29" s="111"/>
      <c r="D29" s="112"/>
      <c r="E29" s="113"/>
    </row>
    <row r="30" spans="2:6" x14ac:dyDescent="0.2">
      <c r="B30" s="110"/>
      <c r="C30" s="111"/>
      <c r="D30" s="112"/>
      <c r="E30" s="113"/>
    </row>
    <row r="31" spans="2:6" x14ac:dyDescent="0.2">
      <c r="B31" s="110"/>
      <c r="C31" s="111"/>
      <c r="D31" s="112"/>
      <c r="E31" s="113"/>
    </row>
    <row r="32" spans="2:6" x14ac:dyDescent="0.2">
      <c r="B32" s="110"/>
      <c r="C32" s="111"/>
      <c r="D32" s="112"/>
      <c r="E32" s="113"/>
    </row>
    <row r="33" spans="2:5" ht="15" thickBot="1" x14ac:dyDescent="0.25">
      <c r="B33" s="114"/>
      <c r="C33" s="115"/>
      <c r="D33" s="116"/>
      <c r="E33" s="117"/>
    </row>
    <row r="34" spans="2:5" x14ac:dyDescent="0.2">
      <c r="C34" s="16"/>
    </row>
  </sheetData>
  <sheetProtection password="D993" sheet="1" objects="1" scenarios="1" formatCells="0" formatColumns="0" formatRows="0" selectLockedCells="1"/>
  <mergeCells count="6">
    <mergeCell ref="C7:E7"/>
    <mergeCell ref="C2:E2"/>
    <mergeCell ref="C5:E5"/>
    <mergeCell ref="C3:E3"/>
    <mergeCell ref="C4:E4"/>
    <mergeCell ref="C6:E6"/>
  </mergeCells>
  <dataValidations count="1">
    <dataValidation type="list" allowBlank="1" showInputMessage="1" showErrorMessage="1" sqref="C10:C34">
      <formula1>"Climatisation de confort ,Production d'électricité alimentée en combustible,Production de chaleur alimentée en combustible,Chauffage électrique à résistance,Chauffage d'endroits ouverts "</formula1>
    </dataValidation>
  </dataValidations>
  <pageMargins left="0.25" right="0.25" top="0.90625" bottom="0.75" header="0.3" footer="0.3"/>
  <pageSetup paperSize="9" orientation="landscape" r:id="rId1"/>
  <headerFooter>
    <oddHeader>&amp;L&amp;G&amp;CPlanning de mise en conformité des installations non conformes&amp;ROCEN - DALE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Tableau récapitulatif des APE</vt:lpstr>
      <vt:lpstr>Check list</vt:lpstr>
      <vt:lpstr>Installations non-conformes</vt:lpstr>
      <vt:lpstr>agtnrj</vt:lpstr>
      <vt:lpstr>'Check list'!Zone_d_impression</vt:lpstr>
      <vt:lpstr>'Installations non-conformes'!Zone_d_impression</vt:lpstr>
      <vt:lpstr>'Tableau récapitulatif des APE'!Zone_d_impression</vt:lpstr>
    </vt:vector>
  </TitlesOfParts>
  <Company>Etat de Genève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Ubaud Cyril (DS)</dc:creator>
  <cp:lastModifiedBy>Ubaud Cyril (DS)</cp:lastModifiedBy>
  <cp:lastPrinted>2015-10-16T15:23:34Z</cp:lastPrinted>
  <dcterms:created xsi:type="dcterms:W3CDTF">2010-07-12T07:14:37Z</dcterms:created>
  <dcterms:modified xsi:type="dcterms:W3CDTF">2015-10-27T09:11:49Z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1035192354</vt:i4>
  </property>
  <property fmtid="{D5CDD505-2E9C-101B-9397-08002B2CF9AE}" pid="3" name="_NewReviewCycle">
    <vt:lpwstr/>
  </property>
  <property fmtid="{D5CDD505-2E9C-101B-9397-08002B2CF9AE}" pid="4" name="_EmailSubject">
    <vt:lpwstr>Disponibilité du fichier des APE GC sur le site Internet de l'OCEN</vt:lpwstr>
  </property>
  <property fmtid="{D5CDD505-2E9C-101B-9397-08002B2CF9AE}" pid="5" name="_AuthorEmail">
    <vt:lpwstr>alberto.susini@etat.ge.ch</vt:lpwstr>
  </property>
  <property fmtid="{D5CDD505-2E9C-101B-9397-08002B2CF9AE}" pid="6" name="_AuthorEmailDisplayName">
    <vt:lpwstr>Susini Alberto (DT)</vt:lpwstr>
  </property>
</Properties>
</file>